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 Ubben\Desktop\"/>
    </mc:Choice>
  </mc:AlternateContent>
  <xr:revisionPtr revIDLastSave="0" documentId="13_ncr:1_{37806C3F-596E-4A19-8869-5DB5F0B6B3B5}" xr6:coauthVersionLast="40" xr6:coauthVersionMax="40" xr10:uidLastSave="{00000000-0000-0000-0000-000000000000}"/>
  <bookViews>
    <workbookView xWindow="0" yWindow="0" windowWidth="28800" windowHeight="12165" xr2:uid="{647C01CF-5062-4EA5-B68D-A4687106DB38}"/>
  </bookViews>
  <sheets>
    <sheet name="Tabelle1" sheetId="1" r:id="rId1"/>
    <sheet name="List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Y33" i="1" l="1"/>
  <c r="Z33" i="1"/>
  <c r="AA33" i="1"/>
  <c r="AB33" i="1"/>
  <c r="AC33" i="1"/>
  <c r="AD33" i="1"/>
  <c r="AE33" i="1"/>
  <c r="AF33" i="1"/>
  <c r="AG33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D40" i="1"/>
  <c r="D44" i="1"/>
  <c r="D46" i="1" s="1"/>
  <c r="E44" i="1"/>
  <c r="E46" i="1" s="1"/>
  <c r="F44" i="1"/>
  <c r="F46" i="1" s="1"/>
  <c r="G44" i="1"/>
  <c r="H44" i="1"/>
  <c r="H46" i="1" s="1"/>
  <c r="I44" i="1"/>
  <c r="I46" i="1" s="1"/>
  <c r="J44" i="1"/>
  <c r="J46" i="1" s="1"/>
  <c r="K44" i="1"/>
  <c r="K46" i="1" s="1"/>
  <c r="L44" i="1"/>
  <c r="L46" i="1" s="1"/>
  <c r="M44" i="1"/>
  <c r="M46" i="1" s="1"/>
  <c r="N44" i="1"/>
  <c r="O44" i="1"/>
  <c r="O46" i="1" s="1"/>
  <c r="Q44" i="1"/>
  <c r="Q46" i="1" s="1"/>
  <c r="R44" i="1"/>
  <c r="R46" i="1" s="1"/>
  <c r="S44" i="1"/>
  <c r="S46" i="1" s="1"/>
  <c r="T44" i="1"/>
  <c r="T46" i="1" s="1"/>
  <c r="U44" i="1"/>
  <c r="U46" i="1" s="1"/>
  <c r="V44" i="1"/>
  <c r="V46" i="1" s="1"/>
  <c r="W44" i="1"/>
  <c r="W46" i="1" s="1"/>
  <c r="X44" i="1"/>
  <c r="X46" i="1" s="1"/>
  <c r="Y44" i="1"/>
  <c r="Y46" i="1" s="1"/>
  <c r="Z44" i="1"/>
  <c r="AA44" i="1"/>
  <c r="AA46" i="1" s="1"/>
  <c r="AB44" i="1"/>
  <c r="AB46" i="1" s="1"/>
  <c r="AC44" i="1"/>
  <c r="AC46" i="1" s="1"/>
  <c r="AD44" i="1"/>
  <c r="AD46" i="1" s="1"/>
  <c r="AE44" i="1"/>
  <c r="AE46" i="1" s="1"/>
  <c r="AF44" i="1"/>
  <c r="AF46" i="1" s="1"/>
  <c r="AG44" i="1"/>
  <c r="AG46" i="1" s="1"/>
  <c r="P44" i="1"/>
  <c r="N46" i="1" l="1"/>
  <c r="P46" i="1"/>
  <c r="Z46" i="1"/>
  <c r="E33" i="1"/>
  <c r="F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4" i="1" l="1"/>
  <c r="Z34" i="1"/>
  <c r="Z35" i="1" s="1"/>
  <c r="AA34" i="1"/>
  <c r="AA35" i="1" s="1"/>
  <c r="Y35" i="1"/>
  <c r="Y36" i="1"/>
  <c r="Z36" i="1"/>
  <c r="AA36" i="1"/>
  <c r="D34" i="1" l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E36" i="1" l="1"/>
  <c r="F36" i="1"/>
  <c r="G36" i="1"/>
  <c r="G33" i="1" s="1"/>
  <c r="G46" i="1" s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AB35" i="1"/>
  <c r="AC35" i="1"/>
  <c r="AD35" i="1"/>
  <c r="AE35" i="1"/>
  <c r="AF35" i="1"/>
  <c r="AG35" i="1"/>
  <c r="D36" i="1"/>
  <c r="D33" i="1" s="1"/>
  <c r="E58" i="1" l="1"/>
  <c r="U35" i="1"/>
  <c r="M35" i="1"/>
  <c r="E35" i="1"/>
  <c r="T35" i="1"/>
  <c r="L35" i="1"/>
  <c r="K35" i="1"/>
  <c r="G35" i="1"/>
  <c r="Q35" i="1"/>
  <c r="I35" i="1"/>
  <c r="X35" i="1"/>
  <c r="P35" i="1"/>
  <c r="H35" i="1"/>
  <c r="W35" i="1"/>
  <c r="S35" i="1"/>
  <c r="O35" i="1"/>
  <c r="V35" i="1"/>
  <c r="R35" i="1"/>
  <c r="N35" i="1"/>
  <c r="J35" i="1"/>
  <c r="F35" i="1"/>
  <c r="D35" i="1"/>
  <c r="AC34" i="1"/>
  <c r="AD34" i="1"/>
  <c r="AF34" i="1"/>
  <c r="AE34" i="1"/>
  <c r="AG34" i="1"/>
  <c r="AB34" i="1"/>
</calcChain>
</file>

<file path=xl/sharedStrings.xml><?xml version="1.0" encoding="utf-8"?>
<sst xmlns="http://schemas.openxmlformats.org/spreadsheetml/2006/main" count="443" uniqueCount="59">
  <si>
    <t>07.11.</t>
  </si>
  <si>
    <t>Schulnoten</t>
  </si>
  <si>
    <t>Datum</t>
  </si>
  <si>
    <t>Std.</t>
  </si>
  <si>
    <t>Klassenarbeit 1</t>
  </si>
  <si>
    <t>Klassenarbeit 2</t>
  </si>
  <si>
    <t>Klassenarbeit 3</t>
  </si>
  <si>
    <t>F</t>
  </si>
  <si>
    <t>FE</t>
  </si>
  <si>
    <t>Fehltage</t>
  </si>
  <si>
    <t>Unentschuldigt</t>
  </si>
  <si>
    <t>Fachspezifisch 1</t>
  </si>
  <si>
    <t>Fachspezifisch 2</t>
  </si>
  <si>
    <t>Fachspezifisch 3</t>
  </si>
  <si>
    <t>Prozentual</t>
  </si>
  <si>
    <t>07.01.</t>
  </si>
  <si>
    <t>Gewichtung Noten</t>
  </si>
  <si>
    <t>Gesamtnote</t>
  </si>
  <si>
    <t>Durchschnitt</t>
  </si>
  <si>
    <t>Note 1 %</t>
  </si>
  <si>
    <t>Note 2 %</t>
  </si>
  <si>
    <t>Note 3 %</t>
  </si>
  <si>
    <t>27.09.</t>
  </si>
  <si>
    <t>17.10.</t>
  </si>
  <si>
    <t>24.10.</t>
  </si>
  <si>
    <t>02.11.</t>
  </si>
  <si>
    <t>09.11.</t>
  </si>
  <si>
    <t>16.11.</t>
  </si>
  <si>
    <t>21.11.</t>
  </si>
  <si>
    <t>23.11.</t>
  </si>
  <si>
    <t>28.11.</t>
  </si>
  <si>
    <t>30.11.</t>
  </si>
  <si>
    <t>12.12.</t>
  </si>
  <si>
    <t>14.12.</t>
  </si>
  <si>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</si>
  <si>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</si>
  <si>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</si>
  <si>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</si>
  <si>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</si>
  <si>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</si>
  <si>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</si>
  <si>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</si>
  <si>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</si>
  <si>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</si>
  <si>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</si>
  <si>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Name 12</t>
  </si>
  <si>
    <t>Name 13</t>
  </si>
  <si>
    <t>Name 14</t>
  </si>
  <si>
    <t>Name 15</t>
  </si>
  <si>
    <t>Name 16</t>
  </si>
  <si>
    <t>Name 17</t>
  </si>
  <si>
    <t>Name 18</t>
  </si>
  <si>
    <t>Name 19</t>
  </si>
  <si>
    <t>Name 20</t>
  </si>
  <si>
    <t>Name 21</t>
  </si>
  <si>
    <t>Gewichtung Mündliche Note</t>
  </si>
  <si>
    <t>Gewichtung Fachspezifische Note</t>
  </si>
  <si>
    <t>Gewichtung Klassenarbeiten</t>
  </si>
  <si>
    <t>Klasse XY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</si>
</sst>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/>
      <right/>
      <top/>
      <bottom/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0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right"/>
    </xf>
    <xf numFmtId="0" fontId="0" fillId="0" borderId="1" xfId="0" applyNumberFormat="1" applyBorder="1"/>
    <xf numFmtId="0" fontId="1" fillId="0" borderId="0" xfId="0" applyNumberFormat="1" applyFont="1" applyAlignment="1">
      <alignment textRotation="90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3" borderId="5" xfId="1" applyNumberFormat="1" applyFill="1" applyBorder="1" applyAlignment="1">
      <alignment horizontal="center"/>
    </xf>
    <xf numFmtId="0" fontId="0" fillId="3" borderId="2" xfId="0" applyNumberFormat="1" applyFill="1" applyBorder="1" applyAlignment="1">
      <alignment horizontal="center"/>
    </xf>
    <xf numFmtId="0" fontId="4" fillId="2" borderId="3" xfId="1" applyNumberFormat="1" applyFont="1" applyBorder="1" applyAlignment="1">
      <alignment horizontal="center"/>
    </xf>
    <xf numFmtId="0" fontId="0" fillId="4" borderId="4" xfId="0" applyNumberFormat="1" applyFill="1" applyBorder="1" applyAlignment="1">
      <alignment horizontal="center"/>
    </xf>
    <xf numFmtId="0" fontId="0" fillId="4" borderId="2" xfId="0" applyNumberFormat="1" applyFill="1" applyBorder="1" applyAlignment="1">
      <alignment horizontal="center"/>
    </xf>
    <xf numFmtId="0" fontId="0" fillId="4" borderId="3" xfId="0" applyNumberFormat="1" applyFill="1" applyBorder="1" applyAlignment="1">
      <alignment horizontal="center"/>
    </xf>
    <xf numFmtId="0" fontId="5" fillId="5" borderId="4" xfId="0" applyNumberFormat="1" applyFont="1" applyFill="1" applyBorder="1" applyAlignment="1">
      <alignment horizontal="center"/>
    </xf>
    <xf numFmtId="0" fontId="5" fillId="5" borderId="3" xfId="0" applyNumberFormat="1" applyFont="1" applyFill="1" applyBorder="1" applyAlignment="1">
      <alignment horizontal="center"/>
    </xf>
    <xf numFmtId="0" fontId="0" fillId="6" borderId="0" xfId="0" applyNumberFormat="1" applyFill="1"/>
    <xf numFmtId="0" fontId="0" fillId="6" borderId="0" xfId="0" applyFill="1"/>
    <xf numFmtId="0" fontId="6" fillId="6" borderId="0" xfId="0" applyNumberFormat="1" applyFont="1" applyFill="1"/>
    <xf numFmtId="0" fontId="0" fillId="0" borderId="0" xfId="0" applyNumberFormat="1" applyAlignment="1">
      <alignment textRotation="90"/>
    </xf>
    <xf numFmtId="0" fontId="0" fillId="0" borderId="0" xfId="0" applyAlignment="1">
      <alignment textRotation="90"/>
    </xf>
    <xf numFmtId="16" fontId="0" fillId="0" borderId="0" xfId="0" applyNumberFormat="1" applyAlignment="1">
      <alignment horizontal="center"/>
    </xf>
    <xf numFmtId="0" fontId="6" fillId="0" borderId="0" xfId="0" applyNumberFormat="1" applyFont="1" applyAlignment="1"/>
    <xf numFmtId="0" fontId="1" fillId="0" borderId="0" xfId="0" applyFont="1" applyAlignment="1">
      <alignment textRotation="90"/>
    </xf>
    <xf numFmtId="0" fontId="0" fillId="0" borderId="4" xfId="0" applyNumberFormat="1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5" fillId="0" borderId="2" xfId="0" applyNumberFormat="1" applyFont="1" applyFill="1" applyBorder="1" applyAlignment="1">
      <alignment horizontal="center"/>
    </xf>
    <xf numFmtId="0" fontId="1" fillId="7" borderId="0" xfId="0" applyNumberFormat="1" applyFont="1" applyFill="1" applyAlignment="1">
      <alignment horizontal="left"/>
    </xf>
    <xf numFmtId="0" fontId="1" fillId="7" borderId="0" xfId="0" applyNumberFormat="1" applyFont="1" applyFill="1"/>
    <xf numFmtId="0" fontId="1" fillId="7" borderId="0" xfId="0" applyNumberFormat="1" applyFont="1" applyFill="1" applyBorder="1" applyAlignment="1">
      <alignment horizontal="left"/>
    </xf>
    <xf numFmtId="0" fontId="1" fillId="5" borderId="0" xfId="0" applyNumberFormat="1" applyFont="1" applyFill="1" applyAlignment="1">
      <alignment horizontal="left"/>
    </xf>
    <xf numFmtId="0" fontId="1" fillId="5" borderId="1" xfId="0" applyNumberFormat="1" applyFont="1" applyFill="1" applyBorder="1" applyAlignment="1">
      <alignment horizontal="left"/>
    </xf>
    <xf numFmtId="0" fontId="1" fillId="7" borderId="0" xfId="0" applyNumberFormat="1" applyFont="1" applyFill="1" applyBorder="1"/>
    <xf numFmtId="0" fontId="0" fillId="0" borderId="6" xfId="0" applyNumberForma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/>
    </xf>
    <xf numFmtId="0" fontId="0" fillId="0" borderId="0" xfId="0" applyBorder="1"/>
    <xf numFmtId="0" fontId="5" fillId="5" borderId="9" xfId="0" applyNumberFormat="1" applyFont="1" applyFill="1" applyBorder="1" applyAlignment="1">
      <alignment horizontal="center"/>
    </xf>
    <xf numFmtId="0" fontId="5" fillId="5" borderId="10" xfId="0" applyNumberFormat="1" applyFont="1" applyFill="1" applyBorder="1" applyAlignment="1">
      <alignment horizontal="center"/>
    </xf>
    <xf numFmtId="0" fontId="1" fillId="5" borderId="11" xfId="0" applyNumberFormat="1" applyFont="1" applyFill="1" applyBorder="1" applyAlignment="1">
      <alignment horizontal="left"/>
    </xf>
    <xf numFmtId="0" fontId="0" fillId="5" borderId="12" xfId="0" applyFill="1" applyBorder="1"/>
    <xf numFmtId="0" fontId="1" fillId="7" borderId="11" xfId="0" applyNumberFormat="1" applyFont="1" applyFill="1" applyBorder="1" applyAlignment="1">
      <alignment horizontal="left"/>
    </xf>
    <xf numFmtId="0" fontId="0" fillId="7" borderId="12" xfId="0" applyFill="1" applyBorder="1"/>
    <xf numFmtId="0" fontId="4" fillId="2" borderId="10" xfId="1" applyNumberFormat="1" applyFont="1" applyBorder="1" applyAlignment="1">
      <alignment horizontal="center"/>
    </xf>
    <xf numFmtId="0" fontId="0" fillId="3" borderId="6" xfId="0" applyNumberFormat="1" applyFill="1" applyBorder="1" applyAlignment="1">
      <alignment horizontal="center"/>
    </xf>
    <xf numFmtId="0" fontId="4" fillId="2" borderId="12" xfId="1" applyNumberFormat="1" applyFont="1" applyBorder="1" applyAlignment="1">
      <alignment horizontal="center"/>
    </xf>
    <xf numFmtId="0" fontId="4" fillId="2" borderId="13" xfId="1" applyNumberFormat="1" applyFont="1" applyBorder="1" applyAlignment="1">
      <alignment horizontal="center"/>
    </xf>
    <xf numFmtId="0" fontId="0" fillId="6" borderId="0" xfId="0" applyNumberFormat="1" applyFill="1" applyBorder="1"/>
    <xf numFmtId="0" fontId="1" fillId="5" borderId="16" xfId="0" applyNumberFormat="1" applyFont="1" applyFill="1" applyBorder="1"/>
    <xf numFmtId="0" fontId="1" fillId="5" borderId="17" xfId="0" applyNumberFormat="1" applyFont="1" applyFill="1" applyBorder="1"/>
    <xf numFmtId="0" fontId="1" fillId="5" borderId="8" xfId="0" applyNumberFormat="1" applyFont="1" applyFill="1" applyBorder="1"/>
    <xf numFmtId="0" fontId="1" fillId="5" borderId="8" xfId="0" applyNumberFormat="1" applyFont="1" applyFill="1" applyBorder="1" applyAlignment="1">
      <alignment horizontal="left"/>
    </xf>
    <xf numFmtId="0" fontId="7" fillId="0" borderId="0" xfId="0" applyFont="1"/>
    <xf numFmtId="0" fontId="8" fillId="0" borderId="0" xfId="0" applyFont="1"/>
    <xf numFmtId="0" fontId="0" fillId="0" borderId="0" xfId="0" applyNumberFormat="1" applyFill="1" applyAlignment="1">
      <alignment horizontal="center"/>
    </xf>
    <xf numFmtId="0" fontId="0" fillId="0" borderId="0" xfId="0" applyFill="1"/>
    <xf numFmtId="0" fontId="9" fillId="0" borderId="0" xfId="0" applyFont="1" applyFill="1"/>
    <xf numFmtId="0" fontId="9" fillId="0" borderId="0" xfId="0" applyFont="1" applyFill="1" applyAlignment="1">
      <alignment horizontal="right"/>
    </xf>
    <xf numFmtId="0" fontId="1" fillId="7" borderId="0" xfId="0" applyFont="1" applyFill="1"/>
    <xf numFmtId="0" fontId="1" fillId="7" borderId="0" xfId="0" applyFont="1" applyFill="1" applyAlignment="1">
      <alignment horizontal="right"/>
    </xf>
    <xf numFmtId="0" fontId="1" fillId="5" borderId="0" xfId="0" applyFont="1" applyFill="1"/>
    <xf numFmtId="0" fontId="1" fillId="5" borderId="0" xfId="0" applyFont="1" applyFill="1" applyAlignment="1">
      <alignment horizontal="right"/>
    </xf>
    <xf numFmtId="0" fontId="1" fillId="3" borderId="0" xfId="0" applyFont="1" applyFill="1"/>
    <xf numFmtId="0" fontId="1" fillId="3" borderId="18" xfId="0" applyFont="1" applyFill="1" applyBorder="1" applyAlignment="1">
      <alignment horizontal="right"/>
    </xf>
    <xf numFmtId="0" fontId="0" fillId="7" borderId="4" xfId="0" applyNumberFormat="1" applyFill="1" applyBorder="1" applyAlignment="1">
      <alignment horizontal="center"/>
    </xf>
    <xf numFmtId="0" fontId="0" fillId="7" borderId="2" xfId="0" applyNumberFormat="1" applyFill="1" applyBorder="1" applyAlignment="1">
      <alignment horizontal="center"/>
    </xf>
    <xf numFmtId="0" fontId="0" fillId="7" borderId="6" xfId="0" applyNumberForma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5" fillId="8" borderId="2" xfId="0" applyNumberFormat="1" applyFont="1" applyFill="1" applyBorder="1" applyAlignment="1">
      <alignment horizontal="center"/>
    </xf>
    <xf numFmtId="0" fontId="5" fillId="8" borderId="6" xfId="0" applyNumberFormat="1" applyFont="1" applyFill="1" applyBorder="1" applyAlignment="1">
      <alignment horizontal="center"/>
    </xf>
    <xf numFmtId="0" fontId="0" fillId="3" borderId="0" xfId="0" applyFill="1"/>
    <xf numFmtId="0" fontId="3" fillId="2" borderId="5" xfId="1" applyNumberFormat="1" applyBorder="1" applyAlignment="1">
      <alignment horizontal="center"/>
    </xf>
    <xf numFmtId="0" fontId="3" fillId="2" borderId="6" xfId="1" applyNumberFormat="1" applyBorder="1" applyAlignment="1">
      <alignment horizontal="center"/>
    </xf>
    <xf numFmtId="0" fontId="3" fillId="2" borderId="12" xfId="1" applyNumberFormat="1" applyBorder="1" applyAlignment="1">
      <alignment horizontal="center"/>
    </xf>
    <xf numFmtId="0" fontId="5" fillId="2" borderId="14" xfId="1" applyNumberFormat="1" applyFont="1" applyBorder="1"/>
    <xf numFmtId="0" fontId="5" fillId="2" borderId="0" xfId="1" applyNumberFormat="1" applyFont="1"/>
    <xf numFmtId="0" fontId="5" fillId="2" borderId="7" xfId="1" applyNumberFormat="1" applyFont="1" applyBorder="1"/>
    <xf numFmtId="0" fontId="9" fillId="2" borderId="11" xfId="1" applyNumberFormat="1" applyFont="1" applyBorder="1"/>
    <xf numFmtId="0" fontId="9" fillId="2" borderId="15" xfId="1" applyNumberFormat="1" applyFont="1" applyBorder="1"/>
    <xf numFmtId="0" fontId="9" fillId="2" borderId="1" xfId="1" applyNumberFormat="1" applyFont="1" applyBorder="1"/>
    <xf numFmtId="0" fontId="0" fillId="0" borderId="0" xfId="0" applyNumberFormat="1" applyFill="1" applyBorder="1"/>
    <xf numFmtId="0" fontId="1" fillId="9" borderId="11" xfId="0" applyNumberFormat="1" applyFont="1" applyFill="1" applyBorder="1" applyAlignment="1">
      <alignment horizontal="left"/>
    </xf>
    <xf numFmtId="0" fontId="0" fillId="9" borderId="7" xfId="0" applyNumberFormat="1" applyFont="1" applyFill="1" applyBorder="1"/>
    <xf numFmtId="0" fontId="1" fillId="0" borderId="19" xfId="0" applyNumberFormat="1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7" borderId="20" xfId="0" applyFont="1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  <xf numFmtId="0" fontId="0" fillId="3" borderId="22" xfId="0" applyNumberFormat="1" applyFill="1" applyBorder="1" applyAlignment="1">
      <alignment horizontal="center"/>
    </xf>
    <xf numFmtId="0" fontId="4" fillId="2" borderId="23" xfId="1" applyNumberFormat="1" applyFont="1" applyBorder="1" applyAlignment="1">
      <alignment horizontal="center"/>
    </xf>
    <xf numFmtId="0" fontId="0" fillId="4" borderId="24" xfId="0" applyNumberFormat="1" applyFill="1" applyBorder="1" applyAlignment="1">
      <alignment horizontal="center"/>
    </xf>
    <xf numFmtId="0" fontId="0" fillId="4" borderId="22" xfId="0" applyNumberFormat="1" applyFill="1" applyBorder="1" applyAlignment="1">
      <alignment horizontal="center"/>
    </xf>
    <xf numFmtId="0" fontId="0" fillId="4" borderId="23" xfId="0" applyNumberFormat="1" applyFill="1" applyBorder="1" applyAlignment="1">
      <alignment horizontal="center"/>
    </xf>
    <xf numFmtId="0" fontId="5" fillId="5" borderId="24" xfId="0" applyNumberFormat="1" applyFont="1" applyFill="1" applyBorder="1" applyAlignment="1">
      <alignment horizontal="center"/>
    </xf>
    <xf numFmtId="0" fontId="0" fillId="7" borderId="25" xfId="0" applyFill="1" applyBorder="1"/>
    <xf numFmtId="0" fontId="5" fillId="5" borderId="23" xfId="0" applyNumberFormat="1" applyFont="1" applyFill="1" applyBorder="1" applyAlignment="1">
      <alignment horizontal="center"/>
    </xf>
    <xf numFmtId="0" fontId="0" fillId="5" borderId="25" xfId="0" applyFill="1" applyBorder="1"/>
    <xf numFmtId="0" fontId="0" fillId="0" borderId="0" xfId="0" applyFill="1" applyBorder="1"/>
    <xf numFmtId="0" fontId="0" fillId="10" borderId="4" xfId="0" applyNumberFormat="1" applyFill="1" applyBorder="1" applyAlignment="1">
      <alignment horizontal="center"/>
    </xf>
    <xf numFmtId="0" fontId="0" fillId="10" borderId="12" xfId="0" applyFill="1" applyBorder="1"/>
    <xf numFmtId="0" fontId="0" fillId="9" borderId="12" xfId="0" applyFill="1" applyBorder="1"/>
  </cellXfs>
  <cellStyles count="2">
    <cellStyle name="Schlecht" xfId="1" builtinId="27"/>
    <cellStyle name="Standard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99FF"/>
      <color rgb="FFFFC7CE"/>
      <color rgb="FFE1C7CE"/>
      <color rgb="FFE1C70A"/>
      <color rgb="FFFF6A8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x Ubben" id="{2E894441-88A3-43D5-A1FB-6E3FC7E4A0DA}" userId="4df7e01779b4e3f8" providerId="Windows Live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3B039-ACA3-4600-B906-320EC7BE246F}">
  <dimension ref="A1:AU58"/>
  <sheetViews>
    <sheetView tabSelected="1" topLeftCell="A7" zoomScale="85" zoomScaleNormal="85" workbookViewId="0">
      <selection activeCell="Q24" sqref="Q24"/>
    </sheetView>
  </sheetViews>
  <sheetFormatPr baseColWidth="10" defaultRowHeight="15" x14ac:dyDescent="0.25"/>
  <cols>
    <col min="1" max="1" width="4" style="24" customWidth="1"/>
    <col min="2" max="2" width="4.28515625" customWidth="1"/>
    <col min="3" max="3" width="12.140625" customWidth="1"/>
    <col min="4" max="24" width="4.28515625" customWidth="1"/>
    <col min="25" max="33" width="4.28515625" hidden="1" customWidth="1"/>
    <col min="34" max="34" width="10.5703125" customWidth="1"/>
    <col min="35" max="35" width="34" customWidth="1"/>
    <col min="36" max="36" width="16.5703125" customWidth="1"/>
    <col min="37" max="39" width="5.7109375" customWidth="1"/>
    <col min="40" max="41" width="4.28515625" customWidth="1"/>
    <col min="42" max="42" width="2" customWidth="1"/>
    <col min="43" max="43" width="23.140625" customWidth="1"/>
    <col min="44" max="44" width="4.28515625" customWidth="1"/>
  </cols>
  <sheetData>
    <row r="1" spans="1:45" s="24" customFormat="1" x14ac:dyDescent="0.25"/>
    <row r="2" spans="1:45" s="24" customFormat="1" ht="18.75" x14ac:dyDescent="0.3">
      <c r="A2" s="23"/>
      <c r="B2" s="25" t="s">
        <v>58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</row>
    <row r="3" spans="1:45" s="24" customFormat="1" ht="12.75" customHeight="1" x14ac:dyDescent="0.2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</row>
    <row r="4" spans="1:45" ht="15.75" thickBot="1" x14ac:dyDescent="0.3">
      <c r="A4" s="23"/>
      <c r="B4" s="4"/>
      <c r="C4" s="4"/>
      <c r="D4" s="4">
        <v>1</v>
      </c>
      <c r="E4" s="4">
        <v>2</v>
      </c>
      <c r="F4" s="4">
        <v>3</v>
      </c>
      <c r="G4" s="4">
        <v>4</v>
      </c>
      <c r="H4" s="4">
        <v>5</v>
      </c>
      <c r="I4" s="4">
        <v>6</v>
      </c>
      <c r="J4" s="4">
        <v>7</v>
      </c>
      <c r="K4" s="4">
        <v>8</v>
      </c>
      <c r="L4" s="4">
        <v>9</v>
      </c>
      <c r="M4" s="4">
        <v>10</v>
      </c>
      <c r="N4" s="4">
        <v>11</v>
      </c>
      <c r="O4" s="4">
        <v>12</v>
      </c>
      <c r="P4" s="4">
        <v>13</v>
      </c>
      <c r="Q4" s="4">
        <v>14</v>
      </c>
      <c r="R4" s="4">
        <v>15</v>
      </c>
      <c r="S4" s="4">
        <v>16</v>
      </c>
      <c r="T4" s="4">
        <v>17</v>
      </c>
      <c r="U4" s="4">
        <v>18</v>
      </c>
      <c r="V4" s="4">
        <v>19</v>
      </c>
      <c r="W4" s="4">
        <v>20</v>
      </c>
      <c r="X4" s="4">
        <v>21</v>
      </c>
      <c r="Y4" s="4">
        <v>22</v>
      </c>
      <c r="Z4" s="4">
        <v>23</v>
      </c>
      <c r="AA4" s="4">
        <v>24</v>
      </c>
      <c r="AB4" s="4">
        <v>25</v>
      </c>
      <c r="AC4" s="4">
        <v>26</v>
      </c>
      <c r="AD4" s="4">
        <v>27</v>
      </c>
      <c r="AE4" s="4">
        <v>28</v>
      </c>
      <c r="AF4" s="4">
        <v>29</v>
      </c>
      <c r="AG4" s="4">
        <v>30</v>
      </c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</row>
    <row r="5" spans="1:45" s="27" customFormat="1" ht="59.25" customHeight="1" x14ac:dyDescent="0.3">
      <c r="A5" s="23"/>
      <c r="B5" s="5" t="s">
        <v>3</v>
      </c>
      <c r="C5" s="5" t="s">
        <v>2</v>
      </c>
      <c r="D5" s="9" t="s">
        <v>34</v>
      </c>
      <c r="E5" s="9" t="s">
        <v>35</v>
      </c>
      <c r="F5" s="9" t="s">
        <v>36</v>
      </c>
      <c r="G5" s="9" t="s">
        <v>37</v>
      </c>
      <c r="H5" s="9" t="s">
        <v>38</v>
      </c>
      <c r="I5" s="9" t="s">
        <v>39</v>
      </c>
      <c r="J5" s="9" t="s">
        <v>40</v>
      </c>
      <c r="K5" s="9" t="s">
        <v>41</v>
      </c>
      <c r="L5" s="9" t="s">
        <v>42</v>
      </c>
      <c r="M5" s="9" t="s">
        <v>43</v>
      </c>
      <c r="N5" s="9" t="s">
        <v>44</v>
      </c>
      <c r="O5" s="9" t="s">
        <v>45</v>
      </c>
      <c r="P5" s="9" t="s">
        <v>46</v>
      </c>
      <c r="Q5" s="9" t="s">
        <v>47</v>
      </c>
      <c r="R5" s="9" t="s">
        <v>48</v>
      </c>
      <c r="S5" s="9" t="s">
        <v>49</v>
      </c>
      <c r="T5" s="9" t="s">
        <v>50</v>
      </c>
      <c r="U5" s="9" t="s">
        <v>51</v>
      </c>
      <c r="V5" s="9" t="s">
        <v>52</v>
      </c>
      <c r="W5" s="9" t="s">
        <v>53</v>
      </c>
      <c r="X5" s="9" t="s">
        <v>54</v>
      </c>
      <c r="Y5" s="9"/>
      <c r="Z5" s="9"/>
      <c r="AA5" s="9"/>
      <c r="AB5" s="9"/>
      <c r="AC5" s="9"/>
      <c r="AD5" s="9"/>
      <c r="AE5" s="9"/>
      <c r="AF5" s="9"/>
      <c r="AG5" s="9"/>
      <c r="AH5" s="26"/>
      <c r="AI5" s="29" t="s">
        <v>16</v>
      </c>
      <c r="AJ5" s="90" t="s">
        <v>17</v>
      </c>
      <c r="AK5" s="30" t="s">
        <v>19</v>
      </c>
      <c r="AL5" s="30" t="s">
        <v>20</v>
      </c>
      <c r="AM5" s="30" t="s">
        <v>21</v>
      </c>
      <c r="AN5" s="26"/>
      <c r="AO5" s="26"/>
      <c r="AP5" s="26"/>
      <c r="AQ5" s="26"/>
      <c r="AR5" s="26"/>
      <c r="AS5" s="26"/>
    </row>
    <row r="6" spans="1:45" x14ac:dyDescent="0.25">
      <c r="A6" s="23"/>
      <c r="B6" s="4"/>
      <c r="C6" s="4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T6" s="10"/>
      <c r="U6" s="10"/>
      <c r="V6" s="10"/>
      <c r="W6" s="10"/>
      <c r="X6" s="10"/>
      <c r="Y6" s="10"/>
      <c r="Z6" s="10"/>
      <c r="AB6" s="10"/>
      <c r="AC6" s="10"/>
      <c r="AD6" s="10"/>
      <c r="AE6" s="11"/>
      <c r="AF6" s="10"/>
      <c r="AG6" s="10"/>
      <c r="AJ6" s="91"/>
    </row>
    <row r="7" spans="1:45" x14ac:dyDescent="0.25">
      <c r="A7" s="23"/>
      <c r="B7" s="4">
        <v>1</v>
      </c>
      <c r="C7" s="6" t="s">
        <v>22</v>
      </c>
      <c r="D7" s="10">
        <v>5</v>
      </c>
      <c r="E7" s="10">
        <v>4</v>
      </c>
      <c r="F7" s="10">
        <v>2</v>
      </c>
      <c r="G7" s="10">
        <v>4</v>
      </c>
      <c r="H7" s="10">
        <v>4</v>
      </c>
      <c r="I7" s="10">
        <v>2</v>
      </c>
      <c r="J7" s="10">
        <v>4</v>
      </c>
      <c r="K7" s="10">
        <v>1</v>
      </c>
      <c r="L7" s="10">
        <v>2</v>
      </c>
      <c r="M7" s="10">
        <v>3.3</v>
      </c>
      <c r="N7" s="10">
        <v>2</v>
      </c>
      <c r="O7" s="10">
        <v>3</v>
      </c>
      <c r="P7" s="10">
        <v>3.3</v>
      </c>
      <c r="Q7" s="10">
        <v>2</v>
      </c>
      <c r="R7" s="10">
        <v>2.7</v>
      </c>
      <c r="S7" s="10">
        <v>3</v>
      </c>
      <c r="T7" s="10">
        <v>2.2999999999999998</v>
      </c>
      <c r="U7" s="10">
        <v>4</v>
      </c>
      <c r="V7" s="10">
        <v>4</v>
      </c>
      <c r="W7" s="10">
        <v>3.3</v>
      </c>
      <c r="X7" s="10">
        <v>2.2999999999999998</v>
      </c>
      <c r="Y7" s="10"/>
      <c r="Z7" s="10"/>
      <c r="AA7" s="10"/>
      <c r="AB7" s="10"/>
      <c r="AC7" s="10"/>
      <c r="AD7" s="10"/>
      <c r="AE7" s="11"/>
      <c r="AF7" s="10"/>
      <c r="AG7" s="10"/>
      <c r="AI7" s="69" t="s">
        <v>55</v>
      </c>
      <c r="AJ7" s="92">
        <v>0</v>
      </c>
      <c r="AK7" s="70"/>
      <c r="AL7" s="70"/>
      <c r="AM7" s="70"/>
      <c r="AN7" s="63"/>
      <c r="AO7" s="63"/>
      <c r="AQ7" s="60"/>
    </row>
    <row r="8" spans="1:45" x14ac:dyDescent="0.25">
      <c r="A8" s="23"/>
      <c r="B8" s="4">
        <v>2</v>
      </c>
      <c r="C8" s="28" t="s">
        <v>23</v>
      </c>
      <c r="D8" s="10"/>
      <c r="E8" s="10">
        <v>3.3</v>
      </c>
      <c r="F8" s="10">
        <v>1.7</v>
      </c>
      <c r="G8" s="10">
        <v>2.2999999999999998</v>
      </c>
      <c r="H8" s="10">
        <v>2.2999999999999998</v>
      </c>
      <c r="I8" s="10">
        <v>2</v>
      </c>
      <c r="J8" s="10">
        <v>4</v>
      </c>
      <c r="K8" s="10">
        <v>1</v>
      </c>
      <c r="L8" s="10">
        <v>3</v>
      </c>
      <c r="M8" s="10">
        <v>3.3</v>
      </c>
      <c r="N8" s="10">
        <v>1.7</v>
      </c>
      <c r="O8" s="10">
        <v>3</v>
      </c>
      <c r="P8" s="10">
        <v>2</v>
      </c>
      <c r="Q8" s="10">
        <v>3</v>
      </c>
      <c r="R8" s="10">
        <v>2</v>
      </c>
      <c r="S8" s="10">
        <v>2.2999999999999998</v>
      </c>
      <c r="T8" s="10">
        <v>3</v>
      </c>
      <c r="U8" s="10">
        <v>5</v>
      </c>
      <c r="V8" s="10">
        <v>4</v>
      </c>
      <c r="W8" s="10">
        <v>3</v>
      </c>
      <c r="X8" s="10">
        <v>2.2999999999999998</v>
      </c>
      <c r="Y8" s="10"/>
      <c r="Z8" s="10"/>
      <c r="AA8" s="10"/>
      <c r="AB8" s="10"/>
      <c r="AC8" s="10"/>
      <c r="AD8" s="10"/>
      <c r="AE8" s="11"/>
      <c r="AF8" s="10"/>
      <c r="AG8" s="10"/>
      <c r="AI8" s="65" t="s">
        <v>57</v>
      </c>
      <c r="AJ8" s="93">
        <v>100</v>
      </c>
      <c r="AK8" s="66">
        <v>100</v>
      </c>
      <c r="AL8" s="66">
        <v>0</v>
      </c>
      <c r="AM8" s="66">
        <v>0</v>
      </c>
      <c r="AN8" s="63"/>
      <c r="AO8" s="63"/>
      <c r="AQ8" s="59"/>
    </row>
    <row r="9" spans="1:45" ht="15.75" thickBot="1" x14ac:dyDescent="0.3">
      <c r="A9" s="23"/>
      <c r="B9" s="4">
        <v>3</v>
      </c>
      <c r="C9" s="6" t="s">
        <v>24</v>
      </c>
      <c r="D9" s="12"/>
      <c r="E9" s="10">
        <v>4</v>
      </c>
      <c r="F9" s="10">
        <v>1</v>
      </c>
      <c r="G9" s="10">
        <v>4</v>
      </c>
      <c r="H9" s="10">
        <v>4</v>
      </c>
      <c r="I9" s="10" t="s">
        <v>8</v>
      </c>
      <c r="J9" s="10">
        <v>3.3</v>
      </c>
      <c r="K9" s="10">
        <v>2</v>
      </c>
      <c r="L9" s="10">
        <v>2.7</v>
      </c>
      <c r="M9" s="10">
        <v>3.3</v>
      </c>
      <c r="N9" s="10">
        <v>3</v>
      </c>
      <c r="O9" s="10" t="s">
        <v>8</v>
      </c>
      <c r="P9" s="10">
        <v>3</v>
      </c>
      <c r="Q9" s="10">
        <v>2.2999999999999998</v>
      </c>
      <c r="R9" s="10">
        <v>2.7</v>
      </c>
      <c r="S9" s="10">
        <v>3</v>
      </c>
      <c r="T9" s="10">
        <v>3.3</v>
      </c>
      <c r="U9" s="10">
        <v>2</v>
      </c>
      <c r="V9" s="10">
        <v>4</v>
      </c>
      <c r="W9" s="10">
        <v>2.2999999999999998</v>
      </c>
      <c r="X9" s="10">
        <v>3</v>
      </c>
      <c r="Y9" s="10"/>
      <c r="Z9" s="10"/>
      <c r="AA9" s="10"/>
      <c r="AB9" s="10"/>
      <c r="AC9" s="10"/>
      <c r="AD9" s="10"/>
      <c r="AE9" s="11"/>
      <c r="AF9" s="10"/>
      <c r="AG9" s="10"/>
      <c r="AI9" s="67" t="s">
        <v>56</v>
      </c>
      <c r="AJ9" s="94">
        <v>0</v>
      </c>
      <c r="AK9" s="68">
        <v>70</v>
      </c>
      <c r="AL9" s="68">
        <v>30</v>
      </c>
      <c r="AM9" s="68">
        <v>0</v>
      </c>
      <c r="AN9" s="63"/>
      <c r="AO9" s="64"/>
    </row>
    <row r="10" spans="1:45" x14ac:dyDescent="0.25">
      <c r="A10" s="23"/>
      <c r="B10" s="4">
        <v>4</v>
      </c>
      <c r="C10" s="6" t="s">
        <v>25</v>
      </c>
      <c r="D10" s="10"/>
      <c r="E10" s="10">
        <v>4</v>
      </c>
      <c r="F10" s="10">
        <v>2</v>
      </c>
      <c r="G10" s="10">
        <v>4</v>
      </c>
      <c r="H10" s="10">
        <v>4</v>
      </c>
      <c r="I10" s="10">
        <v>3.3</v>
      </c>
      <c r="J10" s="10">
        <v>4</v>
      </c>
      <c r="K10" s="10">
        <v>3</v>
      </c>
      <c r="L10" s="10">
        <v>3</v>
      </c>
      <c r="M10" s="10">
        <v>4</v>
      </c>
      <c r="N10" s="10">
        <v>3</v>
      </c>
      <c r="O10" s="10">
        <v>4</v>
      </c>
      <c r="P10" s="10">
        <v>2.2999999999999998</v>
      </c>
      <c r="Q10" s="10">
        <v>1.7</v>
      </c>
      <c r="R10" s="10">
        <v>3</v>
      </c>
      <c r="S10" s="10">
        <v>4</v>
      </c>
      <c r="T10" s="10">
        <v>2.7</v>
      </c>
      <c r="U10" s="10">
        <v>2</v>
      </c>
      <c r="V10" s="10">
        <v>4</v>
      </c>
      <c r="W10" s="10">
        <v>3</v>
      </c>
      <c r="X10" s="10">
        <v>3</v>
      </c>
      <c r="Y10" s="10"/>
      <c r="Z10" s="10"/>
      <c r="AA10" s="10"/>
      <c r="AB10" s="10"/>
      <c r="AC10" s="10"/>
      <c r="AD10" s="10"/>
      <c r="AE10" s="11"/>
      <c r="AF10" s="10"/>
      <c r="AG10" s="10"/>
    </row>
    <row r="11" spans="1:45" x14ac:dyDescent="0.25">
      <c r="A11" s="23"/>
      <c r="B11" s="4">
        <v>5</v>
      </c>
      <c r="C11" s="6" t="s">
        <v>0</v>
      </c>
      <c r="D11" s="10"/>
      <c r="E11" s="10">
        <v>4.3</v>
      </c>
      <c r="F11" s="10">
        <v>3</v>
      </c>
      <c r="G11" s="10">
        <v>3.3</v>
      </c>
      <c r="H11" s="10">
        <v>3.3</v>
      </c>
      <c r="I11" s="10">
        <v>2.2999999999999998</v>
      </c>
      <c r="J11" s="10">
        <v>4</v>
      </c>
      <c r="K11" s="10">
        <v>3</v>
      </c>
      <c r="L11" s="10">
        <v>3</v>
      </c>
      <c r="M11" s="10" t="s">
        <v>8</v>
      </c>
      <c r="N11" s="10" t="s">
        <v>8</v>
      </c>
      <c r="O11" s="10">
        <v>3</v>
      </c>
      <c r="P11" s="10">
        <v>2.2999999999999998</v>
      </c>
      <c r="Q11" s="10">
        <v>2</v>
      </c>
      <c r="R11" s="10">
        <v>2.2999999999999998</v>
      </c>
      <c r="S11" s="10">
        <v>4</v>
      </c>
      <c r="T11" s="10">
        <v>2</v>
      </c>
      <c r="U11" s="10">
        <v>4.3</v>
      </c>
      <c r="V11" s="10">
        <v>4.3</v>
      </c>
      <c r="W11" s="10">
        <v>2</v>
      </c>
      <c r="X11" s="10">
        <v>3.3</v>
      </c>
      <c r="Y11" s="10"/>
      <c r="Z11" s="10"/>
      <c r="AA11" s="10"/>
      <c r="AB11" s="10"/>
      <c r="AC11" s="10"/>
      <c r="AD11" s="10"/>
      <c r="AE11" s="11"/>
      <c r="AF11" s="10"/>
      <c r="AG11" s="10"/>
    </row>
    <row r="12" spans="1:45" x14ac:dyDescent="0.25">
      <c r="A12" s="23"/>
      <c r="B12" s="4">
        <v>6</v>
      </c>
      <c r="C12" s="61" t="s">
        <v>26</v>
      </c>
      <c r="D12" s="62"/>
      <c r="E12" s="62">
        <v>4.3</v>
      </c>
      <c r="F12" s="62"/>
      <c r="G12" s="62" t="s">
        <v>8</v>
      </c>
      <c r="H12" s="62" t="s">
        <v>8</v>
      </c>
      <c r="I12" s="62"/>
      <c r="J12" s="62">
        <v>3.7</v>
      </c>
      <c r="K12" s="62"/>
      <c r="L12" s="62"/>
      <c r="M12" s="62" t="s">
        <v>8</v>
      </c>
      <c r="N12" s="62">
        <v>4</v>
      </c>
      <c r="O12" s="62">
        <v>4.3</v>
      </c>
      <c r="P12" s="62"/>
      <c r="Q12" s="62"/>
      <c r="R12" s="62">
        <v>3</v>
      </c>
      <c r="S12" s="62">
        <v>5</v>
      </c>
      <c r="T12" s="62"/>
      <c r="U12" s="62">
        <v>4.3</v>
      </c>
      <c r="V12" s="62"/>
      <c r="W12" s="62"/>
      <c r="X12" s="62"/>
      <c r="Y12" s="62"/>
      <c r="Z12" s="62"/>
      <c r="AA12" s="62"/>
      <c r="AB12" s="10"/>
      <c r="AC12" s="10"/>
      <c r="AD12" s="10"/>
      <c r="AE12" s="11"/>
      <c r="AF12" s="10"/>
      <c r="AG12" s="10"/>
    </row>
    <row r="13" spans="1:45" x14ac:dyDescent="0.25">
      <c r="A13" s="23"/>
      <c r="B13" s="4">
        <v>7</v>
      </c>
      <c r="C13" s="6" t="s">
        <v>27</v>
      </c>
      <c r="D13" s="10"/>
      <c r="E13" s="10">
        <v>2</v>
      </c>
      <c r="F13" s="10">
        <v>2</v>
      </c>
      <c r="G13" s="10">
        <v>2</v>
      </c>
      <c r="H13" s="10">
        <v>2</v>
      </c>
      <c r="I13" s="10">
        <v>2</v>
      </c>
      <c r="J13" s="10">
        <v>2</v>
      </c>
      <c r="K13" s="10">
        <v>3</v>
      </c>
      <c r="L13" s="10" t="s">
        <v>8</v>
      </c>
      <c r="M13" s="10">
        <v>2</v>
      </c>
      <c r="N13" s="10">
        <v>2</v>
      </c>
      <c r="O13" s="10">
        <v>3.3</v>
      </c>
      <c r="P13" s="10">
        <v>2</v>
      </c>
      <c r="Q13" s="10">
        <v>2</v>
      </c>
      <c r="R13" s="10">
        <v>2</v>
      </c>
      <c r="S13" s="10" t="s">
        <v>8</v>
      </c>
      <c r="T13" s="10">
        <v>2</v>
      </c>
      <c r="U13" s="10" t="s">
        <v>8</v>
      </c>
      <c r="V13" s="10">
        <v>2</v>
      </c>
      <c r="W13" s="10">
        <v>2.2999999999999998</v>
      </c>
      <c r="X13" s="10">
        <v>2</v>
      </c>
      <c r="Y13" s="10"/>
      <c r="Z13" s="10"/>
      <c r="AA13" s="10"/>
      <c r="AB13" s="10"/>
      <c r="AC13" s="10"/>
      <c r="AD13" s="10"/>
      <c r="AE13" s="11"/>
      <c r="AF13" s="10"/>
      <c r="AG13" s="10"/>
    </row>
    <row r="14" spans="1:45" x14ac:dyDescent="0.25">
      <c r="A14" s="23"/>
      <c r="B14" s="4">
        <v>8</v>
      </c>
      <c r="C14" s="6" t="s">
        <v>28</v>
      </c>
      <c r="D14" s="10"/>
      <c r="E14" s="10">
        <v>3.3</v>
      </c>
      <c r="F14" s="10">
        <v>2</v>
      </c>
      <c r="G14" s="10">
        <v>3</v>
      </c>
      <c r="H14" s="10">
        <v>3</v>
      </c>
      <c r="I14" s="10">
        <v>3</v>
      </c>
      <c r="J14" s="10">
        <v>4</v>
      </c>
      <c r="K14" s="10">
        <v>2</v>
      </c>
      <c r="L14" s="10">
        <v>2.7</v>
      </c>
      <c r="M14" s="10">
        <v>3</v>
      </c>
      <c r="N14" s="10">
        <v>2</v>
      </c>
      <c r="O14" s="10">
        <v>3.3</v>
      </c>
      <c r="P14" s="10">
        <v>2.2999999999999998</v>
      </c>
      <c r="Q14" s="10">
        <v>1.7</v>
      </c>
      <c r="R14" s="10">
        <v>2</v>
      </c>
      <c r="S14" s="10">
        <v>5</v>
      </c>
      <c r="T14" s="10">
        <v>2</v>
      </c>
      <c r="U14" s="10">
        <v>3</v>
      </c>
      <c r="V14" s="10">
        <v>3</v>
      </c>
      <c r="W14" s="10">
        <v>3</v>
      </c>
      <c r="X14" s="10">
        <v>4</v>
      </c>
      <c r="Y14" s="10"/>
      <c r="Z14" s="10"/>
      <c r="AA14" s="10"/>
      <c r="AB14" s="10"/>
      <c r="AC14" s="10"/>
      <c r="AD14" s="10"/>
      <c r="AE14" s="11"/>
      <c r="AF14" s="10"/>
      <c r="AG14" s="10"/>
    </row>
    <row r="15" spans="1:45" x14ac:dyDescent="0.25">
      <c r="A15" s="23"/>
      <c r="B15" s="4">
        <v>9</v>
      </c>
      <c r="C15" s="6" t="s">
        <v>29</v>
      </c>
      <c r="D15" s="10"/>
      <c r="E15" s="10">
        <v>2</v>
      </c>
      <c r="F15" s="10" t="s">
        <v>8</v>
      </c>
      <c r="G15" s="10">
        <v>2</v>
      </c>
      <c r="H15" s="10">
        <v>2</v>
      </c>
      <c r="I15" s="10" t="s">
        <v>8</v>
      </c>
      <c r="J15" s="10">
        <v>2</v>
      </c>
      <c r="K15" s="10">
        <v>1</v>
      </c>
      <c r="L15" s="10">
        <v>2</v>
      </c>
      <c r="M15" s="10">
        <v>2.2999999999999998</v>
      </c>
      <c r="N15" s="10">
        <v>2</v>
      </c>
      <c r="O15" s="10" t="s">
        <v>8</v>
      </c>
      <c r="P15" s="10">
        <v>2</v>
      </c>
      <c r="Q15" s="10">
        <v>1</v>
      </c>
      <c r="R15" s="10">
        <v>2</v>
      </c>
      <c r="S15" s="10">
        <v>3</v>
      </c>
      <c r="T15" s="10" t="s">
        <v>8</v>
      </c>
      <c r="U15" s="10" t="s">
        <v>8</v>
      </c>
      <c r="V15" s="10">
        <v>2</v>
      </c>
      <c r="W15" s="10">
        <v>1</v>
      </c>
      <c r="X15" s="10" t="s">
        <v>8</v>
      </c>
      <c r="Y15" s="10"/>
      <c r="Z15" s="10"/>
      <c r="AA15" s="10"/>
      <c r="AB15" s="10"/>
      <c r="AC15" s="10"/>
      <c r="AD15" s="10"/>
      <c r="AE15" s="11"/>
      <c r="AF15" s="10"/>
      <c r="AG15" s="10"/>
    </row>
    <row r="16" spans="1:45" x14ac:dyDescent="0.25">
      <c r="A16" s="23"/>
      <c r="B16" s="4">
        <v>10</v>
      </c>
      <c r="C16" s="6" t="s">
        <v>30</v>
      </c>
      <c r="D16" s="10"/>
      <c r="E16" s="10">
        <v>3</v>
      </c>
      <c r="F16" s="10">
        <v>4.3</v>
      </c>
      <c r="G16" s="10">
        <v>2</v>
      </c>
      <c r="H16" s="10">
        <v>2</v>
      </c>
      <c r="I16" s="10" t="s">
        <v>8</v>
      </c>
      <c r="J16" s="10">
        <v>3</v>
      </c>
      <c r="K16" s="10">
        <v>1.7</v>
      </c>
      <c r="L16" s="10">
        <v>2.2999999999999998</v>
      </c>
      <c r="M16" s="10">
        <v>3</v>
      </c>
      <c r="N16" s="10">
        <v>2</v>
      </c>
      <c r="O16" s="10">
        <v>4.3</v>
      </c>
      <c r="P16" s="10">
        <v>2</v>
      </c>
      <c r="Q16" s="10">
        <v>1</v>
      </c>
      <c r="R16" s="10">
        <v>2</v>
      </c>
      <c r="S16" s="10">
        <v>3</v>
      </c>
      <c r="T16" s="10">
        <v>2</v>
      </c>
      <c r="U16" s="10" t="s">
        <v>8</v>
      </c>
      <c r="V16" s="10">
        <v>2</v>
      </c>
      <c r="W16" s="10">
        <v>1</v>
      </c>
      <c r="X16" s="10">
        <v>4</v>
      </c>
      <c r="Y16" s="10"/>
      <c r="Z16" s="10"/>
      <c r="AA16" s="10"/>
      <c r="AB16" s="10"/>
      <c r="AC16" s="10"/>
      <c r="AD16" s="10"/>
      <c r="AE16" s="10"/>
      <c r="AF16" s="10"/>
      <c r="AG16" s="10"/>
    </row>
    <row r="17" spans="1:34" x14ac:dyDescent="0.25">
      <c r="A17" s="23"/>
      <c r="B17" s="4">
        <v>11</v>
      </c>
      <c r="C17" s="6" t="s">
        <v>31</v>
      </c>
      <c r="D17" s="10"/>
      <c r="E17" s="10">
        <v>5</v>
      </c>
      <c r="F17" s="10">
        <v>3</v>
      </c>
      <c r="G17" s="10">
        <v>3</v>
      </c>
      <c r="H17" s="10">
        <v>3</v>
      </c>
      <c r="I17" s="10">
        <v>4</v>
      </c>
      <c r="J17" s="10">
        <v>4.3</v>
      </c>
      <c r="K17" s="10">
        <v>2.2999999999999998</v>
      </c>
      <c r="L17" s="10">
        <v>3</v>
      </c>
      <c r="M17" s="10">
        <v>5</v>
      </c>
      <c r="N17" s="10">
        <v>3</v>
      </c>
      <c r="O17" s="10">
        <v>4</v>
      </c>
      <c r="P17" s="10" t="s">
        <v>8</v>
      </c>
      <c r="Q17" s="10">
        <v>2</v>
      </c>
      <c r="R17" s="10">
        <v>2.2999999999999998</v>
      </c>
      <c r="S17" s="10">
        <v>3</v>
      </c>
      <c r="T17" s="10">
        <v>1.7</v>
      </c>
      <c r="U17" s="10" t="s">
        <v>8</v>
      </c>
      <c r="V17" s="10">
        <v>5</v>
      </c>
      <c r="W17" s="10">
        <v>3</v>
      </c>
      <c r="X17" s="10">
        <v>4</v>
      </c>
      <c r="Y17" s="10"/>
      <c r="Z17" s="10"/>
      <c r="AA17" s="10"/>
      <c r="AB17" s="10"/>
      <c r="AC17" s="10"/>
      <c r="AD17" s="10"/>
      <c r="AE17" s="10"/>
      <c r="AF17" s="10"/>
      <c r="AG17" s="10"/>
    </row>
    <row r="18" spans="1:34" x14ac:dyDescent="0.25">
      <c r="A18" s="23"/>
      <c r="B18" s="4">
        <v>12</v>
      </c>
      <c r="C18" s="6" t="s">
        <v>32</v>
      </c>
      <c r="D18" s="10"/>
      <c r="E18" s="10">
        <v>4</v>
      </c>
      <c r="F18" s="10">
        <v>3.3</v>
      </c>
      <c r="G18" s="10"/>
      <c r="H18" s="10"/>
      <c r="I18" s="10">
        <v>3.3</v>
      </c>
      <c r="J18" s="10">
        <v>3</v>
      </c>
      <c r="K18" s="10">
        <v>2</v>
      </c>
      <c r="L18" s="10">
        <v>3</v>
      </c>
      <c r="M18" s="10">
        <v>3</v>
      </c>
      <c r="N18" s="10">
        <v>2.2999999999999998</v>
      </c>
      <c r="O18" s="10">
        <v>4.3</v>
      </c>
      <c r="P18" s="10">
        <v>2</v>
      </c>
      <c r="Q18" s="10">
        <v>1.7</v>
      </c>
      <c r="R18" s="10">
        <v>3</v>
      </c>
      <c r="S18" s="10">
        <v>3.3</v>
      </c>
      <c r="T18" s="10">
        <v>2.2999999999999998</v>
      </c>
      <c r="U18" s="10">
        <v>4.3</v>
      </c>
      <c r="V18" s="10">
        <v>4</v>
      </c>
      <c r="W18" s="10">
        <v>2</v>
      </c>
      <c r="X18" s="10">
        <v>3.3</v>
      </c>
      <c r="Y18" s="10"/>
      <c r="Z18" s="10"/>
      <c r="AA18" s="10"/>
      <c r="AB18" s="10"/>
      <c r="AC18" s="10"/>
      <c r="AD18" s="10"/>
      <c r="AE18" s="10"/>
      <c r="AF18" s="10"/>
      <c r="AG18" s="10"/>
    </row>
    <row r="19" spans="1:34" x14ac:dyDescent="0.25">
      <c r="A19" s="23"/>
      <c r="B19" s="4">
        <v>13</v>
      </c>
      <c r="C19" s="6" t="s">
        <v>33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</row>
    <row r="20" spans="1:34" x14ac:dyDescent="0.25">
      <c r="A20" s="23"/>
      <c r="B20" s="4">
        <v>14</v>
      </c>
      <c r="C20" s="6" t="s">
        <v>15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</row>
    <row r="21" spans="1:34" x14ac:dyDescent="0.25">
      <c r="A21" s="23"/>
      <c r="B21" s="4">
        <v>15</v>
      </c>
      <c r="C21" s="7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</row>
    <row r="22" spans="1:34" x14ac:dyDescent="0.25">
      <c r="A22" s="23"/>
      <c r="B22" s="4">
        <v>16</v>
      </c>
      <c r="C22" s="7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</row>
    <row r="23" spans="1:34" x14ac:dyDescent="0.25">
      <c r="A23" s="23"/>
      <c r="B23" s="4">
        <v>17</v>
      </c>
      <c r="C23" s="7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spans="1:34" x14ac:dyDescent="0.25">
      <c r="A24" s="23"/>
      <c r="B24" s="4">
        <v>18</v>
      </c>
      <c r="C24" s="7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spans="1:34" x14ac:dyDescent="0.25">
      <c r="A25" s="23"/>
      <c r="B25" s="4">
        <v>19</v>
      </c>
      <c r="C25" s="7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</row>
    <row r="26" spans="1:34" x14ac:dyDescent="0.25">
      <c r="A26" s="23"/>
      <c r="B26" s="4">
        <v>20</v>
      </c>
      <c r="C26" s="7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</row>
    <row r="27" spans="1:34" x14ac:dyDescent="0.25">
      <c r="A27" s="23"/>
      <c r="B27" s="4">
        <v>21</v>
      </c>
      <c r="C27" s="7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</row>
    <row r="28" spans="1:34" x14ac:dyDescent="0.25">
      <c r="A28" s="23"/>
      <c r="B28" s="4">
        <v>22</v>
      </c>
      <c r="C28" s="7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</row>
    <row r="29" spans="1:34" x14ac:dyDescent="0.25">
      <c r="A29" s="23"/>
      <c r="B29" s="4">
        <v>23</v>
      </c>
      <c r="C29" s="7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4"/>
    </row>
    <row r="30" spans="1:34" x14ac:dyDescent="0.25">
      <c r="A30" s="23"/>
      <c r="B30" s="4">
        <v>24</v>
      </c>
      <c r="C30" s="7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4"/>
    </row>
    <row r="31" spans="1:34" x14ac:dyDescent="0.25">
      <c r="A31" s="23"/>
      <c r="B31" s="4">
        <v>25</v>
      </c>
      <c r="C31" s="7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04"/>
    </row>
    <row r="32" spans="1:34" ht="15.75" thickBot="1" x14ac:dyDescent="0.3">
      <c r="A32" s="23"/>
      <c r="B32" s="8"/>
      <c r="C32" s="8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04"/>
    </row>
    <row r="33" spans="1:47" ht="15.75" thickBot="1" x14ac:dyDescent="0.3">
      <c r="A33" s="54"/>
      <c r="B33" s="69" t="s">
        <v>18</v>
      </c>
      <c r="C33" s="77"/>
      <c r="D33" s="77">
        <f>(SUM(D7:D32)+(D36*6))/((COUNT(D7:D32)+D36))</f>
        <v>5</v>
      </c>
      <c r="E33" s="77">
        <f t="shared" ref="E33:AG33" si="0">(SUM(E7:E32)+(E36*6))/((COUNT(E7:E32)+E36))</f>
        <v>3.6</v>
      </c>
      <c r="F33" s="77">
        <f t="shared" si="0"/>
        <v>2.4300000000000002</v>
      </c>
      <c r="G33" s="77">
        <f t="shared" si="0"/>
        <v>2.96</v>
      </c>
      <c r="H33" s="77">
        <f t="shared" si="0"/>
        <v>2.96</v>
      </c>
      <c r="I33" s="77">
        <f t="shared" si="0"/>
        <v>2.7375000000000003</v>
      </c>
      <c r="J33" s="77">
        <f t="shared" si="0"/>
        <v>3.4416666666666664</v>
      </c>
      <c r="K33" s="77">
        <f t="shared" si="0"/>
        <v>2</v>
      </c>
      <c r="L33" s="77">
        <f t="shared" si="0"/>
        <v>2.67</v>
      </c>
      <c r="M33" s="77">
        <f t="shared" si="0"/>
        <v>3.22</v>
      </c>
      <c r="N33" s="77">
        <f t="shared" si="0"/>
        <v>2.4545454545454546</v>
      </c>
      <c r="O33" s="77">
        <f t="shared" si="0"/>
        <v>3.65</v>
      </c>
      <c r="P33" s="77">
        <f t="shared" si="0"/>
        <v>2.3200000000000003</v>
      </c>
      <c r="Q33" s="77">
        <f t="shared" si="0"/>
        <v>1.8545454545454545</v>
      </c>
      <c r="R33" s="77">
        <f t="shared" si="0"/>
        <v>2.4166666666666665</v>
      </c>
      <c r="S33" s="77">
        <f t="shared" si="0"/>
        <v>3.5090909090909084</v>
      </c>
      <c r="T33" s="77">
        <f t="shared" si="0"/>
        <v>2.33</v>
      </c>
      <c r="U33" s="77">
        <f t="shared" si="0"/>
        <v>3.6125000000000003</v>
      </c>
      <c r="V33" s="77">
        <f t="shared" si="0"/>
        <v>3.4818181818181815</v>
      </c>
      <c r="W33" s="77">
        <f t="shared" si="0"/>
        <v>2.3545454545454545</v>
      </c>
      <c r="X33" s="77">
        <f t="shared" si="0"/>
        <v>3.12</v>
      </c>
      <c r="Y33" s="77" t="e">
        <f t="shared" si="0"/>
        <v>#DIV/0!</v>
      </c>
      <c r="Z33" s="77" t="e">
        <f t="shared" si="0"/>
        <v>#DIV/0!</v>
      </c>
      <c r="AA33" s="77" t="e">
        <f t="shared" si="0"/>
        <v>#DIV/0!</v>
      </c>
      <c r="AB33" s="77" t="e">
        <f t="shared" si="0"/>
        <v>#DIV/0!</v>
      </c>
      <c r="AC33" s="77" t="e">
        <f t="shared" si="0"/>
        <v>#DIV/0!</v>
      </c>
      <c r="AD33" s="77" t="e">
        <f t="shared" si="0"/>
        <v>#DIV/0!</v>
      </c>
      <c r="AE33" s="77" t="e">
        <f t="shared" si="0"/>
        <v>#DIV/0!</v>
      </c>
      <c r="AF33" s="77" t="e">
        <f t="shared" si="0"/>
        <v>#DIV/0!</v>
      </c>
      <c r="AG33" s="77" t="e">
        <f t="shared" si="0"/>
        <v>#DIV/0!</v>
      </c>
      <c r="AH33" s="104"/>
      <c r="AI33" s="1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</row>
    <row r="34" spans="1:47" x14ac:dyDescent="0.25">
      <c r="A34" s="54"/>
      <c r="B34" s="85" t="s">
        <v>9</v>
      </c>
      <c r="C34" s="81"/>
      <c r="D34" s="78">
        <f t="shared" ref="D34:Z34" si="1">COUNTIFS(D7:D31,"F*")</f>
        <v>0</v>
      </c>
      <c r="E34" s="78">
        <f t="shared" si="1"/>
        <v>0</v>
      </c>
      <c r="F34" s="78">
        <f t="shared" si="1"/>
        <v>1</v>
      </c>
      <c r="G34" s="78">
        <f t="shared" si="1"/>
        <v>1</v>
      </c>
      <c r="H34" s="78">
        <f t="shared" si="1"/>
        <v>1</v>
      </c>
      <c r="I34" s="78">
        <f t="shared" si="1"/>
        <v>3</v>
      </c>
      <c r="J34" s="78">
        <f t="shared" si="1"/>
        <v>0</v>
      </c>
      <c r="K34" s="78">
        <f t="shared" si="1"/>
        <v>0</v>
      </c>
      <c r="L34" s="78">
        <f t="shared" si="1"/>
        <v>1</v>
      </c>
      <c r="M34" s="78">
        <f t="shared" si="1"/>
        <v>2</v>
      </c>
      <c r="N34" s="78">
        <f t="shared" si="1"/>
        <v>1</v>
      </c>
      <c r="O34" s="78">
        <f t="shared" si="1"/>
        <v>2</v>
      </c>
      <c r="P34" s="78">
        <f t="shared" si="1"/>
        <v>1</v>
      </c>
      <c r="Q34" s="78">
        <f t="shared" si="1"/>
        <v>0</v>
      </c>
      <c r="R34" s="78">
        <f t="shared" si="1"/>
        <v>0</v>
      </c>
      <c r="S34" s="78">
        <f t="shared" si="1"/>
        <v>1</v>
      </c>
      <c r="T34" s="78">
        <f t="shared" si="1"/>
        <v>1</v>
      </c>
      <c r="U34" s="78">
        <f t="shared" si="1"/>
        <v>4</v>
      </c>
      <c r="V34" s="78">
        <f t="shared" si="1"/>
        <v>0</v>
      </c>
      <c r="W34" s="78">
        <f t="shared" si="1"/>
        <v>0</v>
      </c>
      <c r="X34" s="78">
        <f t="shared" si="1"/>
        <v>1</v>
      </c>
      <c r="Y34" s="15">
        <f t="shared" si="1"/>
        <v>0</v>
      </c>
      <c r="Z34" s="15">
        <f t="shared" si="1"/>
        <v>0</v>
      </c>
      <c r="AA34" s="15">
        <f>COUNTIFS(AA8:AA31,"F*")</f>
        <v>0</v>
      </c>
      <c r="AB34" s="16" t="e">
        <f t="shared" ref="AB34:AG34" si="2">AB33/(COUNTA($C$7:$C$31))*100</f>
        <v>#DIV/0!</v>
      </c>
      <c r="AC34" s="16" t="e">
        <f t="shared" si="2"/>
        <v>#DIV/0!</v>
      </c>
      <c r="AD34" s="16" t="e">
        <f t="shared" si="2"/>
        <v>#DIV/0!</v>
      </c>
      <c r="AE34" s="16" t="e">
        <f t="shared" si="2"/>
        <v>#DIV/0!</v>
      </c>
      <c r="AF34" s="16" t="e">
        <f t="shared" si="2"/>
        <v>#DIV/0!</v>
      </c>
      <c r="AG34" s="95" t="e">
        <f t="shared" si="2"/>
        <v>#DIV/0!</v>
      </c>
      <c r="AH34" s="87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</row>
    <row r="35" spans="1:47" ht="15.75" thickBot="1" x14ac:dyDescent="0.3">
      <c r="A35" s="23"/>
      <c r="B35" s="86" t="s">
        <v>14</v>
      </c>
      <c r="C35" s="82"/>
      <c r="D35" s="79">
        <f t="shared" ref="D35:AA35" si="3">D34/(COUNTA($C$7:$C$31))*100</f>
        <v>0</v>
      </c>
      <c r="E35" s="79">
        <f t="shared" si="3"/>
        <v>0</v>
      </c>
      <c r="F35" s="79">
        <f t="shared" si="3"/>
        <v>7.1428571428571423</v>
      </c>
      <c r="G35" s="79">
        <f t="shared" si="3"/>
        <v>7.1428571428571423</v>
      </c>
      <c r="H35" s="79">
        <f t="shared" si="3"/>
        <v>7.1428571428571423</v>
      </c>
      <c r="I35" s="79">
        <f t="shared" si="3"/>
        <v>21.428571428571427</v>
      </c>
      <c r="J35" s="79">
        <f t="shared" si="3"/>
        <v>0</v>
      </c>
      <c r="K35" s="79">
        <f t="shared" si="3"/>
        <v>0</v>
      </c>
      <c r="L35" s="79">
        <f t="shared" si="3"/>
        <v>7.1428571428571423</v>
      </c>
      <c r="M35" s="79">
        <f t="shared" si="3"/>
        <v>14.285714285714285</v>
      </c>
      <c r="N35" s="79">
        <f t="shared" si="3"/>
        <v>7.1428571428571423</v>
      </c>
      <c r="O35" s="79">
        <f t="shared" si="3"/>
        <v>14.285714285714285</v>
      </c>
      <c r="P35" s="79">
        <f t="shared" si="3"/>
        <v>7.1428571428571423</v>
      </c>
      <c r="Q35" s="79">
        <f t="shared" si="3"/>
        <v>0</v>
      </c>
      <c r="R35" s="79">
        <f t="shared" si="3"/>
        <v>0</v>
      </c>
      <c r="S35" s="79">
        <f t="shared" si="3"/>
        <v>7.1428571428571423</v>
      </c>
      <c r="T35" s="79">
        <f t="shared" si="3"/>
        <v>7.1428571428571423</v>
      </c>
      <c r="U35" s="79">
        <f t="shared" si="3"/>
        <v>28.571428571428569</v>
      </c>
      <c r="V35" s="79">
        <f t="shared" si="3"/>
        <v>0</v>
      </c>
      <c r="W35" s="79">
        <f t="shared" si="3"/>
        <v>0</v>
      </c>
      <c r="X35" s="79">
        <f t="shared" si="3"/>
        <v>7.1428571428571423</v>
      </c>
      <c r="Y35" s="51">
        <f t="shared" si="3"/>
        <v>0</v>
      </c>
      <c r="Z35" s="51">
        <f t="shared" si="3"/>
        <v>0</v>
      </c>
      <c r="AA35" s="51">
        <f t="shared" si="3"/>
        <v>0</v>
      </c>
      <c r="AB35" s="50">
        <f t="shared" ref="AB35:AG35" si="4">COUNTIFS(AB7:AB31,"F")</f>
        <v>0</v>
      </c>
      <c r="AC35" s="17">
        <f t="shared" si="4"/>
        <v>0</v>
      </c>
      <c r="AD35" s="17">
        <f t="shared" si="4"/>
        <v>0</v>
      </c>
      <c r="AE35" s="17">
        <f t="shared" si="4"/>
        <v>0</v>
      </c>
      <c r="AF35" s="17">
        <f t="shared" si="4"/>
        <v>0</v>
      </c>
      <c r="AG35" s="96">
        <f t="shared" si="4"/>
        <v>0</v>
      </c>
      <c r="AH35" s="87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</row>
    <row r="36" spans="1:47" ht="15.75" thickBot="1" x14ac:dyDescent="0.3">
      <c r="A36" s="23"/>
      <c r="B36" s="84" t="s">
        <v>10</v>
      </c>
      <c r="C36" s="83"/>
      <c r="D36" s="80">
        <f t="shared" ref="D36:Z36" si="5">COUNTIFS(D7:D31,"F")</f>
        <v>0</v>
      </c>
      <c r="E36" s="80">
        <f t="shared" si="5"/>
        <v>0</v>
      </c>
      <c r="F36" s="80">
        <f t="shared" si="5"/>
        <v>0</v>
      </c>
      <c r="G36" s="80">
        <f t="shared" si="5"/>
        <v>0</v>
      </c>
      <c r="H36" s="80">
        <f t="shared" si="5"/>
        <v>0</v>
      </c>
      <c r="I36" s="80">
        <f t="shared" si="5"/>
        <v>0</v>
      </c>
      <c r="J36" s="80">
        <f t="shared" si="5"/>
        <v>0</v>
      </c>
      <c r="K36" s="80">
        <f t="shared" si="5"/>
        <v>0</v>
      </c>
      <c r="L36" s="80">
        <f t="shared" si="5"/>
        <v>0</v>
      </c>
      <c r="M36" s="80">
        <f t="shared" si="5"/>
        <v>0</v>
      </c>
      <c r="N36" s="80">
        <f t="shared" si="5"/>
        <v>0</v>
      </c>
      <c r="O36" s="80">
        <f t="shared" si="5"/>
        <v>0</v>
      </c>
      <c r="P36" s="80">
        <f t="shared" si="5"/>
        <v>0</v>
      </c>
      <c r="Q36" s="80">
        <f t="shared" si="5"/>
        <v>0</v>
      </c>
      <c r="R36" s="80">
        <f t="shared" si="5"/>
        <v>0</v>
      </c>
      <c r="S36" s="80">
        <f t="shared" si="5"/>
        <v>0</v>
      </c>
      <c r="T36" s="80">
        <f t="shared" si="5"/>
        <v>0</v>
      </c>
      <c r="U36" s="80">
        <f t="shared" si="5"/>
        <v>0</v>
      </c>
      <c r="V36" s="80">
        <f t="shared" si="5"/>
        <v>0</v>
      </c>
      <c r="W36" s="80">
        <f t="shared" si="5"/>
        <v>0</v>
      </c>
      <c r="X36" s="80">
        <f t="shared" si="5"/>
        <v>0</v>
      </c>
      <c r="Y36" s="52">
        <f t="shared" si="5"/>
        <v>0</v>
      </c>
      <c r="Z36" s="52">
        <f t="shared" si="5"/>
        <v>0</v>
      </c>
      <c r="AA36" s="53">
        <f>COUNTIFS(AA8:AA31,"F")</f>
        <v>0</v>
      </c>
      <c r="AB36" s="18"/>
      <c r="AC36" s="18"/>
      <c r="AD36" s="18"/>
      <c r="AE36" s="18"/>
      <c r="AF36" s="18"/>
      <c r="AG36" s="97"/>
      <c r="AH36" s="87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</row>
    <row r="37" spans="1:47" x14ac:dyDescent="0.25">
      <c r="A37" s="23"/>
      <c r="B37" s="35" t="s">
        <v>4</v>
      </c>
      <c r="C37" s="36"/>
      <c r="D37" s="71">
        <v>4</v>
      </c>
      <c r="E37" s="71">
        <v>5</v>
      </c>
      <c r="F37" s="71">
        <v>3.3</v>
      </c>
      <c r="G37" s="71">
        <v>2.2999999999999998</v>
      </c>
      <c r="H37" s="71">
        <v>2.2999999999999998</v>
      </c>
      <c r="I37" s="71">
        <v>5</v>
      </c>
      <c r="J37" s="71">
        <v>3.7</v>
      </c>
      <c r="K37" s="71">
        <v>4</v>
      </c>
      <c r="L37" s="71">
        <v>3</v>
      </c>
      <c r="M37" s="71">
        <v>4</v>
      </c>
      <c r="N37" s="105" t="s">
        <v>8</v>
      </c>
      <c r="O37" s="71">
        <v>4</v>
      </c>
      <c r="P37" s="105" t="s">
        <v>8</v>
      </c>
      <c r="Q37" s="71">
        <v>2.2999999999999998</v>
      </c>
      <c r="R37" s="71">
        <v>2.7</v>
      </c>
      <c r="S37" s="71">
        <v>3.3</v>
      </c>
      <c r="T37" s="71">
        <v>3</v>
      </c>
      <c r="U37" s="71">
        <v>5</v>
      </c>
      <c r="V37" s="71">
        <v>3</v>
      </c>
      <c r="W37" s="71">
        <v>2.2999999999999998</v>
      </c>
      <c r="X37" s="71">
        <v>5</v>
      </c>
      <c r="Y37" s="31"/>
      <c r="Z37" s="31"/>
      <c r="AA37" s="31"/>
      <c r="AB37" s="19"/>
      <c r="AC37" s="19"/>
      <c r="AD37" s="19"/>
      <c r="AE37" s="19"/>
      <c r="AF37" s="19"/>
      <c r="AG37" s="98"/>
      <c r="AH37" s="87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</row>
    <row r="38" spans="1:47" ht="15.75" thickBot="1" x14ac:dyDescent="0.3">
      <c r="A38" s="23"/>
      <c r="B38" s="35" t="s">
        <v>5</v>
      </c>
      <c r="C38" s="36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32"/>
      <c r="Z38" s="32"/>
      <c r="AA38" s="32"/>
      <c r="AB38" s="20"/>
      <c r="AC38" s="20"/>
      <c r="AD38" s="20"/>
      <c r="AE38" s="20"/>
      <c r="AF38" s="20"/>
      <c r="AG38" s="99"/>
      <c r="AH38" s="87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</row>
    <row r="39" spans="1:47" ht="15.75" thickBot="1" x14ac:dyDescent="0.3">
      <c r="A39" s="23"/>
      <c r="B39" s="37" t="s">
        <v>6</v>
      </c>
      <c r="C39" s="40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41"/>
      <c r="Z39" s="41"/>
      <c r="AA39" s="41"/>
      <c r="AB39" s="44"/>
      <c r="AC39" s="21"/>
      <c r="AD39" s="21"/>
      <c r="AE39" s="21"/>
      <c r="AF39" s="21"/>
      <c r="AG39" s="100"/>
      <c r="AH39" s="87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</row>
    <row r="40" spans="1:47" ht="15.75" thickBot="1" x14ac:dyDescent="0.3">
      <c r="A40" s="23"/>
      <c r="B40" s="48" t="s">
        <v>18</v>
      </c>
      <c r="C40" s="49"/>
      <c r="D40" s="49">
        <f>(IF(D37="FE",0,(IF(D37="F",6,D37)*$AK$8)+(IF(D38="FE",0,(IF(D38="F",6,D38)*$AL$8))+(IF(D39="FE",0,(IF(D39="F",6,D39)*$AM$8))))))/(100-(IF(D37="FE",$AK$8,0)+IF(D38="FE",$AL$8,0)+IF(D39="FE",$AM$8,0)))</f>
        <v>4</v>
      </c>
      <c r="E40" s="49">
        <f t="shared" ref="E40:AG40" si="6">(IF(E37="FE",0,(IF(E37="F",6,E37)*$AK$8)+(IF(E38="FE",0,(IF(E38="F",6,E38)*$AL$8))+(IF(E39="FE",0,(IF(E39="F",6,E39)*$AM$8))))))/(100-(IF(E37="FE",$AK$8,0)+IF(E38="FE",$AL$8,0)+IF(E39="FE",$AM$8,0)))</f>
        <v>5</v>
      </c>
      <c r="F40" s="49">
        <f t="shared" si="6"/>
        <v>3.3</v>
      </c>
      <c r="G40" s="49">
        <f t="shared" si="6"/>
        <v>2.2999999999999998</v>
      </c>
      <c r="H40" s="49">
        <f t="shared" si="6"/>
        <v>2.2999999999999998</v>
      </c>
      <c r="I40" s="49">
        <f t="shared" si="6"/>
        <v>5</v>
      </c>
      <c r="J40" s="49">
        <f t="shared" si="6"/>
        <v>3.7</v>
      </c>
      <c r="K40" s="49">
        <f t="shared" si="6"/>
        <v>4</v>
      </c>
      <c r="L40" s="49">
        <f t="shared" si="6"/>
        <v>3</v>
      </c>
      <c r="M40" s="49">
        <f t="shared" si="6"/>
        <v>4</v>
      </c>
      <c r="N40" s="106" t="e">
        <f t="shared" si="6"/>
        <v>#DIV/0!</v>
      </c>
      <c r="O40" s="49">
        <f t="shared" si="6"/>
        <v>4</v>
      </c>
      <c r="P40" s="106" t="e">
        <f t="shared" si="6"/>
        <v>#DIV/0!</v>
      </c>
      <c r="Q40" s="49">
        <f t="shared" si="6"/>
        <v>2.2999999999999998</v>
      </c>
      <c r="R40" s="49">
        <f t="shared" si="6"/>
        <v>2.7</v>
      </c>
      <c r="S40" s="49">
        <f t="shared" si="6"/>
        <v>3.3</v>
      </c>
      <c r="T40" s="49">
        <f t="shared" si="6"/>
        <v>3</v>
      </c>
      <c r="U40" s="49">
        <f t="shared" si="6"/>
        <v>5</v>
      </c>
      <c r="V40" s="49">
        <f t="shared" si="6"/>
        <v>3</v>
      </c>
      <c r="W40" s="49">
        <f t="shared" si="6"/>
        <v>2.2999999999999998</v>
      </c>
      <c r="X40" s="49">
        <f t="shared" si="6"/>
        <v>5</v>
      </c>
      <c r="Y40" s="49">
        <f t="shared" si="6"/>
        <v>0</v>
      </c>
      <c r="Z40" s="49">
        <f t="shared" si="6"/>
        <v>0</v>
      </c>
      <c r="AA40" s="49">
        <f t="shared" si="6"/>
        <v>0</v>
      </c>
      <c r="AB40" s="49">
        <f t="shared" si="6"/>
        <v>0</v>
      </c>
      <c r="AC40" s="49">
        <f t="shared" si="6"/>
        <v>0</v>
      </c>
      <c r="AD40" s="49">
        <f t="shared" si="6"/>
        <v>0</v>
      </c>
      <c r="AE40" s="49">
        <f t="shared" si="6"/>
        <v>0</v>
      </c>
      <c r="AF40" s="49">
        <f t="shared" si="6"/>
        <v>0</v>
      </c>
      <c r="AG40" s="101">
        <f t="shared" si="6"/>
        <v>0</v>
      </c>
      <c r="AH40" s="10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</row>
    <row r="41" spans="1:47" ht="15.75" thickBot="1" x14ac:dyDescent="0.3">
      <c r="A41" s="23"/>
      <c r="B41" s="38" t="s">
        <v>11</v>
      </c>
      <c r="C41" s="55"/>
      <c r="D41" s="74">
        <v>3</v>
      </c>
      <c r="E41" s="74">
        <v>2</v>
      </c>
      <c r="F41" s="74">
        <v>2.2999999999999998</v>
      </c>
      <c r="G41" s="74">
        <v>2</v>
      </c>
      <c r="H41" s="74">
        <v>2</v>
      </c>
      <c r="I41" s="74">
        <v>2.2999999999999998</v>
      </c>
      <c r="J41" s="74">
        <v>2</v>
      </c>
      <c r="K41" s="74">
        <v>2</v>
      </c>
      <c r="L41" s="74">
        <v>2</v>
      </c>
      <c r="M41" s="74">
        <v>2</v>
      </c>
      <c r="N41" s="74">
        <v>2</v>
      </c>
      <c r="O41" s="74">
        <v>2</v>
      </c>
      <c r="P41" s="74" t="s">
        <v>8</v>
      </c>
      <c r="Q41" s="74" t="s">
        <v>8</v>
      </c>
      <c r="R41" s="74">
        <v>2</v>
      </c>
      <c r="S41" s="74">
        <v>1</v>
      </c>
      <c r="T41" s="74">
        <v>1</v>
      </c>
      <c r="U41" s="74">
        <v>2.2999999999999998</v>
      </c>
      <c r="V41" s="74">
        <v>2</v>
      </c>
      <c r="W41" s="74">
        <v>2.2999999999999998</v>
      </c>
      <c r="X41" s="74">
        <v>1</v>
      </c>
      <c r="Y41" s="33"/>
      <c r="Z41" s="33"/>
      <c r="AA41" s="33"/>
      <c r="AB41" s="45"/>
      <c r="AC41" s="22"/>
      <c r="AD41" s="22"/>
      <c r="AE41" s="22"/>
      <c r="AF41" s="22"/>
      <c r="AG41" s="102"/>
      <c r="AH41" s="87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</row>
    <row r="42" spans="1:47" x14ac:dyDescent="0.25">
      <c r="A42" s="54"/>
      <c r="B42" s="58" t="s">
        <v>12</v>
      </c>
      <c r="C42" s="56"/>
      <c r="D42" s="75"/>
      <c r="E42" s="75">
        <v>3</v>
      </c>
      <c r="F42" s="75">
        <v>2</v>
      </c>
      <c r="G42" s="75" t="s">
        <v>8</v>
      </c>
      <c r="H42" s="75">
        <v>2</v>
      </c>
      <c r="I42" s="75">
        <v>3</v>
      </c>
      <c r="J42" s="75">
        <v>3</v>
      </c>
      <c r="K42" s="75">
        <v>2</v>
      </c>
      <c r="L42" s="75">
        <v>3</v>
      </c>
      <c r="M42" s="75">
        <v>3</v>
      </c>
      <c r="N42" s="75">
        <v>3</v>
      </c>
      <c r="O42" s="75">
        <v>3</v>
      </c>
      <c r="P42" s="75">
        <v>1.7</v>
      </c>
      <c r="Q42" s="75">
        <v>2</v>
      </c>
      <c r="R42" s="75" t="s">
        <v>7</v>
      </c>
      <c r="S42" s="75">
        <v>3</v>
      </c>
      <c r="T42" s="75">
        <v>2</v>
      </c>
      <c r="U42" s="75" t="s">
        <v>8</v>
      </c>
      <c r="V42" s="75">
        <v>3</v>
      </c>
      <c r="W42" s="75">
        <v>3</v>
      </c>
      <c r="X42" s="75">
        <v>3</v>
      </c>
      <c r="Y42" s="34"/>
      <c r="Z42" s="34"/>
      <c r="AA42" s="34"/>
      <c r="AB42" s="43"/>
      <c r="AC42" s="43"/>
      <c r="AD42" s="43"/>
      <c r="AE42" s="43"/>
      <c r="AF42" s="43"/>
      <c r="AG42" s="43"/>
      <c r="AH42" s="87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</row>
    <row r="43" spans="1:47" ht="15.75" thickBot="1" x14ac:dyDescent="0.3">
      <c r="A43" s="23"/>
      <c r="B43" s="39" t="s">
        <v>13</v>
      </c>
      <c r="C43" s="57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 t="s">
        <v>8</v>
      </c>
      <c r="Q43" s="76"/>
      <c r="R43" s="76">
        <v>2</v>
      </c>
      <c r="S43" s="76"/>
      <c r="T43" s="76"/>
      <c r="U43" s="76"/>
      <c r="V43" s="76"/>
      <c r="W43" s="76"/>
      <c r="X43" s="76"/>
      <c r="Y43" s="42"/>
      <c r="Z43" s="42"/>
      <c r="AA43" s="42"/>
      <c r="AB43" s="4"/>
      <c r="AC43" s="4"/>
      <c r="AD43" s="4"/>
      <c r="AE43" s="4"/>
      <c r="AF43" s="4"/>
      <c r="AG43" s="4"/>
      <c r="AH43" s="87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</row>
    <row r="44" spans="1:47" ht="15.75" thickBot="1" x14ac:dyDescent="0.3">
      <c r="A44" s="23"/>
      <c r="B44" s="46" t="s">
        <v>18</v>
      </c>
      <c r="C44" s="47"/>
      <c r="D44" s="47">
        <f t="shared" ref="D44:O44" si="7">(IF(D41="FE",0,(IF(D41="F",6,D41)*$AK$9)+(IF(D42="FE",0,(IF(D42="F",6,D42)*$AL$9))+(IF(D43="FE",0,(IF(D43="F",6,D43)*$AM$9))))))/(100-(IF(D41="FE",$AK$9,0)+IF(D42="FE",$AL$9,0)+IF(D43="FE",$AM$9,0)))</f>
        <v>2.1</v>
      </c>
      <c r="E44" s="47">
        <f t="shared" si="7"/>
        <v>2.2999999999999998</v>
      </c>
      <c r="F44" s="47">
        <f t="shared" si="7"/>
        <v>2.21</v>
      </c>
      <c r="G44" s="47">
        <f t="shared" si="7"/>
        <v>2</v>
      </c>
      <c r="H44" s="47">
        <f t="shared" si="7"/>
        <v>2</v>
      </c>
      <c r="I44" s="47">
        <f t="shared" si="7"/>
        <v>2.5099999999999998</v>
      </c>
      <c r="J44" s="47">
        <f t="shared" si="7"/>
        <v>2.2999999999999998</v>
      </c>
      <c r="K44" s="47">
        <f t="shared" si="7"/>
        <v>2</v>
      </c>
      <c r="L44" s="47">
        <f t="shared" si="7"/>
        <v>2.2999999999999998</v>
      </c>
      <c r="M44" s="47">
        <f t="shared" si="7"/>
        <v>2.2999999999999998</v>
      </c>
      <c r="N44" s="47">
        <f t="shared" si="7"/>
        <v>2.2999999999999998</v>
      </c>
      <c r="O44" s="47">
        <f t="shared" si="7"/>
        <v>2.2999999999999998</v>
      </c>
      <c r="P44" s="47">
        <f>(IF(P41="FE",0,(IF(P41="F",6,P41)*$AK$9)+(IF(P42="FE",0,(IF(P42="F",6,P42)*$AL$9))+(IF(P43="FE",0,(IF(P43="F",6,P43)*$AM$9))))))/(100-(IF(P41="FE",$AK$9,0)+IF(P42="FE",$AL$9,0)+IF(P43="FE",$AM$9,0)))</f>
        <v>0</v>
      </c>
      <c r="Q44" s="47">
        <f t="shared" ref="Q44:AG44" si="8">(IF(Q41="FE",0,(IF(Q41="F",6,Q41)*$AK$9)+(IF(Q42="FE",0,(IF(Q42="F",6,Q42)*$AL$9))+(IF(Q43="FE",0,(IF(Q43="F",6,Q43)*$AM$9))))))/(100-(IF(Q41="FE",$AK$9,0)+IF(Q42="FE",$AL$9,0)+IF(Q43="FE",$AM$9,0)))</f>
        <v>0</v>
      </c>
      <c r="R44" s="47">
        <f t="shared" si="8"/>
        <v>3.2</v>
      </c>
      <c r="S44" s="47">
        <f t="shared" si="8"/>
        <v>1.6</v>
      </c>
      <c r="T44" s="47">
        <f t="shared" si="8"/>
        <v>1.3</v>
      </c>
      <c r="U44" s="47">
        <f t="shared" si="8"/>
        <v>2.2999999999999998</v>
      </c>
      <c r="V44" s="47">
        <f t="shared" si="8"/>
        <v>2.2999999999999998</v>
      </c>
      <c r="W44" s="47">
        <f t="shared" si="8"/>
        <v>2.5099999999999998</v>
      </c>
      <c r="X44" s="47">
        <f t="shared" si="8"/>
        <v>1.6</v>
      </c>
      <c r="Y44" s="47">
        <f t="shared" si="8"/>
        <v>0</v>
      </c>
      <c r="Z44" s="47">
        <f t="shared" si="8"/>
        <v>0</v>
      </c>
      <c r="AA44" s="47">
        <f t="shared" si="8"/>
        <v>0</v>
      </c>
      <c r="AB44" s="47">
        <f t="shared" si="8"/>
        <v>0</v>
      </c>
      <c r="AC44" s="47">
        <f t="shared" si="8"/>
        <v>0</v>
      </c>
      <c r="AD44" s="47">
        <f t="shared" si="8"/>
        <v>0</v>
      </c>
      <c r="AE44" s="47">
        <f t="shared" si="8"/>
        <v>0</v>
      </c>
      <c r="AF44" s="47">
        <f t="shared" si="8"/>
        <v>0</v>
      </c>
      <c r="AG44" s="103">
        <f t="shared" si="8"/>
        <v>0</v>
      </c>
      <c r="AH44" s="10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</row>
    <row r="45" spans="1:47" ht="15.75" thickBot="1" x14ac:dyDescent="0.3">
      <c r="A45" s="23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87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</row>
    <row r="46" spans="1:47" ht="15.75" thickBot="1" x14ac:dyDescent="0.3">
      <c r="A46" s="23"/>
      <c r="B46" s="88" t="s">
        <v>17</v>
      </c>
      <c r="C46" s="89"/>
      <c r="D46" s="107">
        <f>SUM(D33*$AJ$7+D40*$AJ$8+D44*$AJ$9)/(100-(IF(D33=0,$AJ$7,0)+IF(D40=0,$AJ$8,0)+IF(D44=0,$AJ$9,0)))</f>
        <v>4</v>
      </c>
      <c r="E46" s="107">
        <f t="shared" ref="E46:AG46" si="9">SUM(E33*$AJ$7+E40*$AJ$8+E44*$AJ$9)/(100-(IF(E33=0,$AJ$7,0)+IF(E40=0,$AJ$8,0)+IF(E44=0,$AJ$9,0)))</f>
        <v>5</v>
      </c>
      <c r="F46" s="107">
        <f t="shared" si="9"/>
        <v>3.3</v>
      </c>
      <c r="G46" s="107">
        <f t="shared" si="9"/>
        <v>2.2999999999999998</v>
      </c>
      <c r="H46" s="107">
        <f t="shared" si="9"/>
        <v>2.2999999999999998</v>
      </c>
      <c r="I46" s="107">
        <f t="shared" si="9"/>
        <v>5</v>
      </c>
      <c r="J46" s="107">
        <f t="shared" si="9"/>
        <v>3.7</v>
      </c>
      <c r="K46" s="107">
        <f t="shared" si="9"/>
        <v>4</v>
      </c>
      <c r="L46" s="107">
        <f t="shared" si="9"/>
        <v>3</v>
      </c>
      <c r="M46" s="107">
        <f t="shared" si="9"/>
        <v>4</v>
      </c>
      <c r="N46" s="107" t="e">
        <f t="shared" si="9"/>
        <v>#DIV/0!</v>
      </c>
      <c r="O46" s="107">
        <f t="shared" si="9"/>
        <v>4</v>
      </c>
      <c r="P46" s="107" t="e">
        <f t="shared" si="9"/>
        <v>#DIV/0!</v>
      </c>
      <c r="Q46" s="107">
        <f t="shared" si="9"/>
        <v>2.2999999999999998</v>
      </c>
      <c r="R46" s="107">
        <f t="shared" si="9"/>
        <v>2.7</v>
      </c>
      <c r="S46" s="107">
        <f t="shared" si="9"/>
        <v>3.3</v>
      </c>
      <c r="T46" s="107">
        <f t="shared" si="9"/>
        <v>3</v>
      </c>
      <c r="U46" s="107">
        <f t="shared" si="9"/>
        <v>5</v>
      </c>
      <c r="V46" s="107">
        <f t="shared" si="9"/>
        <v>3</v>
      </c>
      <c r="W46" s="107">
        <f t="shared" si="9"/>
        <v>2.2999999999999998</v>
      </c>
      <c r="X46" s="107">
        <f t="shared" si="9"/>
        <v>5</v>
      </c>
      <c r="Y46" s="49" t="e">
        <f t="shared" si="9"/>
        <v>#DIV/0!</v>
      </c>
      <c r="Z46" s="49" t="e">
        <f t="shared" si="9"/>
        <v>#DIV/0!</v>
      </c>
      <c r="AA46" s="49" t="e">
        <f t="shared" si="9"/>
        <v>#DIV/0!</v>
      </c>
      <c r="AB46" s="49" t="e">
        <f t="shared" si="9"/>
        <v>#DIV/0!</v>
      </c>
      <c r="AC46" s="49" t="e">
        <f t="shared" si="9"/>
        <v>#DIV/0!</v>
      </c>
      <c r="AD46" s="49" t="e">
        <f t="shared" si="9"/>
        <v>#DIV/0!</v>
      </c>
      <c r="AE46" s="49" t="e">
        <f t="shared" si="9"/>
        <v>#DIV/0!</v>
      </c>
      <c r="AF46" s="49" t="e">
        <f t="shared" si="9"/>
        <v>#DIV/0!</v>
      </c>
      <c r="AG46" s="101" t="e">
        <f t="shared" si="9"/>
        <v>#DIV/0!</v>
      </c>
      <c r="AH46" s="10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</row>
    <row r="47" spans="1:47" x14ac:dyDescent="0.25">
      <c r="A47" s="2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87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</row>
    <row r="48" spans="1:47" x14ac:dyDescent="0.25">
      <c r="A48" s="2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87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</row>
    <row r="49" spans="1:47" x14ac:dyDescent="0.25">
      <c r="A49" s="2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87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</row>
    <row r="50" spans="1:47" x14ac:dyDescent="0.25">
      <c r="A50" s="2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</row>
    <row r="54" spans="1:47" x14ac:dyDescent="0.25">
      <c r="E54">
        <v>3</v>
      </c>
    </row>
    <row r="55" spans="1:47" x14ac:dyDescent="0.25">
      <c r="E55">
        <v>5</v>
      </c>
    </row>
    <row r="56" spans="1:47" x14ac:dyDescent="0.25">
      <c r="E56">
        <v>4</v>
      </c>
    </row>
    <row r="57" spans="1:47" x14ac:dyDescent="0.25">
      <c r="E57" t="s">
        <v>7</v>
      </c>
    </row>
    <row r="58" spans="1:47" x14ac:dyDescent="0.25">
      <c r="E58">
        <f>(SUM(E54:E57)+(D36*6))/((COUNT(E54:E57)+(D36)))</f>
        <v>4</v>
      </c>
    </row>
  </sheetData>
  <sortState xmlns:xlrd2="http://schemas.microsoft.com/office/spreadsheetml/2017/richdata2" columnSort="1" ref="D5:X5">
    <sortCondition ref="D5:X5"/>
  </sortState>
  <conditionalFormatting sqref="B37:B40">
    <cfRule type="duplicateValues" dxfId="3" priority="1"/>
    <cfRule type="duplicateValues" dxfId="2" priority="2"/>
  </conditionalFormatting>
  <conditionalFormatting sqref="B41:B44 B46">
    <cfRule type="duplicateValues" dxfId="1" priority="5"/>
    <cfRule type="duplicateValues" dxfId="0" priority="6"/>
  </conditionalFormatting>
  <pageMargins left="0.7" right="0.7" top="0.78740157499999996" bottom="0.78740157499999996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130D6C4-B58B-4E3A-8D05-7455A8AA4449}">
          <x14:formula1>
            <xm:f>Listen!$B$6:$B$21</xm:f>
          </x14:formula1>
          <xm:sqref>D6:R6 T6:Z6 AB6:AG6</xm:sqref>
        </x14:dataValidation>
        <x14:dataValidation type="list" allowBlank="1" showInputMessage="1" showErrorMessage="1" xr:uid="{8752405E-79C8-44E4-88F0-569CC8B66DB0}">
          <x14:formula1>
            <xm:f>Listen!$B$4:$B$21</xm:f>
          </x14:formula1>
          <xm:sqref>AB41:AG41 AB12:AG12 D37:AA39 D7:AG11 AB36:AG39 D13:AG32 D41:AA43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F8303-B89D-4361-9F5D-339F805A5E64}">
  <dimension ref="B2:B22"/>
  <sheetViews>
    <sheetView workbookViewId="0">
      <selection activeCell="B22" sqref="B22"/>
    </sheetView>
  </sheetViews>
  <sheetFormatPr baseColWidth="10" defaultRowHeight="15" x14ac:dyDescent="0.25"/>
  <sheetData>
    <row r="2" spans="2:2" x14ac:dyDescent="0.25">
      <c r="B2" s="1" t="s">
        <v>1</v>
      </c>
    </row>
    <row r="4" spans="2:2" x14ac:dyDescent="0.25">
      <c r="B4" s="3" t="s">
        <v>7</v>
      </c>
    </row>
    <row r="5" spans="2:2" x14ac:dyDescent="0.25">
      <c r="B5" s="3" t="s">
        <v>8</v>
      </c>
    </row>
    <row r="6" spans="2:2" x14ac:dyDescent="0.25">
      <c r="B6" s="2">
        <v>1</v>
      </c>
    </row>
    <row r="7" spans="2:2" x14ac:dyDescent="0.25">
      <c r="B7" s="2">
        <v>1.3</v>
      </c>
    </row>
    <row r="8" spans="2:2" x14ac:dyDescent="0.25">
      <c r="B8" s="2">
        <v>1.7</v>
      </c>
    </row>
    <row r="9" spans="2:2" x14ac:dyDescent="0.25">
      <c r="B9" s="2">
        <v>2</v>
      </c>
    </row>
    <row r="10" spans="2:2" x14ac:dyDescent="0.25">
      <c r="B10" s="2">
        <v>2.2999999999999998</v>
      </c>
    </row>
    <row r="11" spans="2:2" x14ac:dyDescent="0.25">
      <c r="B11" s="2">
        <v>2.7</v>
      </c>
    </row>
    <row r="12" spans="2:2" x14ac:dyDescent="0.25">
      <c r="B12" s="2">
        <v>3</v>
      </c>
    </row>
    <row r="13" spans="2:2" x14ac:dyDescent="0.25">
      <c r="B13" s="2">
        <v>3.3</v>
      </c>
    </row>
    <row r="14" spans="2:2" x14ac:dyDescent="0.25">
      <c r="B14" s="2">
        <v>3.7</v>
      </c>
    </row>
    <row r="15" spans="2:2" x14ac:dyDescent="0.25">
      <c r="B15" s="2">
        <v>4</v>
      </c>
    </row>
    <row r="16" spans="2:2" x14ac:dyDescent="0.25">
      <c r="B16" s="2">
        <v>4.3</v>
      </c>
    </row>
    <row r="17" spans="2:2" x14ac:dyDescent="0.25">
      <c r="B17" s="2">
        <v>4.7</v>
      </c>
    </row>
    <row r="18" spans="2:2" x14ac:dyDescent="0.25">
      <c r="B18" s="2">
        <v>5</v>
      </c>
    </row>
    <row r="19" spans="2:2" x14ac:dyDescent="0.25">
      <c r="B19" s="2">
        <v>5.3</v>
      </c>
    </row>
    <row r="20" spans="2:2" x14ac:dyDescent="0.25">
      <c r="B20" s="2">
        <v>5.7</v>
      </c>
    </row>
    <row r="21" spans="2:2" x14ac:dyDescent="0.25">
      <c r="B21" s="2">
        <v>6</v>
      </c>
    </row>
    <row r="22" spans="2:2" x14ac:dyDescent="0.25">
      <c r="B22"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Listen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Ubben</dc:creator>
  <cp:lastModifiedBy>Max Ubben</cp:lastModifiedBy>
  <dcterms:created xsi:type="dcterms:W3CDTF">2018-12-18T09:53:38Z</dcterms:created>
  <dcterms:modified xsi:type="dcterms:W3CDTF">2019-01-10T12:36:02Z</dcterms:modified>
</cp:coreProperties>
</file>