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ski\Desktop\"/>
    </mc:Choice>
  </mc:AlternateContent>
  <xr:revisionPtr revIDLastSave="0" documentId="13_ncr:1_{14816EF3-E13E-43D0-B644-0BA3FC00994F}" xr6:coauthVersionLast="47" xr6:coauthVersionMax="47" xr10:uidLastSave="{00000000-0000-0000-0000-000000000000}"/>
  <bookViews>
    <workbookView xWindow="-110" yWindow="-110" windowWidth="38620" windowHeight="21220" xr2:uid="{DCABBAC3-ADE5-45FF-9049-1EC22E139797}"/>
  </bookViews>
  <sheets>
    <sheet name="Clean" sheetId="4" r:id="rId1"/>
    <sheet name="RAW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5" i="4" l="1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H46" i="2"/>
  <c r="H45" i="2"/>
  <c r="H44" i="2"/>
  <c r="K44" i="2" s="1"/>
  <c r="H10" i="4"/>
  <c r="H11" i="4"/>
  <c r="H12" i="4"/>
  <c r="H13" i="4"/>
  <c r="H14" i="4"/>
  <c r="G14" i="4"/>
  <c r="J14" i="4" s="1"/>
  <c r="G13" i="4"/>
  <c r="J13" i="4" s="1"/>
  <c r="J12" i="4"/>
  <c r="G12" i="4"/>
  <c r="G11" i="4"/>
  <c r="J11" i="4" s="1"/>
  <c r="G10" i="4"/>
  <c r="H20" i="2"/>
  <c r="K20" i="2" s="1"/>
  <c r="H19" i="2"/>
  <c r="K19" i="2" s="1"/>
  <c r="H18" i="2"/>
  <c r="H17" i="2"/>
  <c r="H16" i="2"/>
  <c r="K16" i="2" s="1"/>
  <c r="H15" i="2"/>
  <c r="K15" i="2" s="1"/>
  <c r="H11" i="2"/>
  <c r="H10" i="2"/>
  <c r="K10" i="2" s="1"/>
  <c r="G56" i="4"/>
  <c r="J56" i="4" s="1"/>
  <c r="G55" i="4"/>
  <c r="J55" i="4" s="1"/>
  <c r="G54" i="4"/>
  <c r="J54" i="4" s="1"/>
  <c r="G53" i="4"/>
  <c r="J53" i="4" s="1"/>
  <c r="G52" i="4"/>
  <c r="J52" i="4" s="1"/>
  <c r="G51" i="4"/>
  <c r="G50" i="4"/>
  <c r="J50" i="4" s="1"/>
  <c r="G49" i="4"/>
  <c r="J49" i="4" s="1"/>
  <c r="G48" i="4"/>
  <c r="J48" i="4" s="1"/>
  <c r="G47" i="4"/>
  <c r="J47" i="4" s="1"/>
  <c r="G46" i="4"/>
  <c r="J46" i="4" s="1"/>
  <c r="G45" i="4"/>
  <c r="G44" i="4"/>
  <c r="J44" i="4" s="1"/>
  <c r="G43" i="4"/>
  <c r="G42" i="4"/>
  <c r="G41" i="4"/>
  <c r="J41" i="4" s="1"/>
  <c r="G40" i="4"/>
  <c r="J40" i="4" s="1"/>
  <c r="G39" i="4"/>
  <c r="G38" i="4"/>
  <c r="J38" i="4" s="1"/>
  <c r="G37" i="4"/>
  <c r="G36" i="4"/>
  <c r="J36" i="4" s="1"/>
  <c r="G35" i="4"/>
  <c r="J35" i="4" s="1"/>
  <c r="G34" i="4"/>
  <c r="J34" i="4" s="1"/>
  <c r="G33" i="4"/>
  <c r="G32" i="4"/>
  <c r="J32" i="4" s="1"/>
  <c r="G31" i="4"/>
  <c r="H31" i="4" s="1"/>
  <c r="G29" i="4"/>
  <c r="J29" i="4" s="1"/>
  <c r="G28" i="4"/>
  <c r="G27" i="4"/>
  <c r="G26" i="4"/>
  <c r="J26" i="4" s="1"/>
  <c r="G25" i="4"/>
  <c r="J25" i="4" s="1"/>
  <c r="G24" i="4"/>
  <c r="J24" i="4" s="1"/>
  <c r="G23" i="4"/>
  <c r="G22" i="4"/>
  <c r="G21" i="4"/>
  <c r="J21" i="4" s="1"/>
  <c r="G20" i="4"/>
  <c r="J20" i="4" s="1"/>
  <c r="P10" i="4"/>
  <c r="G19" i="4"/>
  <c r="J19" i="4" s="1"/>
  <c r="P9" i="4"/>
  <c r="G18" i="4"/>
  <c r="G17" i="4"/>
  <c r="J17" i="4" s="1"/>
  <c r="G16" i="4"/>
  <c r="G15" i="4"/>
  <c r="G9" i="4"/>
  <c r="G8" i="4"/>
  <c r="J8" i="4" s="1"/>
  <c r="G7" i="4"/>
  <c r="J7" i="4" s="1"/>
  <c r="G6" i="4"/>
  <c r="G5" i="4"/>
  <c r="J5" i="4" s="1"/>
  <c r="G4" i="4"/>
  <c r="G2" i="4"/>
  <c r="H2" i="4" s="1"/>
  <c r="H77" i="2"/>
  <c r="K77" i="2" s="1"/>
  <c r="H76" i="2"/>
  <c r="K76" i="2" s="1"/>
  <c r="H75" i="2"/>
  <c r="K75" i="2" s="1"/>
  <c r="H74" i="2"/>
  <c r="K74" i="2" s="1"/>
  <c r="H73" i="2"/>
  <c r="K73" i="2" s="1"/>
  <c r="H72" i="2"/>
  <c r="K72" i="2" s="1"/>
  <c r="H71" i="2"/>
  <c r="K71" i="2" s="1"/>
  <c r="H70" i="2"/>
  <c r="K70" i="2" s="1"/>
  <c r="H69" i="2"/>
  <c r="K69" i="2" s="1"/>
  <c r="H68" i="2"/>
  <c r="K68" i="2" s="1"/>
  <c r="H58" i="2"/>
  <c r="H59" i="2"/>
  <c r="K59" i="2" s="1"/>
  <c r="H60" i="2"/>
  <c r="K60" i="2" s="1"/>
  <c r="H61" i="2"/>
  <c r="H62" i="2"/>
  <c r="H63" i="2"/>
  <c r="H64" i="2"/>
  <c r="H65" i="2"/>
  <c r="K65" i="2" s="1"/>
  <c r="H66" i="2"/>
  <c r="K66" i="2" s="1"/>
  <c r="H67" i="2"/>
  <c r="H57" i="2"/>
  <c r="K57" i="2" s="1"/>
  <c r="H56" i="2"/>
  <c r="H55" i="2"/>
  <c r="K55" i="2" s="1"/>
  <c r="H54" i="2"/>
  <c r="K54" i="2" s="1"/>
  <c r="H53" i="2"/>
  <c r="H52" i="2"/>
  <c r="K52" i="2" s="1"/>
  <c r="H51" i="2"/>
  <c r="K51" i="2" s="1"/>
  <c r="H27" i="2"/>
  <c r="K27" i="2" s="1"/>
  <c r="H28" i="2"/>
  <c r="K28" i="2" s="1"/>
  <c r="H29" i="2"/>
  <c r="H30" i="2"/>
  <c r="K30" i="2" s="1"/>
  <c r="H31" i="2"/>
  <c r="K31" i="2" s="1"/>
  <c r="H26" i="2"/>
  <c r="K26" i="2" s="1"/>
  <c r="H5" i="2"/>
  <c r="K5" i="2" s="1"/>
  <c r="H6" i="2"/>
  <c r="K6" i="2" s="1"/>
  <c r="H8" i="2"/>
  <c r="K8" i="2" s="1"/>
  <c r="H9" i="2"/>
  <c r="H2" i="2"/>
  <c r="H14" i="2"/>
  <c r="H32" i="2"/>
  <c r="K32" i="2" s="1"/>
  <c r="H33" i="2"/>
  <c r="H34" i="2"/>
  <c r="H35" i="2"/>
  <c r="H37" i="2"/>
  <c r="H38" i="2"/>
  <c r="H39" i="2"/>
  <c r="H40" i="2"/>
  <c r="H41" i="2"/>
  <c r="K41" i="2" s="1"/>
  <c r="H43" i="2"/>
  <c r="K43" i="2" s="1"/>
  <c r="H21" i="2"/>
  <c r="K21" i="2" s="1"/>
  <c r="H22" i="2"/>
  <c r="H23" i="2"/>
  <c r="H24" i="2"/>
  <c r="K24" i="2" s="1"/>
  <c r="H25" i="2"/>
  <c r="K25" i="2" s="1"/>
  <c r="G42" i="2"/>
  <c r="H42" i="2" s="1"/>
  <c r="G36" i="2"/>
  <c r="H36" i="2" s="1"/>
  <c r="K36" i="2" s="1"/>
  <c r="G4" i="2"/>
  <c r="H4" i="2" s="1"/>
  <c r="K4" i="2" s="1"/>
  <c r="G3" i="2"/>
  <c r="H3" i="2" s="1"/>
  <c r="G7" i="2"/>
  <c r="H7" i="2" s="1"/>
  <c r="I46" i="2" l="1"/>
  <c r="K46" i="2"/>
  <c r="J46" i="2"/>
  <c r="I44" i="2"/>
  <c r="I45" i="2"/>
  <c r="K45" i="2"/>
  <c r="J45" i="2"/>
  <c r="J44" i="2"/>
  <c r="J18" i="2"/>
  <c r="I17" i="2"/>
  <c r="J10" i="4"/>
  <c r="I16" i="2"/>
  <c r="K18" i="2"/>
  <c r="J16" i="2"/>
  <c r="I15" i="2"/>
  <c r="J15" i="2"/>
  <c r="J17" i="2"/>
  <c r="K17" i="2"/>
  <c r="I18" i="2"/>
  <c r="I19" i="2"/>
  <c r="J19" i="2"/>
  <c r="I20" i="2"/>
  <c r="J20" i="2"/>
  <c r="J11" i="2"/>
  <c r="I11" i="2"/>
  <c r="K11" i="2"/>
  <c r="I62" i="2"/>
  <c r="I10" i="2"/>
  <c r="J10" i="2"/>
  <c r="I61" i="2"/>
  <c r="H37" i="4"/>
  <c r="H15" i="4"/>
  <c r="H28" i="4"/>
  <c r="H50" i="4"/>
  <c r="H53" i="4"/>
  <c r="H52" i="4"/>
  <c r="H51" i="4"/>
  <c r="H49" i="4"/>
  <c r="H18" i="4"/>
  <c r="H48" i="4"/>
  <c r="H47" i="4"/>
  <c r="H38" i="4"/>
  <c r="H33" i="4"/>
  <c r="H42" i="4"/>
  <c r="H43" i="4"/>
  <c r="H27" i="4"/>
  <c r="H26" i="4"/>
  <c r="H45" i="4"/>
  <c r="H22" i="4"/>
  <c r="H21" i="4"/>
  <c r="H20" i="4"/>
  <c r="J22" i="4"/>
  <c r="H23" i="4"/>
  <c r="H25" i="4"/>
  <c r="H24" i="4"/>
  <c r="H19" i="4"/>
  <c r="H41" i="4"/>
  <c r="J27" i="4"/>
  <c r="H44" i="4"/>
  <c r="J31" i="4"/>
  <c r="H40" i="4"/>
  <c r="H17" i="4"/>
  <c r="H46" i="4"/>
  <c r="H39" i="4"/>
  <c r="H16" i="4"/>
  <c r="H36" i="4"/>
  <c r="H9" i="4"/>
  <c r="H35" i="4"/>
  <c r="H8" i="4"/>
  <c r="H34" i="4"/>
  <c r="H7" i="4"/>
  <c r="H6" i="4"/>
  <c r="H56" i="4"/>
  <c r="J42" i="4"/>
  <c r="H55" i="4"/>
  <c r="H32" i="4"/>
  <c r="H5" i="4"/>
  <c r="H54" i="4"/>
  <c r="H29" i="4"/>
  <c r="H4" i="4"/>
  <c r="J28" i="4"/>
  <c r="J33" i="4"/>
  <c r="J39" i="4"/>
  <c r="J45" i="4"/>
  <c r="J51" i="4"/>
  <c r="I4" i="4"/>
  <c r="J23" i="4"/>
  <c r="J15" i="4"/>
  <c r="J4" i="4"/>
  <c r="J9" i="4"/>
  <c r="J18" i="4"/>
  <c r="J16" i="4"/>
  <c r="J37" i="4"/>
  <c r="J43" i="4"/>
  <c r="I2" i="4"/>
  <c r="J2" i="4"/>
  <c r="J6" i="4"/>
  <c r="I68" i="2"/>
  <c r="I70" i="2"/>
  <c r="J53" i="2"/>
  <c r="J73" i="2"/>
  <c r="J75" i="2"/>
  <c r="I76" i="2"/>
  <c r="J76" i="2"/>
  <c r="I77" i="2"/>
  <c r="J77" i="2"/>
  <c r="I73" i="2"/>
  <c r="I74" i="2"/>
  <c r="J74" i="2"/>
  <c r="I75" i="2"/>
  <c r="J68" i="2"/>
  <c r="J69" i="2"/>
  <c r="I71" i="2"/>
  <c r="J71" i="2"/>
  <c r="I72" i="2"/>
  <c r="J72" i="2"/>
  <c r="I69" i="2"/>
  <c r="J70" i="2"/>
  <c r="I65" i="2"/>
  <c r="I56" i="2"/>
  <c r="J52" i="2"/>
  <c r="J65" i="2"/>
  <c r="K56" i="2"/>
  <c r="J29" i="2"/>
  <c r="J57" i="2"/>
  <c r="J67" i="2"/>
  <c r="I51" i="2"/>
  <c r="J64" i="2"/>
  <c r="I52" i="2"/>
  <c r="I63" i="2"/>
  <c r="K53" i="2"/>
  <c r="K62" i="2"/>
  <c r="J62" i="2"/>
  <c r="I54" i="2"/>
  <c r="J31" i="2"/>
  <c r="J59" i="2"/>
  <c r="I57" i="2"/>
  <c r="I53" i="2"/>
  <c r="J54" i="2"/>
  <c r="I55" i="2"/>
  <c r="J56" i="2"/>
  <c r="I58" i="2"/>
  <c r="K67" i="2"/>
  <c r="I67" i="2"/>
  <c r="J66" i="2"/>
  <c r="I66" i="2"/>
  <c r="K64" i="2"/>
  <c r="I64" i="2"/>
  <c r="J58" i="2"/>
  <c r="I59" i="2"/>
  <c r="J60" i="2"/>
  <c r="I60" i="2"/>
  <c r="J61" i="2"/>
  <c r="K63" i="2"/>
  <c r="K61" i="2"/>
  <c r="J63" i="2"/>
  <c r="K58" i="2"/>
  <c r="J55" i="2"/>
  <c r="J2" i="2"/>
  <c r="J9" i="2"/>
  <c r="J51" i="2"/>
  <c r="K29" i="2"/>
  <c r="J30" i="2"/>
  <c r="J28" i="2"/>
  <c r="J40" i="2"/>
  <c r="J39" i="2"/>
  <c r="J38" i="2"/>
  <c r="J37" i="2"/>
  <c r="J35" i="2"/>
  <c r="J34" i="2"/>
  <c r="J33" i="2"/>
  <c r="I41" i="2"/>
  <c r="I22" i="2"/>
  <c r="I37" i="2"/>
  <c r="K3" i="2"/>
  <c r="I21" i="2"/>
  <c r="I35" i="2"/>
  <c r="I43" i="2"/>
  <c r="I14" i="2"/>
  <c r="I36" i="2"/>
  <c r="I28" i="2"/>
  <c r="I29" i="2"/>
  <c r="I2" i="2"/>
  <c r="I25" i="2"/>
  <c r="I9" i="2"/>
  <c r="I30" i="2"/>
  <c r="I31" i="2"/>
  <c r="I38" i="2"/>
  <c r="I6" i="2"/>
  <c r="I3" i="2"/>
  <c r="I8" i="2"/>
  <c r="I32" i="2"/>
  <c r="I33" i="2"/>
  <c r="I34" i="2"/>
  <c r="I5" i="2"/>
  <c r="K7" i="2"/>
  <c r="J7" i="2"/>
  <c r="I7" i="2"/>
  <c r="J42" i="2"/>
  <c r="I42" i="2"/>
  <c r="K42" i="2"/>
  <c r="I26" i="2"/>
  <c r="I23" i="2"/>
  <c r="K39" i="2"/>
  <c r="K37" i="2"/>
  <c r="K40" i="2"/>
  <c r="K38" i="2"/>
  <c r="K35" i="2"/>
  <c r="K34" i="2"/>
  <c r="K33" i="2"/>
  <c r="I27" i="2"/>
  <c r="I24" i="2"/>
  <c r="I4" i="2"/>
  <c r="J32" i="2"/>
  <c r="J27" i="2"/>
  <c r="J43" i="2"/>
  <c r="I40" i="2"/>
  <c r="J8" i="2"/>
  <c r="J26" i="2"/>
  <c r="J25" i="2"/>
  <c r="J41" i="2"/>
  <c r="I39" i="2"/>
  <c r="J6" i="2"/>
  <c r="J5" i="2"/>
  <c r="J4" i="2"/>
  <c r="J3" i="2"/>
  <c r="J21" i="2"/>
  <c r="K14" i="2"/>
  <c r="J22" i="2"/>
  <c r="K2" i="2"/>
  <c r="J23" i="2"/>
  <c r="K9" i="2"/>
  <c r="J14" i="2"/>
  <c r="J24" i="2"/>
  <c r="K23" i="2"/>
  <c r="K22" i="2"/>
  <c r="J3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Deski</author>
  </authors>
  <commentList>
    <comment ref="B1" authorId="0" shapeId="0" xr:uid="{4B1E3700-D5C4-4B09-917F-68943C10986D}">
      <text>
        <r>
          <rPr>
            <b/>
            <sz val="9"/>
            <color indexed="81"/>
            <rFont val="Segoe UI"/>
            <family val="2"/>
          </rPr>
          <t>Deski:</t>
        </r>
        <r>
          <rPr>
            <sz val="9"/>
            <color indexed="81"/>
            <rFont val="Segoe UI"/>
            <family val="2"/>
          </rPr>
          <t xml:space="preserve">
Voltage Offset (mV)</t>
        </r>
      </text>
    </comment>
    <comment ref="C1" authorId="0" shapeId="0" xr:uid="{6A0AD3E3-4E0E-45ED-BCA5-9DCF106F00B4}">
      <text>
        <r>
          <rPr>
            <b/>
            <sz val="9"/>
            <color indexed="81"/>
            <rFont val="Segoe UI"/>
            <family val="2"/>
          </rPr>
          <t>Deski:</t>
        </r>
        <r>
          <rPr>
            <sz val="9"/>
            <color indexed="81"/>
            <rFont val="Segoe UI"/>
            <family val="2"/>
          </rPr>
          <t xml:space="preserve">
VRAM Tuning - Max Frequency (MHz)</t>
        </r>
      </text>
    </comment>
    <comment ref="D1" authorId="0" shapeId="0" xr:uid="{821DCF11-360E-4CBB-8C1D-7BF103ECBA09}">
      <text>
        <r>
          <rPr>
            <b/>
            <sz val="9"/>
            <color indexed="81"/>
            <rFont val="Segoe UI"/>
            <family val="2"/>
          </rPr>
          <t>Deski:</t>
        </r>
        <r>
          <rPr>
            <sz val="9"/>
            <color indexed="81"/>
            <rFont val="Segoe UI"/>
            <family val="2"/>
          </rPr>
          <t xml:space="preserve">
Power Tuning - Power Limit (%)</t>
        </r>
      </text>
    </comment>
  </commentList>
</comments>
</file>

<file path=xl/sharedStrings.xml><?xml version="1.0" encoding="utf-8"?>
<sst xmlns="http://schemas.openxmlformats.org/spreadsheetml/2006/main" count="84" uniqueCount="20">
  <si>
    <t>Offset</t>
  </si>
  <si>
    <t>Voltage</t>
  </si>
  <si>
    <t>RAM</t>
  </si>
  <si>
    <t>Power</t>
  </si>
  <si>
    <t>Result</t>
  </si>
  <si>
    <t>Watt</t>
  </si>
  <si>
    <t>FPS</t>
  </si>
  <si>
    <t>Performance</t>
  </si>
  <si>
    <t>9070 XT</t>
  </si>
  <si>
    <t>crashed</t>
  </si>
  <si>
    <t>Watt/Frame</t>
  </si>
  <si>
    <t>RAM (MHz)</t>
  </si>
  <si>
    <t>VO (mV)</t>
  </si>
  <si>
    <t>Power Consumption (W)</t>
  </si>
  <si>
    <t>PL (%)</t>
  </si>
  <si>
    <t>%(9070)</t>
  </si>
  <si>
    <t>%(9070XT)</t>
  </si>
  <si>
    <t>AMD Driver 25.12.1</t>
  </si>
  <si>
    <t>Date: 23.01.2026</t>
  </si>
  <si>
    <t>Sys Info: Windows 10, Ryzen 3900x, 32GB Ram @3200Mhz&amp;CL16, MSI B350 Carbon (PCIe 3.0)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</si>
</sst>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2" fontId="0" fillId="0" borderId="0" xfId="0" applyNumberFormat="1"/>
    <xf numFmtId="164" fontId="0" fillId="0" borderId="0" xfId="0" applyNumberFormat="1"/>
    <xf numFmtId="2" fontId="0" fillId="2" borderId="0" xfId="0" applyNumberFormat="1" applyFill="1"/>
    <xf numFmtId="164" fontId="0" fillId="2" borderId="0" xfId="0" applyNumberFormat="1" applyFill="1"/>
    <xf numFmtId="2" fontId="0" fillId="0" borderId="0" xfId="0" applyNumberFormat="1" applyFill="1"/>
    <xf numFmtId="0" fontId="0" fillId="0" borderId="0" xfId="0" applyAlignment="1">
      <alignment horizontal="right"/>
    </xf>
    <xf numFmtId="49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FF7128"/>
      <color rgb="FFFFEF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Sapphire Pulse Radeon RX 9070 XT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Clean!$L$7</c:f>
              <c:strCache>
                <c:ptCount val="1"/>
                <c:pt idx="0">
                  <c:v>0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Clean!$M$6:$Q$6</c:f>
              <c:numCache>
                <c:formatCode>General</c:formatCode>
                <c:ptCount val="5"/>
                <c:pt idx="0">
                  <c:v>-30</c:v>
                </c:pt>
                <c:pt idx="1">
                  <c:v>-20</c:v>
                </c:pt>
                <c:pt idx="2">
                  <c:v>-10</c:v>
                </c:pt>
                <c:pt idx="3">
                  <c:v>0</c:v>
                </c:pt>
                <c:pt idx="4">
                  <c:v>10</c:v>
                </c:pt>
              </c:numCache>
            </c:numRef>
          </c:cat>
          <c:val>
            <c:numRef>
              <c:f>Clean!$M$7:$Q$7</c:f>
              <c:numCache>
                <c:formatCode>General</c:formatCode>
                <c:ptCount val="5"/>
                <c:pt idx="0">
                  <c:v>6125</c:v>
                </c:pt>
                <c:pt idx="1">
                  <c:v>6466</c:v>
                </c:pt>
                <c:pt idx="2">
                  <c:v>6736</c:v>
                </c:pt>
                <c:pt idx="3">
                  <c:v>6980</c:v>
                </c:pt>
                <c:pt idx="4">
                  <c:v>7175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536-4430-8C73-A05A6EF74B65}"/>
            </c:ext>
          </c:extLst>
        </c:ser>
        <c:ser>
          <c:idx val="1"/>
          <c:order val="1"/>
          <c:tx>
            <c:strRef>
              <c:f>Clean!$L$8</c:f>
              <c:strCache>
                <c:ptCount val="1"/>
                <c:pt idx="0">
                  <c:v>-25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Clean!$M$6:$Q$6</c:f>
              <c:numCache>
                <c:formatCode>General</c:formatCode>
                <c:ptCount val="5"/>
                <c:pt idx="0">
                  <c:v>-30</c:v>
                </c:pt>
                <c:pt idx="1">
                  <c:v>-20</c:v>
                </c:pt>
                <c:pt idx="2">
                  <c:v>-10</c:v>
                </c:pt>
                <c:pt idx="3">
                  <c:v>0</c:v>
                </c:pt>
                <c:pt idx="4">
                  <c:v>10</c:v>
                </c:pt>
              </c:numCache>
            </c:numRef>
          </c:cat>
          <c:val>
            <c:numRef>
              <c:f>Clean!$M$8:$Q$8</c:f>
              <c:numCache>
                <c:formatCode>General</c:formatCode>
                <c:ptCount val="5"/>
                <c:pt idx="0">
                  <c:v>6215</c:v>
                </c:pt>
                <c:pt idx="1">
                  <c:v>6569</c:v>
                </c:pt>
                <c:pt idx="2">
                  <c:v>6829</c:v>
                </c:pt>
                <c:pt idx="3">
                  <c:v>7052</c:v>
                </c:pt>
                <c:pt idx="4">
                  <c:v>7199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536-4430-8C73-A05A6EF74B65}"/>
            </c:ext>
          </c:extLst>
        </c:ser>
        <c:ser>
          <c:idx val="2"/>
          <c:order val="2"/>
          <c:tx>
            <c:strRef>
              <c:f>Clean!$L$9</c:f>
              <c:strCache>
                <c:ptCount val="1"/>
                <c:pt idx="0">
                  <c:v>-50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Clean!$M$6:$Q$6</c:f>
              <c:numCache>
                <c:formatCode>General</c:formatCode>
                <c:ptCount val="5"/>
                <c:pt idx="0">
                  <c:v>-30</c:v>
                </c:pt>
                <c:pt idx="1">
                  <c:v>-20</c:v>
                </c:pt>
                <c:pt idx="2">
                  <c:v>-10</c:v>
                </c:pt>
                <c:pt idx="3">
                  <c:v>0</c:v>
                </c:pt>
                <c:pt idx="4">
                  <c:v>10</c:v>
                </c:pt>
              </c:numCache>
            </c:numRef>
          </c:cat>
          <c:val>
            <c:numRef>
              <c:f>Clean!$M$9:$Q$9</c:f>
              <c:numCache>
                <c:formatCode>General</c:formatCode>
                <c:ptCount val="5"/>
                <c:pt idx="0">
                  <c:v>6377</c:v>
                </c:pt>
                <c:pt idx="1">
                  <c:v>6715</c:v>
                </c:pt>
                <c:pt idx="2">
                  <c:v>6977</c:v>
                </c:pt>
                <c:pt idx="3">
                  <c:v>7164</c:v>
                </c:pt>
                <c:pt idx="4">
                  <c:v>7333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536-4430-8C73-A05A6EF74B65}"/>
            </c:ext>
          </c:extLst>
        </c:ser>
        <c:ser>
          <c:idx val="3"/>
          <c:order val="3"/>
          <c:tx>
            <c:strRef>
              <c:f>Clean!$L$10</c:f>
              <c:strCache>
                <c:ptCount val="1"/>
                <c:pt idx="0">
                  <c:v>-75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Clean!$M$6:$Q$6</c:f>
              <c:numCache>
                <c:formatCode>General</c:formatCode>
                <c:ptCount val="5"/>
                <c:pt idx="0">
                  <c:v>-30</c:v>
                </c:pt>
                <c:pt idx="1">
                  <c:v>-20</c:v>
                </c:pt>
                <c:pt idx="2">
                  <c:v>-10</c:v>
                </c:pt>
                <c:pt idx="3">
                  <c:v>0</c:v>
                </c:pt>
                <c:pt idx="4">
                  <c:v>10</c:v>
                </c:pt>
              </c:numCache>
            </c:numRef>
          </c:cat>
          <c:val>
            <c:numRef>
              <c:f>Clean!$M$10:$Q$10</c:f>
              <c:numCache>
                <c:formatCode>General</c:formatCode>
                <c:ptCount val="5"/>
                <c:pt idx="0">
                  <c:v>6481</c:v>
                </c:pt>
                <c:pt idx="1">
                  <c:v>6848</c:v>
                </c:pt>
                <c:pt idx="2">
                  <c:v>6968</c:v>
                </c:pt>
                <c:pt idx="3">
                  <c:v>7171.5</c:v>
                </c:pt>
                <c:pt idx="4">
                  <c:v>7329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536-4430-8C73-A05A6EF74B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73383904"/>
        <c:axId val="1773385152"/>
      </c:lineChart>
      <c:catAx>
        <c:axId val="17733839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Power Limit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773385152"/>
        <c:crosses val="autoZero"/>
        <c:auto val="1"/>
        <c:lblAlgn val="ctr"/>
        <c:lblOffset val="100"/>
        <c:noMultiLvlLbl val="0"/>
      </c:catAx>
      <c:valAx>
        <c:axId val="1773385152"/>
        <c:scaling>
          <c:orientation val="minMax"/>
          <c:min val="5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3DMark</a:t>
                </a:r>
                <a:r>
                  <a:rPr lang="de-DE" baseline="0"/>
                  <a:t> Steel Nomad Score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7733839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Sapphire Pulse Radeon RX 9070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Clean!$L$32</c:f>
              <c:strCache>
                <c:ptCount val="1"/>
                <c:pt idx="0">
                  <c:v>0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Clean!$M$31:$Q$31</c:f>
              <c:numCache>
                <c:formatCode>General</c:formatCode>
                <c:ptCount val="5"/>
                <c:pt idx="0">
                  <c:v>-30</c:v>
                </c:pt>
                <c:pt idx="1">
                  <c:v>-20</c:v>
                </c:pt>
                <c:pt idx="2">
                  <c:v>-10</c:v>
                </c:pt>
                <c:pt idx="3">
                  <c:v>0</c:v>
                </c:pt>
                <c:pt idx="4">
                  <c:v>10</c:v>
                </c:pt>
              </c:numCache>
            </c:numRef>
          </c:cat>
          <c:val>
            <c:numRef>
              <c:f>Clean!$M$32:$Q$32</c:f>
              <c:numCache>
                <c:formatCode>General</c:formatCode>
                <c:ptCount val="5"/>
                <c:pt idx="0">
                  <c:v>4467</c:v>
                </c:pt>
                <c:pt idx="1">
                  <c:v>5075</c:v>
                </c:pt>
                <c:pt idx="2">
                  <c:v>5536</c:v>
                </c:pt>
                <c:pt idx="3">
                  <c:v>5794</c:v>
                </c:pt>
                <c:pt idx="4">
                  <c:v>6036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B8-4432-AEB2-561F4A763B93}"/>
            </c:ext>
          </c:extLst>
        </c:ser>
        <c:ser>
          <c:idx val="1"/>
          <c:order val="1"/>
          <c:tx>
            <c:strRef>
              <c:f>Clean!$L$33</c:f>
              <c:strCache>
                <c:ptCount val="1"/>
                <c:pt idx="0">
                  <c:v>-25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Clean!$M$31:$Q$31</c:f>
              <c:numCache>
                <c:formatCode>General</c:formatCode>
                <c:ptCount val="5"/>
                <c:pt idx="0">
                  <c:v>-30</c:v>
                </c:pt>
                <c:pt idx="1">
                  <c:v>-20</c:v>
                </c:pt>
                <c:pt idx="2">
                  <c:v>-10</c:v>
                </c:pt>
                <c:pt idx="3">
                  <c:v>0</c:v>
                </c:pt>
                <c:pt idx="4">
                  <c:v>10</c:v>
                </c:pt>
              </c:numCache>
            </c:numRef>
          </c:cat>
          <c:val>
            <c:numRef>
              <c:f>Clean!$M$33:$Q$33</c:f>
              <c:numCache>
                <c:formatCode>General</c:formatCode>
                <c:ptCount val="5"/>
                <c:pt idx="0">
                  <c:v>4471</c:v>
                </c:pt>
                <c:pt idx="1">
                  <c:v>5086</c:v>
                </c:pt>
                <c:pt idx="2">
                  <c:v>5605</c:v>
                </c:pt>
                <c:pt idx="3">
                  <c:v>5936</c:v>
                </c:pt>
                <c:pt idx="4">
                  <c:v>6157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FB8-4432-AEB2-561F4A763B93}"/>
            </c:ext>
          </c:extLst>
        </c:ser>
        <c:ser>
          <c:idx val="2"/>
          <c:order val="2"/>
          <c:tx>
            <c:strRef>
              <c:f>Clean!$L$34</c:f>
              <c:strCache>
                <c:ptCount val="1"/>
                <c:pt idx="0">
                  <c:v>-50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Clean!$M$31:$Q$31</c:f>
              <c:numCache>
                <c:formatCode>General</c:formatCode>
                <c:ptCount val="5"/>
                <c:pt idx="0">
                  <c:v>-30</c:v>
                </c:pt>
                <c:pt idx="1">
                  <c:v>-20</c:v>
                </c:pt>
                <c:pt idx="2">
                  <c:v>-10</c:v>
                </c:pt>
                <c:pt idx="3">
                  <c:v>0</c:v>
                </c:pt>
                <c:pt idx="4">
                  <c:v>10</c:v>
                </c:pt>
              </c:numCache>
            </c:numRef>
          </c:cat>
          <c:val>
            <c:numRef>
              <c:f>Clean!$M$34:$Q$34</c:f>
              <c:numCache>
                <c:formatCode>General</c:formatCode>
                <c:ptCount val="5"/>
                <c:pt idx="0">
                  <c:v>4458</c:v>
                </c:pt>
                <c:pt idx="1">
                  <c:v>5082</c:v>
                </c:pt>
                <c:pt idx="2">
                  <c:v>5509</c:v>
                </c:pt>
                <c:pt idx="3">
                  <c:v>6038</c:v>
                </c:pt>
                <c:pt idx="4">
                  <c:v>6261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FB8-4432-AEB2-561F4A763B93}"/>
            </c:ext>
          </c:extLst>
        </c:ser>
        <c:ser>
          <c:idx val="3"/>
          <c:order val="3"/>
          <c:tx>
            <c:strRef>
              <c:f>Clean!$L$35</c:f>
              <c:strCache>
                <c:ptCount val="1"/>
                <c:pt idx="0">
                  <c:v>-75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Clean!$M$31:$Q$31</c:f>
              <c:numCache>
                <c:formatCode>General</c:formatCode>
                <c:ptCount val="5"/>
                <c:pt idx="0">
                  <c:v>-30</c:v>
                </c:pt>
                <c:pt idx="1">
                  <c:v>-20</c:v>
                </c:pt>
                <c:pt idx="2">
                  <c:v>-10</c:v>
                </c:pt>
                <c:pt idx="3">
                  <c:v>0</c:v>
                </c:pt>
                <c:pt idx="4">
                  <c:v>10</c:v>
                </c:pt>
              </c:numCache>
            </c:numRef>
          </c:cat>
          <c:val>
            <c:numRef>
              <c:f>Clean!$M$35:$Q$35</c:f>
              <c:numCache>
                <c:formatCode>General</c:formatCode>
                <c:ptCount val="5"/>
                <c:pt idx="0">
                  <c:v>4472</c:v>
                </c:pt>
                <c:pt idx="1">
                  <c:v>5084</c:v>
                </c:pt>
                <c:pt idx="2">
                  <c:v>5604</c:v>
                </c:pt>
                <c:pt idx="3">
                  <c:v>6117</c:v>
                </c:pt>
                <c:pt idx="4">
                  <c:v>6357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FB8-4432-AEB2-561F4A763B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2231088"/>
        <c:axId val="412229840"/>
      </c:lineChart>
      <c:catAx>
        <c:axId val="4122310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Power Limit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12229840"/>
        <c:crosses val="autoZero"/>
        <c:auto val="1"/>
        <c:lblAlgn val="ctr"/>
        <c:lblOffset val="100"/>
        <c:noMultiLvlLbl val="0"/>
      </c:catAx>
      <c:valAx>
        <c:axId val="412229840"/>
        <c:scaling>
          <c:orientation val="minMax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3DMark</a:t>
                </a:r>
                <a:r>
                  <a:rPr lang="de-DE" baseline="0"/>
                  <a:t> Steel Nomad Score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122310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743720</xdr:colOff>
      <xdr:row>10</xdr:row>
      <xdr:rowOff>3313</xdr:rowOff>
    </xdr:from>
    <xdr:to>
      <xdr:col>18</xdr:col>
      <xdr:colOff>564169</xdr:colOff>
      <xdr:row>27</xdr:row>
      <xdr:rowOff>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A2F6DA80-2AAC-4843-9853-B6371DF33C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21810</xdr:colOff>
      <xdr:row>35</xdr:row>
      <xdr:rowOff>51077</xdr:rowOff>
    </xdr:from>
    <xdr:to>
      <xdr:col>18</xdr:col>
      <xdr:colOff>460788</xdr:colOff>
      <xdr:row>55</xdr:row>
      <xdr:rowOff>172002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F1EBF610-3D75-4EBA-A250-795B8E509B0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CEA64-21C7-4CA2-8929-61CA68591592}">
  <dimension ref="A1:Q56"/>
  <sheetViews>
    <sheetView tabSelected="1" zoomScaleNormal="100" workbookViewId="0">
      <selection activeCell="V22" sqref="V22"/>
    </sheetView>
  </sheetViews>
  <sheetFormatPr baseColWidth="10" defaultRowHeight="14.5" x14ac:dyDescent="0.35"/>
  <cols>
    <col min="2" max="2" width="7.7265625" bestFit="1" customWidth="1"/>
    <col min="3" max="3" width="10.36328125" bestFit="1" customWidth="1"/>
    <col min="4" max="4" width="5.90625" bestFit="1" customWidth="1"/>
    <col min="5" max="5" width="35.08984375" customWidth="1"/>
    <col min="6" max="6" width="5.90625" bestFit="1" customWidth="1"/>
    <col min="7" max="7" width="6" bestFit="1" customWidth="1"/>
    <col min="8" max="8" width="7.6328125" bestFit="1" customWidth="1"/>
    <col min="9" max="9" width="9.6328125" bestFit="1" customWidth="1"/>
  </cols>
  <sheetData>
    <row r="1" spans="1:17" x14ac:dyDescent="0.35">
      <c r="B1" t="s">
        <v>12</v>
      </c>
      <c r="C1" t="s">
        <v>11</v>
      </c>
      <c r="D1" t="s">
        <v>14</v>
      </c>
      <c r="E1" t="s">
        <v>13</v>
      </c>
      <c r="F1" t="s">
        <v>4</v>
      </c>
      <c r="G1" t="s">
        <v>6</v>
      </c>
      <c r="H1" s="7" t="s">
        <v>15</v>
      </c>
      <c r="I1" s="7" t="s">
        <v>16</v>
      </c>
      <c r="J1" t="s">
        <v>10</v>
      </c>
      <c r="M1" t="s">
        <v>18</v>
      </c>
    </row>
    <row r="2" spans="1:17" x14ac:dyDescent="0.35">
      <c r="A2">
        <v>6800</v>
      </c>
      <c r="E2">
        <v>225</v>
      </c>
      <c r="F2">
        <v>3175</v>
      </c>
      <c r="G2">
        <f>F2/100</f>
        <v>31.75</v>
      </c>
      <c r="H2" s="1">
        <f>G2/$G$31</f>
        <v>0.53886625933469112</v>
      </c>
      <c r="I2" s="1">
        <f>G2/$G$4</f>
        <v>0.4553276925283235</v>
      </c>
      <c r="J2" s="1">
        <f>E2/G2</f>
        <v>7.0866141732283463</v>
      </c>
      <c r="M2" t="s">
        <v>17</v>
      </c>
    </row>
    <row r="3" spans="1:17" x14ac:dyDescent="0.35">
      <c r="H3" s="1"/>
      <c r="I3" s="1"/>
      <c r="J3" s="1"/>
      <c r="M3" t="s">
        <v>19</v>
      </c>
    </row>
    <row r="4" spans="1:17" x14ac:dyDescent="0.35">
      <c r="A4" s="6" t="s">
        <v>8</v>
      </c>
      <c r="E4">
        <v>304</v>
      </c>
      <c r="F4">
        <v>6973</v>
      </c>
      <c r="G4">
        <f t="shared" ref="G4:G56" si="0">F4/100</f>
        <v>69.73</v>
      </c>
      <c r="H4" s="1">
        <f t="shared" ref="H4:H9" si="1">G4/$G$31</f>
        <v>1.18346911065852</v>
      </c>
      <c r="I4" s="3">
        <f t="shared" ref="I4:I29" si="2">G4/$G$4</f>
        <v>1</v>
      </c>
      <c r="J4" s="1">
        <f t="shared" ref="J4:J56" si="3">E4/G4</f>
        <v>4.3596730245231603</v>
      </c>
    </row>
    <row r="5" spans="1:17" x14ac:dyDescent="0.35">
      <c r="A5" s="6" t="s">
        <v>8</v>
      </c>
      <c r="D5">
        <v>-30</v>
      </c>
      <c r="E5">
        <v>212</v>
      </c>
      <c r="F5">
        <v>6095</v>
      </c>
      <c r="G5">
        <f t="shared" si="0"/>
        <v>60.95</v>
      </c>
      <c r="H5" s="1">
        <f t="shared" si="1"/>
        <v>1.0344534962661236</v>
      </c>
      <c r="I5" s="1">
        <f t="shared" si="2"/>
        <v>0.87408575935752186</v>
      </c>
      <c r="J5" s="1">
        <f t="shared" si="3"/>
        <v>3.4782608695652173</v>
      </c>
    </row>
    <row r="6" spans="1:17" x14ac:dyDescent="0.35">
      <c r="A6" s="6" t="s">
        <v>8</v>
      </c>
      <c r="D6">
        <v>-20</v>
      </c>
      <c r="E6">
        <v>243</v>
      </c>
      <c r="F6">
        <v>6441</v>
      </c>
      <c r="G6">
        <f t="shared" si="0"/>
        <v>64.41</v>
      </c>
      <c r="H6" s="1">
        <f t="shared" si="1"/>
        <v>1.0931771894093685</v>
      </c>
      <c r="I6" s="1">
        <f t="shared" si="2"/>
        <v>0.92370572207084456</v>
      </c>
      <c r="J6" s="1">
        <f t="shared" si="3"/>
        <v>3.7727061015370285</v>
      </c>
      <c r="M6">
        <v>-30</v>
      </c>
      <c r="N6">
        <v>-20</v>
      </c>
      <c r="O6">
        <v>-10</v>
      </c>
      <c r="P6">
        <v>0</v>
      </c>
      <c r="Q6">
        <v>10</v>
      </c>
    </row>
    <row r="7" spans="1:17" x14ac:dyDescent="0.35">
      <c r="A7" s="6" t="s">
        <v>8</v>
      </c>
      <c r="D7">
        <v>-10</v>
      </c>
      <c r="E7">
        <v>273</v>
      </c>
      <c r="F7">
        <v>6694</v>
      </c>
      <c r="G7">
        <f t="shared" si="0"/>
        <v>66.94</v>
      </c>
      <c r="H7" s="1">
        <f t="shared" si="1"/>
        <v>1.1361167684996605</v>
      </c>
      <c r="I7" s="1">
        <f t="shared" si="2"/>
        <v>0.95998852717625116</v>
      </c>
      <c r="J7" s="1">
        <f t="shared" si="3"/>
        <v>4.0782790558709294</v>
      </c>
      <c r="L7">
        <v>0</v>
      </c>
      <c r="M7">
        <v>6125</v>
      </c>
      <c r="N7">
        <v>6466</v>
      </c>
      <c r="O7">
        <v>6736</v>
      </c>
      <c r="P7">
        <v>6980</v>
      </c>
      <c r="Q7">
        <v>7175</v>
      </c>
    </row>
    <row r="8" spans="1:17" x14ac:dyDescent="0.35">
      <c r="A8" s="6" t="s">
        <v>8</v>
      </c>
      <c r="E8">
        <v>304</v>
      </c>
      <c r="F8">
        <v>6911</v>
      </c>
      <c r="G8">
        <f t="shared" si="0"/>
        <v>69.11</v>
      </c>
      <c r="H8" s="1">
        <f t="shared" si="1"/>
        <v>1.1729463679565513</v>
      </c>
      <c r="I8" s="1">
        <f t="shared" si="2"/>
        <v>0.99110856159472238</v>
      </c>
      <c r="J8" s="1">
        <f t="shared" si="3"/>
        <v>4.3987845463753441</v>
      </c>
      <c r="L8">
        <v>-25</v>
      </c>
      <c r="M8">
        <v>6215</v>
      </c>
      <c r="N8">
        <v>6569</v>
      </c>
      <c r="O8">
        <v>6829</v>
      </c>
      <c r="P8">
        <v>7052</v>
      </c>
      <c r="Q8">
        <v>7199</v>
      </c>
    </row>
    <row r="9" spans="1:17" x14ac:dyDescent="0.35">
      <c r="A9" s="6" t="s">
        <v>8</v>
      </c>
      <c r="D9">
        <v>10</v>
      </c>
      <c r="E9">
        <v>334</v>
      </c>
      <c r="F9">
        <v>7066</v>
      </c>
      <c r="G9">
        <f t="shared" si="0"/>
        <v>70.66</v>
      </c>
      <c r="H9" s="1">
        <f t="shared" si="1"/>
        <v>1.1992532247114731</v>
      </c>
      <c r="I9" s="1">
        <f t="shared" si="2"/>
        <v>1.0133371576079162</v>
      </c>
      <c r="J9" s="1">
        <f t="shared" si="3"/>
        <v>4.7268610246249647</v>
      </c>
      <c r="L9">
        <v>-50</v>
      </c>
      <c r="M9">
        <v>6377</v>
      </c>
      <c r="N9">
        <v>6715</v>
      </c>
      <c r="O9">
        <v>6977</v>
      </c>
      <c r="P9">
        <f>(7169+7159)/2</f>
        <v>7164</v>
      </c>
      <c r="Q9">
        <v>7333</v>
      </c>
    </row>
    <row r="10" spans="1:17" x14ac:dyDescent="0.35">
      <c r="A10" s="6" t="s">
        <v>8</v>
      </c>
      <c r="C10">
        <v>2700</v>
      </c>
      <c r="D10">
        <v>-30</v>
      </c>
      <c r="E10">
        <v>212</v>
      </c>
      <c r="F10">
        <v>6125</v>
      </c>
      <c r="G10">
        <f t="shared" si="0"/>
        <v>61.25</v>
      </c>
      <c r="H10" s="1">
        <f>G10/$G$31</f>
        <v>1.0395451459606246</v>
      </c>
      <c r="I10" s="1">
        <f t="shared" si="2"/>
        <v>0.87838806826330129</v>
      </c>
      <c r="J10" s="1">
        <f t="shared" si="3"/>
        <v>3.4612244897959186</v>
      </c>
      <c r="L10">
        <v>-75</v>
      </c>
      <c r="M10">
        <v>6481</v>
      </c>
      <c r="N10">
        <v>6848</v>
      </c>
      <c r="O10">
        <v>6968</v>
      </c>
      <c r="P10">
        <f>(7172+7171)/2</f>
        <v>7171.5</v>
      </c>
      <c r="Q10">
        <v>7329</v>
      </c>
    </row>
    <row r="11" spans="1:17" x14ac:dyDescent="0.35">
      <c r="A11" s="6" t="s">
        <v>8</v>
      </c>
      <c r="C11">
        <v>2700</v>
      </c>
      <c r="D11">
        <v>-20</v>
      </c>
      <c r="E11">
        <v>243</v>
      </c>
      <c r="F11">
        <v>6466</v>
      </c>
      <c r="G11">
        <f t="shared" si="0"/>
        <v>64.66</v>
      </c>
      <c r="H11" s="1">
        <f>G11/$G$31</f>
        <v>1.0974202308214527</v>
      </c>
      <c r="I11" s="1">
        <f t="shared" si="2"/>
        <v>0.92729097949232742</v>
      </c>
      <c r="J11" s="1">
        <f t="shared" si="3"/>
        <v>3.7581193937519335</v>
      </c>
    </row>
    <row r="12" spans="1:17" x14ac:dyDescent="0.35">
      <c r="A12" s="6" t="s">
        <v>8</v>
      </c>
      <c r="C12">
        <v>2700</v>
      </c>
      <c r="D12">
        <v>-10</v>
      </c>
      <c r="E12">
        <v>273</v>
      </c>
      <c r="F12">
        <v>6736</v>
      </c>
      <c r="G12">
        <f t="shared" si="0"/>
        <v>67.36</v>
      </c>
      <c r="H12" s="1">
        <f>G12/$G$31</f>
        <v>1.1432450780719619</v>
      </c>
      <c r="I12" s="1">
        <f t="shared" si="2"/>
        <v>0.96601175964434238</v>
      </c>
      <c r="J12" s="1">
        <f t="shared" si="3"/>
        <v>4.0528503562945373</v>
      </c>
    </row>
    <row r="13" spans="1:17" x14ac:dyDescent="0.35">
      <c r="A13" s="6" t="s">
        <v>8</v>
      </c>
      <c r="C13">
        <v>2700</v>
      </c>
      <c r="E13">
        <v>304</v>
      </c>
      <c r="F13">
        <v>6980</v>
      </c>
      <c r="G13">
        <f t="shared" si="0"/>
        <v>69.8</v>
      </c>
      <c r="H13" s="1">
        <f>G13/$G$31</f>
        <v>1.1846571622539035</v>
      </c>
      <c r="I13" s="1">
        <f t="shared" si="2"/>
        <v>1.001003872078015</v>
      </c>
      <c r="J13" s="1">
        <f t="shared" si="3"/>
        <v>4.355300859598854</v>
      </c>
    </row>
    <row r="14" spans="1:17" x14ac:dyDescent="0.35">
      <c r="A14" s="6" t="s">
        <v>8</v>
      </c>
      <c r="C14">
        <v>2700</v>
      </c>
      <c r="D14">
        <v>10</v>
      </c>
      <c r="E14">
        <v>334</v>
      </c>
      <c r="F14">
        <v>7175</v>
      </c>
      <c r="G14">
        <f t="shared" si="0"/>
        <v>71.75</v>
      </c>
      <c r="H14" s="1">
        <f>G14/$G$31</f>
        <v>1.2177528852681603</v>
      </c>
      <c r="I14" s="1">
        <f t="shared" si="2"/>
        <v>1.0289688799655814</v>
      </c>
      <c r="J14" s="1">
        <f t="shared" si="3"/>
        <v>4.6550522648083623</v>
      </c>
    </row>
    <row r="15" spans="1:17" x14ac:dyDescent="0.35">
      <c r="A15" s="6" t="s">
        <v>8</v>
      </c>
      <c r="B15">
        <v>-25</v>
      </c>
      <c r="C15">
        <v>2700</v>
      </c>
      <c r="D15">
        <v>-30</v>
      </c>
      <c r="E15">
        <v>213</v>
      </c>
      <c r="F15">
        <v>6215</v>
      </c>
      <c r="G15">
        <f t="shared" si="0"/>
        <v>62.15</v>
      </c>
      <c r="H15" s="1">
        <f t="shared" ref="H15:H29" si="4">G15/$G$31</f>
        <v>1.0548200950441275</v>
      </c>
      <c r="I15" s="1">
        <f t="shared" si="2"/>
        <v>0.89129499498063958</v>
      </c>
      <c r="J15" s="1">
        <f t="shared" si="3"/>
        <v>3.4271922767497989</v>
      </c>
    </row>
    <row r="16" spans="1:17" x14ac:dyDescent="0.35">
      <c r="A16" s="6" t="s">
        <v>8</v>
      </c>
      <c r="B16">
        <v>-25</v>
      </c>
      <c r="C16">
        <v>2700</v>
      </c>
      <c r="D16">
        <v>-20</v>
      </c>
      <c r="E16">
        <v>243</v>
      </c>
      <c r="F16">
        <v>6569</v>
      </c>
      <c r="G16">
        <f t="shared" si="0"/>
        <v>65.69</v>
      </c>
      <c r="H16" s="1">
        <f t="shared" si="4"/>
        <v>1.1149015614392397</v>
      </c>
      <c r="I16" s="1">
        <f t="shared" si="2"/>
        <v>0.94206224006883688</v>
      </c>
      <c r="J16" s="1">
        <f t="shared" si="3"/>
        <v>3.6991931800882938</v>
      </c>
    </row>
    <row r="17" spans="1:17" x14ac:dyDescent="0.35">
      <c r="A17" s="6" t="s">
        <v>8</v>
      </c>
      <c r="B17">
        <v>-25</v>
      </c>
      <c r="C17">
        <v>2700</v>
      </c>
      <c r="D17">
        <v>-10</v>
      </c>
      <c r="E17">
        <v>274</v>
      </c>
      <c r="F17">
        <v>6829</v>
      </c>
      <c r="G17">
        <f t="shared" si="0"/>
        <v>68.290000000000006</v>
      </c>
      <c r="H17" s="1">
        <f t="shared" si="4"/>
        <v>1.1590291921249152</v>
      </c>
      <c r="I17" s="1">
        <f t="shared" si="2"/>
        <v>0.9793489172522587</v>
      </c>
      <c r="J17" s="1">
        <f t="shared" si="3"/>
        <v>4.0123004832332692</v>
      </c>
    </row>
    <row r="18" spans="1:17" x14ac:dyDescent="0.35">
      <c r="A18" s="6" t="s">
        <v>8</v>
      </c>
      <c r="B18">
        <v>-25</v>
      </c>
      <c r="C18">
        <v>2700</v>
      </c>
      <c r="E18">
        <v>304</v>
      </c>
      <c r="F18">
        <v>7052</v>
      </c>
      <c r="G18">
        <f t="shared" si="0"/>
        <v>70.52</v>
      </c>
      <c r="H18" s="1">
        <f t="shared" si="4"/>
        <v>1.1968771215207059</v>
      </c>
      <c r="I18" s="1">
        <f t="shared" si="2"/>
        <v>1.0113294134518858</v>
      </c>
      <c r="J18" s="1">
        <f t="shared" si="3"/>
        <v>4.3108338060124787</v>
      </c>
    </row>
    <row r="19" spans="1:17" x14ac:dyDescent="0.35">
      <c r="A19" s="6" t="s">
        <v>8</v>
      </c>
      <c r="B19">
        <v>-25</v>
      </c>
      <c r="C19">
        <v>2700</v>
      </c>
      <c r="D19">
        <v>10</v>
      </c>
      <c r="E19">
        <v>334</v>
      </c>
      <c r="F19">
        <v>7199</v>
      </c>
      <c r="G19">
        <f t="shared" si="0"/>
        <v>71.989999999999995</v>
      </c>
      <c r="H19" s="1">
        <f t="shared" si="4"/>
        <v>1.2218262050237609</v>
      </c>
      <c r="I19" s="1">
        <f t="shared" si="2"/>
        <v>1.032410727090205</v>
      </c>
      <c r="J19" s="1">
        <f t="shared" si="3"/>
        <v>4.6395332685095152</v>
      </c>
    </row>
    <row r="20" spans="1:17" x14ac:dyDescent="0.35">
      <c r="A20" s="6" t="s">
        <v>8</v>
      </c>
      <c r="B20">
        <v>-50</v>
      </c>
      <c r="C20">
        <v>2700</v>
      </c>
      <c r="D20">
        <v>-30</v>
      </c>
      <c r="E20">
        <v>212</v>
      </c>
      <c r="F20">
        <v>6377</v>
      </c>
      <c r="G20">
        <f t="shared" si="0"/>
        <v>63.77</v>
      </c>
      <c r="H20" s="1">
        <f t="shared" si="4"/>
        <v>1.0823150033944331</v>
      </c>
      <c r="I20" s="1">
        <f t="shared" si="2"/>
        <v>0.91452746307184851</v>
      </c>
      <c r="J20" s="1">
        <f t="shared" si="3"/>
        <v>3.3244472322408654</v>
      </c>
    </row>
    <row r="21" spans="1:17" x14ac:dyDescent="0.35">
      <c r="A21" s="6" t="s">
        <v>8</v>
      </c>
      <c r="B21">
        <v>-50</v>
      </c>
      <c r="C21">
        <v>2700</v>
      </c>
      <c r="D21">
        <v>-20</v>
      </c>
      <c r="E21">
        <v>243</v>
      </c>
      <c r="F21">
        <v>6715</v>
      </c>
      <c r="G21">
        <f t="shared" si="0"/>
        <v>67.150000000000006</v>
      </c>
      <c r="H21" s="1">
        <f t="shared" si="4"/>
        <v>1.1396809232858114</v>
      </c>
      <c r="I21" s="1">
        <f t="shared" si="2"/>
        <v>0.96300014341029694</v>
      </c>
      <c r="J21" s="1">
        <f t="shared" si="3"/>
        <v>3.6187639612807145</v>
      </c>
    </row>
    <row r="22" spans="1:17" x14ac:dyDescent="0.35">
      <c r="A22" s="6" t="s">
        <v>8</v>
      </c>
      <c r="B22">
        <v>-50</v>
      </c>
      <c r="C22">
        <v>2700</v>
      </c>
      <c r="D22">
        <v>-10</v>
      </c>
      <c r="E22">
        <v>273</v>
      </c>
      <c r="F22">
        <v>6977</v>
      </c>
      <c r="G22">
        <f t="shared" si="0"/>
        <v>69.77</v>
      </c>
      <c r="H22" s="1">
        <f t="shared" si="4"/>
        <v>1.1841479972844533</v>
      </c>
      <c r="I22" s="1">
        <f t="shared" si="2"/>
        <v>1.0005736411874371</v>
      </c>
      <c r="J22" s="1">
        <f t="shared" si="3"/>
        <v>3.9128565285939518</v>
      </c>
    </row>
    <row r="23" spans="1:17" x14ac:dyDescent="0.35">
      <c r="A23" s="6" t="s">
        <v>8</v>
      </c>
      <c r="B23">
        <v>-50</v>
      </c>
      <c r="C23">
        <v>2700</v>
      </c>
      <c r="E23">
        <v>304</v>
      </c>
      <c r="F23">
        <v>7169</v>
      </c>
      <c r="G23">
        <f t="shared" si="0"/>
        <v>71.69</v>
      </c>
      <c r="H23" s="1">
        <f t="shared" si="4"/>
        <v>1.2167345553292599</v>
      </c>
      <c r="I23" s="1">
        <f t="shared" si="2"/>
        <v>1.0281084181844256</v>
      </c>
      <c r="J23" s="1">
        <f t="shared" si="3"/>
        <v>4.2404798437717952</v>
      </c>
    </row>
    <row r="24" spans="1:17" x14ac:dyDescent="0.35">
      <c r="A24" s="6" t="s">
        <v>8</v>
      </c>
      <c r="B24">
        <v>-50</v>
      </c>
      <c r="C24">
        <v>2700</v>
      </c>
      <c r="D24">
        <v>10</v>
      </c>
      <c r="E24">
        <v>334</v>
      </c>
      <c r="F24">
        <v>7333</v>
      </c>
      <c r="G24">
        <f t="shared" si="0"/>
        <v>73.33</v>
      </c>
      <c r="H24" s="1">
        <f t="shared" si="4"/>
        <v>1.2445689069925321</v>
      </c>
      <c r="I24" s="1">
        <f t="shared" si="2"/>
        <v>1.0516277068693531</v>
      </c>
      <c r="J24" s="1">
        <f t="shared" si="3"/>
        <v>4.5547524887494886</v>
      </c>
    </row>
    <row r="25" spans="1:17" x14ac:dyDescent="0.35">
      <c r="A25" s="6" t="s">
        <v>8</v>
      </c>
      <c r="B25">
        <v>-75</v>
      </c>
      <c r="C25">
        <v>2700</v>
      </c>
      <c r="D25">
        <v>-30</v>
      </c>
      <c r="E25">
        <v>212</v>
      </c>
      <c r="F25">
        <v>6481</v>
      </c>
      <c r="G25">
        <f t="shared" si="0"/>
        <v>64.81</v>
      </c>
      <c r="H25" s="1">
        <f t="shared" si="4"/>
        <v>1.0999660556687034</v>
      </c>
      <c r="I25" s="1">
        <f t="shared" si="2"/>
        <v>0.92944213394521724</v>
      </c>
      <c r="J25" s="1">
        <f t="shared" si="3"/>
        <v>3.2711001388674585</v>
      </c>
    </row>
    <row r="26" spans="1:17" x14ac:dyDescent="0.35">
      <c r="A26" s="6" t="s">
        <v>8</v>
      </c>
      <c r="B26">
        <v>-75</v>
      </c>
      <c r="C26">
        <v>2700</v>
      </c>
      <c r="D26">
        <v>-20</v>
      </c>
      <c r="E26">
        <v>243</v>
      </c>
      <c r="F26">
        <v>6848</v>
      </c>
      <c r="G26">
        <f t="shared" si="0"/>
        <v>68.48</v>
      </c>
      <c r="H26" s="1">
        <f t="shared" si="4"/>
        <v>1.1622539035980992</v>
      </c>
      <c r="I26" s="1">
        <f t="shared" si="2"/>
        <v>0.98207371289258572</v>
      </c>
      <c r="J26" s="1">
        <f t="shared" si="3"/>
        <v>3.5484813084112146</v>
      </c>
    </row>
    <row r="27" spans="1:17" x14ac:dyDescent="0.35">
      <c r="A27" s="6" t="s">
        <v>8</v>
      </c>
      <c r="B27">
        <v>-75</v>
      </c>
      <c r="C27">
        <v>2700</v>
      </c>
      <c r="D27">
        <v>-10</v>
      </c>
      <c r="E27">
        <v>273</v>
      </c>
      <c r="F27">
        <v>6968</v>
      </c>
      <c r="G27">
        <f t="shared" si="0"/>
        <v>69.680000000000007</v>
      </c>
      <c r="H27" s="1">
        <f t="shared" si="4"/>
        <v>1.1826205023761032</v>
      </c>
      <c r="I27" s="1">
        <f t="shared" si="2"/>
        <v>0.99928294851570343</v>
      </c>
      <c r="J27" s="1">
        <f t="shared" si="3"/>
        <v>3.9179104477611935</v>
      </c>
    </row>
    <row r="28" spans="1:17" x14ac:dyDescent="0.35">
      <c r="A28" s="6" t="s">
        <v>8</v>
      </c>
      <c r="B28">
        <v>-75</v>
      </c>
      <c r="C28">
        <v>2700</v>
      </c>
      <c r="E28">
        <v>304</v>
      </c>
      <c r="F28">
        <v>7172</v>
      </c>
      <c r="G28">
        <f t="shared" si="0"/>
        <v>71.72</v>
      </c>
      <c r="H28" s="1">
        <f t="shared" si="4"/>
        <v>1.2172437202987101</v>
      </c>
      <c r="I28" s="1">
        <f t="shared" si="2"/>
        <v>1.0285386490750035</v>
      </c>
      <c r="J28" s="1">
        <f t="shared" si="3"/>
        <v>4.2387060791968771</v>
      </c>
    </row>
    <row r="29" spans="1:17" x14ac:dyDescent="0.35">
      <c r="A29" s="6" t="s">
        <v>8</v>
      </c>
      <c r="B29">
        <v>-75</v>
      </c>
      <c r="C29">
        <v>2700</v>
      </c>
      <c r="D29">
        <v>10</v>
      </c>
      <c r="E29">
        <v>334</v>
      </c>
      <c r="F29">
        <v>7329</v>
      </c>
      <c r="G29">
        <f t="shared" si="0"/>
        <v>73.290000000000006</v>
      </c>
      <c r="H29" s="1">
        <f t="shared" si="4"/>
        <v>1.2438900203665988</v>
      </c>
      <c r="I29" s="1">
        <f t="shared" si="2"/>
        <v>1.0510540656819161</v>
      </c>
      <c r="J29" s="1">
        <f t="shared" si="3"/>
        <v>4.5572383681266198</v>
      </c>
    </row>
    <row r="30" spans="1:17" x14ac:dyDescent="0.35">
      <c r="H30" s="1"/>
      <c r="I30" s="1"/>
      <c r="J30" s="1"/>
    </row>
    <row r="31" spans="1:17" x14ac:dyDescent="0.35">
      <c r="A31">
        <v>9070</v>
      </c>
      <c r="E31">
        <v>220</v>
      </c>
      <c r="F31">
        <v>5892</v>
      </c>
      <c r="G31">
        <f t="shared" si="0"/>
        <v>58.92</v>
      </c>
      <c r="H31" s="3">
        <f t="shared" ref="H31:H56" si="5">G31/$G$31</f>
        <v>1</v>
      </c>
      <c r="I31" s="1">
        <f t="shared" ref="I31:I46" si="6">G31/$G$4</f>
        <v>0.84497346909508098</v>
      </c>
      <c r="J31" s="1">
        <f t="shared" si="3"/>
        <v>3.73387644263408</v>
      </c>
      <c r="M31">
        <v>-30</v>
      </c>
      <c r="N31">
        <v>-20</v>
      </c>
      <c r="O31">
        <v>-10</v>
      </c>
      <c r="P31">
        <v>0</v>
      </c>
      <c r="Q31">
        <v>10</v>
      </c>
    </row>
    <row r="32" spans="1:17" x14ac:dyDescent="0.35">
      <c r="A32">
        <v>9070</v>
      </c>
      <c r="D32">
        <v>-30</v>
      </c>
      <c r="E32">
        <v>153</v>
      </c>
      <c r="F32">
        <v>4578</v>
      </c>
      <c r="G32">
        <f t="shared" si="0"/>
        <v>45.78</v>
      </c>
      <c r="H32" s="5">
        <f t="shared" si="5"/>
        <v>0.77698574338085535</v>
      </c>
      <c r="I32" s="1">
        <f t="shared" si="6"/>
        <v>0.65653233902194175</v>
      </c>
      <c r="J32" s="1">
        <f t="shared" si="3"/>
        <v>3.3420707732634338</v>
      </c>
      <c r="L32">
        <v>0</v>
      </c>
      <c r="M32">
        <v>4467</v>
      </c>
      <c r="N32">
        <v>5075</v>
      </c>
      <c r="O32">
        <v>5536</v>
      </c>
      <c r="P32">
        <v>5794</v>
      </c>
      <c r="Q32">
        <v>6036</v>
      </c>
    </row>
    <row r="33" spans="1:17" x14ac:dyDescent="0.35">
      <c r="A33">
        <v>9070</v>
      </c>
      <c r="D33">
        <v>-20</v>
      </c>
      <c r="E33">
        <v>176</v>
      </c>
      <c r="F33">
        <v>5156</v>
      </c>
      <c r="G33">
        <f t="shared" si="0"/>
        <v>51.56</v>
      </c>
      <c r="H33" s="5">
        <f t="shared" si="5"/>
        <v>0.87508486082824166</v>
      </c>
      <c r="I33" s="1">
        <f t="shared" si="6"/>
        <v>0.7394234906066256</v>
      </c>
      <c r="J33" s="1">
        <f t="shared" si="3"/>
        <v>3.4134988363072147</v>
      </c>
      <c r="L33">
        <v>-25</v>
      </c>
      <c r="M33">
        <v>4471</v>
      </c>
      <c r="N33">
        <v>5086</v>
      </c>
      <c r="O33">
        <v>5605</v>
      </c>
      <c r="P33">
        <v>5936</v>
      </c>
      <c r="Q33">
        <v>6157</v>
      </c>
    </row>
    <row r="34" spans="1:17" x14ac:dyDescent="0.35">
      <c r="A34">
        <v>9070</v>
      </c>
      <c r="D34">
        <v>-10</v>
      </c>
      <c r="E34">
        <v>196</v>
      </c>
      <c r="F34">
        <v>5567</v>
      </c>
      <c r="G34">
        <f t="shared" si="0"/>
        <v>55.67</v>
      </c>
      <c r="H34" s="5">
        <f t="shared" si="5"/>
        <v>0.94484046164290558</v>
      </c>
      <c r="I34" s="1">
        <f t="shared" si="6"/>
        <v>0.79836512261580383</v>
      </c>
      <c r="J34" s="1">
        <f t="shared" si="3"/>
        <v>3.5207472606430752</v>
      </c>
      <c r="L34">
        <v>-50</v>
      </c>
      <c r="M34">
        <v>4458</v>
      </c>
      <c r="N34">
        <v>5082</v>
      </c>
      <c r="O34">
        <v>5509</v>
      </c>
      <c r="P34">
        <v>6038</v>
      </c>
      <c r="Q34">
        <v>6261</v>
      </c>
    </row>
    <row r="35" spans="1:17" x14ac:dyDescent="0.35">
      <c r="A35">
        <v>9070</v>
      </c>
      <c r="E35">
        <v>220</v>
      </c>
      <c r="F35">
        <v>5826</v>
      </c>
      <c r="G35">
        <f t="shared" si="0"/>
        <v>58.26</v>
      </c>
      <c r="H35" s="5">
        <f t="shared" si="5"/>
        <v>0.98879837067209775</v>
      </c>
      <c r="I35" s="1">
        <f t="shared" si="6"/>
        <v>0.83550838950236617</v>
      </c>
      <c r="J35" s="1">
        <f t="shared" si="3"/>
        <v>3.7761757638173705</v>
      </c>
      <c r="L35">
        <v>-75</v>
      </c>
      <c r="M35">
        <v>4472</v>
      </c>
      <c r="N35">
        <v>5084</v>
      </c>
      <c r="O35">
        <v>5604</v>
      </c>
      <c r="P35">
        <v>6117</v>
      </c>
      <c r="Q35">
        <v>6357</v>
      </c>
    </row>
    <row r="36" spans="1:17" x14ac:dyDescent="0.35">
      <c r="A36">
        <v>9070</v>
      </c>
      <c r="D36">
        <v>10</v>
      </c>
      <c r="E36">
        <v>242</v>
      </c>
      <c r="F36">
        <v>6048</v>
      </c>
      <c r="G36">
        <f t="shared" si="0"/>
        <v>60.48</v>
      </c>
      <c r="H36" s="5">
        <f t="shared" si="5"/>
        <v>1.0264765784114052</v>
      </c>
      <c r="I36" s="1">
        <f t="shared" si="6"/>
        <v>0.86734547540513396</v>
      </c>
      <c r="J36" s="1">
        <f t="shared" si="3"/>
        <v>4.0013227513227516</v>
      </c>
    </row>
    <row r="37" spans="1:17" x14ac:dyDescent="0.35">
      <c r="A37">
        <v>9070</v>
      </c>
      <c r="C37">
        <v>2700</v>
      </c>
      <c r="D37">
        <v>-30</v>
      </c>
      <c r="E37">
        <v>153</v>
      </c>
      <c r="F37">
        <v>4467</v>
      </c>
      <c r="G37">
        <f t="shared" si="0"/>
        <v>44.67</v>
      </c>
      <c r="H37" s="5">
        <f t="shared" si="5"/>
        <v>0.75814663951120165</v>
      </c>
      <c r="I37" s="1">
        <f t="shared" si="6"/>
        <v>0.64061379607055791</v>
      </c>
      <c r="J37" s="1">
        <f t="shared" si="3"/>
        <v>3.4251175285426458</v>
      </c>
    </row>
    <row r="38" spans="1:17" x14ac:dyDescent="0.35">
      <c r="A38">
        <v>9070</v>
      </c>
      <c r="C38">
        <v>2700</v>
      </c>
      <c r="D38">
        <v>-20</v>
      </c>
      <c r="E38">
        <v>176</v>
      </c>
      <c r="F38">
        <v>5075</v>
      </c>
      <c r="G38">
        <f t="shared" si="0"/>
        <v>50.75</v>
      </c>
      <c r="H38" s="5">
        <f t="shared" si="5"/>
        <v>0.86133740665308889</v>
      </c>
      <c r="I38" s="1">
        <f t="shared" si="6"/>
        <v>0.72780725656102108</v>
      </c>
      <c r="J38" s="1">
        <f t="shared" si="3"/>
        <v>3.4679802955665027</v>
      </c>
    </row>
    <row r="39" spans="1:17" x14ac:dyDescent="0.35">
      <c r="A39">
        <v>9070</v>
      </c>
      <c r="C39">
        <v>2700</v>
      </c>
      <c r="D39">
        <v>-10</v>
      </c>
      <c r="E39">
        <v>197</v>
      </c>
      <c r="F39">
        <v>5536</v>
      </c>
      <c r="G39">
        <f t="shared" si="0"/>
        <v>55.36</v>
      </c>
      <c r="H39" s="5">
        <f t="shared" si="5"/>
        <v>0.93957909029192122</v>
      </c>
      <c r="I39" s="1">
        <f t="shared" si="6"/>
        <v>0.79391940341316503</v>
      </c>
      <c r="J39" s="1">
        <f t="shared" si="3"/>
        <v>3.5585260115606938</v>
      </c>
    </row>
    <row r="40" spans="1:17" x14ac:dyDescent="0.35">
      <c r="A40">
        <v>9070</v>
      </c>
      <c r="C40">
        <v>2700</v>
      </c>
      <c r="E40">
        <v>220</v>
      </c>
      <c r="F40">
        <v>5794</v>
      </c>
      <c r="G40">
        <f t="shared" si="0"/>
        <v>57.94</v>
      </c>
      <c r="H40" s="5">
        <f t="shared" si="5"/>
        <v>0.98336727766462995</v>
      </c>
      <c r="I40" s="1">
        <f t="shared" si="6"/>
        <v>0.83091926000286809</v>
      </c>
      <c r="J40" s="1">
        <f t="shared" si="3"/>
        <v>3.7970314118053161</v>
      </c>
    </row>
    <row r="41" spans="1:17" x14ac:dyDescent="0.35">
      <c r="A41">
        <v>9070</v>
      </c>
      <c r="C41">
        <v>2700</v>
      </c>
      <c r="D41">
        <v>10</v>
      </c>
      <c r="E41">
        <v>242</v>
      </c>
      <c r="F41">
        <v>6036</v>
      </c>
      <c r="G41">
        <f t="shared" si="0"/>
        <v>60.36</v>
      </c>
      <c r="H41" s="5">
        <f t="shared" si="5"/>
        <v>1.0244399185336048</v>
      </c>
      <c r="I41" s="1">
        <f t="shared" si="6"/>
        <v>0.86562455184282228</v>
      </c>
      <c r="J41" s="1">
        <f t="shared" si="3"/>
        <v>4.0092776673293571</v>
      </c>
    </row>
    <row r="42" spans="1:17" x14ac:dyDescent="0.35">
      <c r="A42">
        <v>9070</v>
      </c>
      <c r="B42">
        <v>-25</v>
      </c>
      <c r="C42">
        <v>2700</v>
      </c>
      <c r="D42">
        <v>-30</v>
      </c>
      <c r="E42">
        <v>153</v>
      </c>
      <c r="F42">
        <v>4471</v>
      </c>
      <c r="G42">
        <f t="shared" si="0"/>
        <v>44.71</v>
      </c>
      <c r="H42" s="5">
        <f t="shared" si="5"/>
        <v>0.75882552613713505</v>
      </c>
      <c r="I42" s="1">
        <f t="shared" si="6"/>
        <v>0.6411874372579951</v>
      </c>
      <c r="J42" s="1">
        <f t="shared" si="3"/>
        <v>3.4220532319391634</v>
      </c>
    </row>
    <row r="43" spans="1:17" x14ac:dyDescent="0.35">
      <c r="A43">
        <v>9070</v>
      </c>
      <c r="B43">
        <v>-25</v>
      </c>
      <c r="C43">
        <v>2700</v>
      </c>
      <c r="D43">
        <v>-20</v>
      </c>
      <c r="E43">
        <v>176</v>
      </c>
      <c r="F43">
        <v>5086</v>
      </c>
      <c r="G43">
        <f t="shared" si="0"/>
        <v>50.86</v>
      </c>
      <c r="H43" s="5">
        <f t="shared" si="5"/>
        <v>0.86320434487440589</v>
      </c>
      <c r="I43" s="1">
        <f t="shared" si="6"/>
        <v>0.72938476982647349</v>
      </c>
      <c r="J43" s="1">
        <f t="shared" si="3"/>
        <v>3.4604797483287455</v>
      </c>
    </row>
    <row r="44" spans="1:17" x14ac:dyDescent="0.35">
      <c r="A44">
        <v>9070</v>
      </c>
      <c r="B44">
        <v>-25</v>
      </c>
      <c r="C44">
        <v>2700</v>
      </c>
      <c r="D44">
        <v>-10</v>
      </c>
      <c r="E44">
        <v>198</v>
      </c>
      <c r="F44">
        <v>5605</v>
      </c>
      <c r="G44">
        <f t="shared" si="0"/>
        <v>56.05</v>
      </c>
      <c r="H44" s="5">
        <f t="shared" si="5"/>
        <v>0.95128988458927355</v>
      </c>
      <c r="I44" s="1">
        <f t="shared" si="6"/>
        <v>0.80381471389645764</v>
      </c>
      <c r="J44" s="1">
        <f t="shared" si="3"/>
        <v>3.5325602140945587</v>
      </c>
    </row>
    <row r="45" spans="1:17" x14ac:dyDescent="0.35">
      <c r="A45">
        <v>9070</v>
      </c>
      <c r="B45">
        <v>-25</v>
      </c>
      <c r="C45">
        <v>2700</v>
      </c>
      <c r="E45">
        <v>220</v>
      </c>
      <c r="F45">
        <v>5936</v>
      </c>
      <c r="G45">
        <f t="shared" si="0"/>
        <v>59.36</v>
      </c>
      <c r="H45" s="5">
        <f t="shared" si="5"/>
        <v>1.007467752885268</v>
      </c>
      <c r="I45" s="1">
        <f t="shared" si="6"/>
        <v>0.85128352215689085</v>
      </c>
      <c r="J45" s="1">
        <f t="shared" si="3"/>
        <v>3.7061994609164421</v>
      </c>
    </row>
    <row r="46" spans="1:17" x14ac:dyDescent="0.35">
      <c r="A46">
        <v>9070</v>
      </c>
      <c r="B46">
        <v>-25</v>
      </c>
      <c r="C46">
        <v>2700</v>
      </c>
      <c r="D46">
        <v>10</v>
      </c>
      <c r="E46">
        <v>242</v>
      </c>
      <c r="F46">
        <v>6157</v>
      </c>
      <c r="G46">
        <f t="shared" si="0"/>
        <v>61.57</v>
      </c>
      <c r="H46" s="5">
        <f t="shared" si="5"/>
        <v>1.0449762389680923</v>
      </c>
      <c r="I46" s="1">
        <f t="shared" si="6"/>
        <v>0.88297719776279937</v>
      </c>
      <c r="J46" s="1">
        <f t="shared" si="3"/>
        <v>3.930485626116615</v>
      </c>
    </row>
    <row r="47" spans="1:17" x14ac:dyDescent="0.35">
      <c r="A47">
        <v>9070</v>
      </c>
      <c r="B47">
        <v>-50</v>
      </c>
      <c r="C47">
        <v>2700</v>
      </c>
      <c r="D47">
        <v>-30</v>
      </c>
      <c r="E47">
        <v>154</v>
      </c>
      <c r="F47">
        <v>4458</v>
      </c>
      <c r="G47">
        <f t="shared" si="0"/>
        <v>44.58</v>
      </c>
      <c r="H47" s="5">
        <f t="shared" si="5"/>
        <v>0.75661914460285129</v>
      </c>
      <c r="I47" s="1">
        <f t="shared" ref="I47:I56" si="7">G47/$G$4</f>
        <v>0.63932310339882392</v>
      </c>
      <c r="J47" s="1">
        <f t="shared" si="3"/>
        <v>3.4544638851502918</v>
      </c>
    </row>
    <row r="48" spans="1:17" x14ac:dyDescent="0.35">
      <c r="A48">
        <v>9070</v>
      </c>
      <c r="B48">
        <v>-50</v>
      </c>
      <c r="C48">
        <v>2700</v>
      </c>
      <c r="D48">
        <v>-20</v>
      </c>
      <c r="E48">
        <v>176</v>
      </c>
      <c r="F48">
        <v>5082</v>
      </c>
      <c r="G48">
        <f t="shared" si="0"/>
        <v>50.82</v>
      </c>
      <c r="H48" s="5">
        <f t="shared" si="5"/>
        <v>0.86252545824847249</v>
      </c>
      <c r="I48" s="1">
        <f t="shared" si="7"/>
        <v>0.7288111286390363</v>
      </c>
      <c r="J48" s="1">
        <f t="shared" si="3"/>
        <v>3.4632034632034632</v>
      </c>
    </row>
    <row r="49" spans="1:10" x14ac:dyDescent="0.35">
      <c r="A49">
        <v>9070</v>
      </c>
      <c r="B49">
        <v>-50</v>
      </c>
      <c r="C49">
        <v>2700</v>
      </c>
      <c r="D49">
        <v>-10</v>
      </c>
      <c r="E49">
        <v>198</v>
      </c>
      <c r="F49">
        <v>5609</v>
      </c>
      <c r="G49">
        <f t="shared" si="0"/>
        <v>56.09</v>
      </c>
      <c r="H49" s="5">
        <f t="shared" si="5"/>
        <v>0.95196877121520707</v>
      </c>
      <c r="I49" s="1">
        <f t="shared" si="7"/>
        <v>0.80438835508389506</v>
      </c>
      <c r="J49" s="1">
        <f t="shared" si="3"/>
        <v>3.5300410055268316</v>
      </c>
    </row>
    <row r="50" spans="1:10" x14ac:dyDescent="0.35">
      <c r="A50">
        <v>9070</v>
      </c>
      <c r="B50">
        <v>-50</v>
      </c>
      <c r="C50">
        <v>2700</v>
      </c>
      <c r="E50">
        <v>220</v>
      </c>
      <c r="F50">
        <v>6038</v>
      </c>
      <c r="G50">
        <f t="shared" si="0"/>
        <v>60.38</v>
      </c>
      <c r="H50" s="5">
        <f t="shared" si="5"/>
        <v>1.0247793618465717</v>
      </c>
      <c r="I50" s="1">
        <f t="shared" si="7"/>
        <v>0.86591137243654093</v>
      </c>
      <c r="J50" s="1">
        <f t="shared" si="3"/>
        <v>3.64359059291156</v>
      </c>
    </row>
    <row r="51" spans="1:10" x14ac:dyDescent="0.35">
      <c r="A51">
        <v>9070</v>
      </c>
      <c r="B51">
        <v>-50</v>
      </c>
      <c r="C51">
        <v>2700</v>
      </c>
      <c r="D51">
        <v>10</v>
      </c>
      <c r="E51">
        <v>242</v>
      </c>
      <c r="F51">
        <v>6261</v>
      </c>
      <c r="G51">
        <f t="shared" si="0"/>
        <v>62.61</v>
      </c>
      <c r="H51" s="5">
        <f t="shared" si="5"/>
        <v>1.0626272912423624</v>
      </c>
      <c r="I51" s="1">
        <f t="shared" si="7"/>
        <v>0.89789186863616799</v>
      </c>
      <c r="J51" s="1">
        <f t="shared" si="3"/>
        <v>3.8651972528350105</v>
      </c>
    </row>
    <row r="52" spans="1:10" x14ac:dyDescent="0.35">
      <c r="A52">
        <v>9070</v>
      </c>
      <c r="B52">
        <v>-75</v>
      </c>
      <c r="C52">
        <v>2700</v>
      </c>
      <c r="D52">
        <v>-30</v>
      </c>
      <c r="E52">
        <v>154</v>
      </c>
      <c r="F52">
        <v>4472</v>
      </c>
      <c r="G52">
        <f t="shared" si="0"/>
        <v>44.72</v>
      </c>
      <c r="H52" s="5">
        <f t="shared" si="5"/>
        <v>0.75899524779361838</v>
      </c>
      <c r="I52" s="1">
        <f t="shared" si="7"/>
        <v>0.64133084755485437</v>
      </c>
      <c r="J52" s="1">
        <f t="shared" si="3"/>
        <v>3.4436493738819323</v>
      </c>
    </row>
    <row r="53" spans="1:10" x14ac:dyDescent="0.35">
      <c r="A53">
        <v>9070</v>
      </c>
      <c r="B53">
        <v>-75</v>
      </c>
      <c r="C53">
        <v>2700</v>
      </c>
      <c r="D53">
        <v>-20</v>
      </c>
      <c r="E53">
        <v>176</v>
      </c>
      <c r="F53">
        <v>5084</v>
      </c>
      <c r="G53">
        <f t="shared" si="0"/>
        <v>50.84</v>
      </c>
      <c r="H53" s="5">
        <f t="shared" si="5"/>
        <v>0.86286490156143925</v>
      </c>
      <c r="I53" s="1">
        <f t="shared" si="7"/>
        <v>0.72909794923275495</v>
      </c>
      <c r="J53" s="1">
        <f t="shared" si="3"/>
        <v>3.4618410700236031</v>
      </c>
    </row>
    <row r="54" spans="1:10" x14ac:dyDescent="0.35">
      <c r="A54">
        <v>9070</v>
      </c>
      <c r="B54">
        <v>-75</v>
      </c>
      <c r="C54">
        <v>2700</v>
      </c>
      <c r="D54">
        <v>-10</v>
      </c>
      <c r="E54">
        <v>198</v>
      </c>
      <c r="F54">
        <v>5604</v>
      </c>
      <c r="G54">
        <f t="shared" si="0"/>
        <v>56.04</v>
      </c>
      <c r="H54" s="5">
        <f t="shared" si="5"/>
        <v>0.95112016293279023</v>
      </c>
      <c r="I54" s="1">
        <f t="shared" si="7"/>
        <v>0.80367130359959837</v>
      </c>
      <c r="J54" s="1">
        <f t="shared" si="3"/>
        <v>3.5331905781584583</v>
      </c>
    </row>
    <row r="55" spans="1:10" x14ac:dyDescent="0.35">
      <c r="A55">
        <v>9070</v>
      </c>
      <c r="B55">
        <v>-75</v>
      </c>
      <c r="C55">
        <v>2700</v>
      </c>
      <c r="E55">
        <v>220</v>
      </c>
      <c r="F55">
        <v>6117</v>
      </c>
      <c r="G55">
        <f t="shared" si="0"/>
        <v>61.17</v>
      </c>
      <c r="H55" s="5">
        <f t="shared" si="5"/>
        <v>1.0381873727087576</v>
      </c>
      <c r="I55" s="1">
        <f t="shared" si="7"/>
        <v>0.8772407858884268</v>
      </c>
      <c r="J55" s="1">
        <f t="shared" si="3"/>
        <v>3.5965342488147782</v>
      </c>
    </row>
    <row r="56" spans="1:10" x14ac:dyDescent="0.35">
      <c r="A56">
        <v>9070</v>
      </c>
      <c r="B56">
        <v>-75</v>
      </c>
      <c r="C56">
        <v>2700</v>
      </c>
      <c r="D56">
        <v>10</v>
      </c>
      <c r="E56">
        <v>242</v>
      </c>
      <c r="F56">
        <v>6357</v>
      </c>
      <c r="G56">
        <f t="shared" si="0"/>
        <v>63.57</v>
      </c>
      <c r="H56" s="5">
        <f t="shared" si="5"/>
        <v>1.0789205702647657</v>
      </c>
      <c r="I56" s="1">
        <f t="shared" si="7"/>
        <v>0.91165925713466223</v>
      </c>
      <c r="J56" s="1">
        <f t="shared" si="3"/>
        <v>3.8068271197105554</v>
      </c>
    </row>
  </sheetData>
  <conditionalFormatting sqref="E37:E41">
    <cfRule type="dataBar" priority="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{C8199A44-823D-4DDF-9610-BB70FC1B17A7}</x14:id>
        </ext>
      </extLst>
    </cfRule>
  </conditionalFormatting>
  <conditionalFormatting sqref="E42:E46">
    <cfRule type="dataBar" priority="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{44C5B61F-3E2B-4176-9767-9B20CC5EE15E}</x14:id>
        </ext>
      </extLst>
    </cfRule>
  </conditionalFormatting>
  <conditionalFormatting sqref="E47:E51">
    <cfRule type="dataBar" priority="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{6D75D213-6499-4728-8B54-8E8058735FB1}</x14:id>
        </ext>
      </extLst>
    </cfRule>
  </conditionalFormatting>
  <conditionalFormatting sqref="J47:J51">
    <cfRule type="colorScale" priority="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52:E56">
    <cfRule type="dataBar" priority="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{38420347-B78B-4D3C-A991-55DEB46CDA9D}</x14:id>
        </ext>
      </extLst>
    </cfRule>
  </conditionalFormatting>
  <conditionalFormatting sqref="J52:J56">
    <cfRule type="colorScale" priority="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1:J56">
    <cfRule type="colorScale" priority="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20:E36 E2:E9 E15:E16">
    <cfRule type="dataBar" priority="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{22B99F5D-81C6-4B33-86F4-A0B724BF4FB0}</x14:id>
        </ext>
      </extLst>
    </cfRule>
  </conditionalFormatting>
  <conditionalFormatting sqref="E2:E9 E15:E36">
    <cfRule type="dataBar" priority="1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{1BA29012-67EB-4C9F-A7E7-3D224C2B5E99}</x14:id>
        </ext>
      </extLst>
    </cfRule>
  </conditionalFormatting>
  <conditionalFormatting sqref="J2:J9 J15:J46">
    <cfRule type="colorScale" priority="1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2:E9 E15:E56">
    <cfRule type="dataBar" priority="1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{E08D2F9B-B255-4759-9B80-A7F91624CF6E}</x14:id>
        </ext>
      </extLst>
    </cfRule>
  </conditionalFormatting>
  <conditionalFormatting sqref="J4:J9 J15:J56">
    <cfRule type="colorScale" priority="1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4:E9 E15:E56">
    <cfRule type="dataBar" priority="1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{F1EE186D-4B35-4B6B-9422-DE6CA47DF26F}</x14:id>
        </ext>
      </extLst>
    </cfRule>
  </conditionalFormatting>
  <conditionalFormatting sqref="E10:E14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{30793931-2632-4D81-8FE7-9B0AEFDBD2BF}</x14:id>
        </ext>
      </extLst>
    </cfRule>
  </conditionalFormatting>
  <conditionalFormatting sqref="J10:J14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10:E14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{771355F4-5787-48F2-B8C1-A319AFF176FD}</x14:id>
        </ext>
      </extLst>
    </cfRule>
  </conditionalFormatting>
  <conditionalFormatting sqref="E2:E56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{F123D8B4-D57C-4099-8BD1-16E786E77022}</x14:id>
        </ext>
      </extLst>
    </cfRule>
  </conditionalFormatting>
  <conditionalFormatting sqref="J4:J56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8740157499999996" bottom="0.78740157499999996" header="0.3" footer="0.3"/>
  <pageSetup paperSize="9" orientation="portrait" r:id="rId1"/>
  <ignoredErrors>
    <ignoredError sqref="H1" numberStoredAsText="1"/>
  </ignoredError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8199A44-823D-4DDF-9610-BB70FC1B17A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E37:E41</xm:sqref>
        </x14:conditionalFormatting>
        <x14:conditionalFormatting xmlns:xm="http://schemas.microsoft.com/office/excel/2006/main">
          <x14:cfRule type="dataBar" id="{44C5B61F-3E2B-4176-9767-9B20CC5EE15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E42:E46</xm:sqref>
        </x14:conditionalFormatting>
        <x14:conditionalFormatting xmlns:xm="http://schemas.microsoft.com/office/excel/2006/main">
          <x14:cfRule type="dataBar" id="{6D75D213-6499-4728-8B54-8E8058735FB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E47:E51</xm:sqref>
        </x14:conditionalFormatting>
        <x14:conditionalFormatting xmlns:xm="http://schemas.microsoft.com/office/excel/2006/main">
          <x14:cfRule type="dataBar" id="{38420347-B78B-4D3C-A991-55DEB46CDA9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E52:E56</xm:sqref>
        </x14:conditionalFormatting>
        <x14:conditionalFormatting xmlns:xm="http://schemas.microsoft.com/office/excel/2006/main">
          <x14:cfRule type="dataBar" id="{22B99F5D-81C6-4B33-86F4-A0B724BF4FB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E20:E36 E2:E9 E15:E16</xm:sqref>
        </x14:conditionalFormatting>
        <x14:conditionalFormatting xmlns:xm="http://schemas.microsoft.com/office/excel/2006/main">
          <x14:cfRule type="dataBar" id="{1BA29012-67EB-4C9F-A7E7-3D224C2B5E9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E2:E9 E15:E36</xm:sqref>
        </x14:conditionalFormatting>
        <x14:conditionalFormatting xmlns:xm="http://schemas.microsoft.com/office/excel/2006/main">
          <x14:cfRule type="dataBar" id="{E08D2F9B-B255-4759-9B80-A7F91624CF6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E2:E9 E15:E56</xm:sqref>
        </x14:conditionalFormatting>
        <x14:conditionalFormatting xmlns:xm="http://schemas.microsoft.com/office/excel/2006/main">
          <x14:cfRule type="dataBar" id="{F1EE186D-4B35-4B6B-9422-DE6CA47DF26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E4:E9 E15:E56</xm:sqref>
        </x14:conditionalFormatting>
        <x14:conditionalFormatting xmlns:xm="http://schemas.microsoft.com/office/excel/2006/main">
          <x14:cfRule type="dataBar" id="{30793931-2632-4D81-8FE7-9B0AEFDBD2B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E10:E14</xm:sqref>
        </x14:conditionalFormatting>
        <x14:conditionalFormatting xmlns:xm="http://schemas.microsoft.com/office/excel/2006/main">
          <x14:cfRule type="dataBar" id="{771355F4-5787-48F2-B8C1-A319AFF176F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E10:E14</xm:sqref>
        </x14:conditionalFormatting>
        <x14:conditionalFormatting xmlns:xm="http://schemas.microsoft.com/office/excel/2006/main">
          <x14:cfRule type="dataBar" id="{F123D8B4-D57C-4099-8BD1-16E786E7702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E2:E56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9BB79-F51B-43AA-96FC-DF5B41E62BFE}">
  <dimension ref="A1:K95"/>
  <sheetViews>
    <sheetView zoomScale="115" zoomScaleNormal="115" workbookViewId="0">
      <selection activeCell="M14" sqref="M14"/>
    </sheetView>
  </sheetViews>
  <sheetFormatPr baseColWidth="10" defaultRowHeight="14.5" x14ac:dyDescent="0.35"/>
  <cols>
    <col min="6" max="6" width="17.26953125" customWidth="1"/>
  </cols>
  <sheetData>
    <row r="1" spans="1:11" x14ac:dyDescent="0.35">
      <c r="B1" t="s">
        <v>0</v>
      </c>
      <c r="C1" t="s">
        <v>1</v>
      </c>
      <c r="D1" t="s">
        <v>2</v>
      </c>
      <c r="E1" t="s">
        <v>3</v>
      </c>
      <c r="F1" t="s">
        <v>5</v>
      </c>
      <c r="G1" t="s">
        <v>4</v>
      </c>
      <c r="H1" t="s">
        <v>6</v>
      </c>
      <c r="I1" t="s">
        <v>7</v>
      </c>
      <c r="J1" t="s">
        <v>7</v>
      </c>
      <c r="K1" t="s">
        <v>10</v>
      </c>
    </row>
    <row r="2" spans="1:11" x14ac:dyDescent="0.35">
      <c r="A2">
        <v>6800</v>
      </c>
      <c r="F2">
        <v>225</v>
      </c>
      <c r="G2">
        <v>3175</v>
      </c>
      <c r="H2">
        <f>G2/100</f>
        <v>31.75</v>
      </c>
      <c r="I2" s="2">
        <f>H2/$H$3</f>
        <v>0.54703652653342527</v>
      </c>
      <c r="J2" s="1">
        <f t="shared" ref="J2:J11" si="0">H2/$H$14</f>
        <v>0.4553276925283235</v>
      </c>
      <c r="K2" s="1">
        <f t="shared" ref="K2:K8" si="1">F2/H2</f>
        <v>7.0866141732283463</v>
      </c>
    </row>
    <row r="3" spans="1:11" x14ac:dyDescent="0.35">
      <c r="A3">
        <v>9070</v>
      </c>
      <c r="F3">
        <v>220</v>
      </c>
      <c r="G3">
        <f>(5778+5830)/2</f>
        <v>5804</v>
      </c>
      <c r="H3">
        <f>G3/100</f>
        <v>58.04</v>
      </c>
      <c r="I3" s="4">
        <f>H3/$H$3</f>
        <v>1</v>
      </c>
      <c r="J3" s="1">
        <f t="shared" si="0"/>
        <v>0.83235336297146134</v>
      </c>
      <c r="K3" s="1">
        <f t="shared" si="1"/>
        <v>3.790489317711923</v>
      </c>
    </row>
    <row r="4" spans="1:11" x14ac:dyDescent="0.35">
      <c r="A4">
        <v>9070</v>
      </c>
      <c r="C4">
        <v>-50</v>
      </c>
      <c r="D4">
        <v>2700</v>
      </c>
      <c r="F4">
        <v>220</v>
      </c>
      <c r="G4">
        <f>(6012+6038)/2</f>
        <v>6025</v>
      </c>
      <c r="H4">
        <f t="shared" ref="H4:H57" si="2">G4/100</f>
        <v>60.25</v>
      </c>
      <c r="I4" s="2">
        <f t="shared" ref="I4:I57" si="3">H4/$H$3</f>
        <v>1.0380771881461062</v>
      </c>
      <c r="J4" s="1">
        <f t="shared" si="0"/>
        <v>0.86404703857736975</v>
      </c>
      <c r="K4" s="1">
        <f t="shared" si="1"/>
        <v>3.6514522821576763</v>
      </c>
    </row>
    <row r="5" spans="1:11" x14ac:dyDescent="0.35">
      <c r="A5">
        <v>9070</v>
      </c>
      <c r="C5">
        <v>-50</v>
      </c>
      <c r="D5">
        <v>2700</v>
      </c>
      <c r="E5">
        <v>10</v>
      </c>
      <c r="F5">
        <v>242</v>
      </c>
      <c r="G5">
        <v>6256</v>
      </c>
      <c r="H5">
        <f t="shared" si="2"/>
        <v>62.56</v>
      </c>
      <c r="I5" s="2">
        <f t="shared" si="3"/>
        <v>1.0778773259820813</v>
      </c>
      <c r="J5" s="1">
        <f t="shared" si="0"/>
        <v>0.89717481715187153</v>
      </c>
      <c r="K5" s="1">
        <f t="shared" si="1"/>
        <v>3.8682864450127874</v>
      </c>
    </row>
    <row r="6" spans="1:11" x14ac:dyDescent="0.35">
      <c r="A6">
        <v>9070</v>
      </c>
      <c r="C6">
        <v>-50</v>
      </c>
      <c r="D6">
        <v>2700</v>
      </c>
      <c r="E6">
        <v>-10</v>
      </c>
      <c r="F6">
        <v>198</v>
      </c>
      <c r="G6">
        <v>5600</v>
      </c>
      <c r="H6">
        <f t="shared" si="2"/>
        <v>56</v>
      </c>
      <c r="I6" s="2">
        <f t="shared" si="3"/>
        <v>0.96485182632667132</v>
      </c>
      <c r="J6" s="1">
        <f t="shared" si="0"/>
        <v>0.80309766241216118</v>
      </c>
      <c r="K6" s="1">
        <f t="shared" si="1"/>
        <v>3.5357142857142856</v>
      </c>
    </row>
    <row r="7" spans="1:11" x14ac:dyDescent="0.35">
      <c r="A7">
        <v>9070</v>
      </c>
      <c r="C7">
        <v>-75</v>
      </c>
      <c r="D7">
        <v>2700</v>
      </c>
      <c r="E7">
        <v>-10</v>
      </c>
      <c r="F7">
        <v>196</v>
      </c>
      <c r="G7">
        <f>(5581+5605)/2</f>
        <v>5593</v>
      </c>
      <c r="H7">
        <f t="shared" si="2"/>
        <v>55.93</v>
      </c>
      <c r="I7" s="2">
        <f t="shared" si="3"/>
        <v>0.96364576154376291</v>
      </c>
      <c r="J7" s="1">
        <f t="shared" si="0"/>
        <v>0.80209379033414596</v>
      </c>
      <c r="K7" s="1">
        <f t="shared" si="1"/>
        <v>3.5043804755944929</v>
      </c>
    </row>
    <row r="8" spans="1:11" x14ac:dyDescent="0.35">
      <c r="A8">
        <v>9070</v>
      </c>
      <c r="C8">
        <v>-75</v>
      </c>
      <c r="D8">
        <v>2700</v>
      </c>
      <c r="F8">
        <v>220</v>
      </c>
      <c r="G8">
        <v>6094</v>
      </c>
      <c r="H8">
        <f t="shared" si="2"/>
        <v>60.94</v>
      </c>
      <c r="I8" s="2">
        <f t="shared" si="3"/>
        <v>1.0499655410062025</v>
      </c>
      <c r="J8" s="1">
        <f t="shared" si="0"/>
        <v>0.87394234906066248</v>
      </c>
      <c r="K8" s="1">
        <f t="shared" si="1"/>
        <v>3.6101083032490977</v>
      </c>
    </row>
    <row r="9" spans="1:11" x14ac:dyDescent="0.35">
      <c r="A9">
        <v>9070</v>
      </c>
      <c r="C9">
        <v>-75</v>
      </c>
      <c r="D9">
        <v>2700</v>
      </c>
      <c r="E9">
        <v>10</v>
      </c>
      <c r="F9">
        <v>242</v>
      </c>
      <c r="G9">
        <v>6341</v>
      </c>
      <c r="H9">
        <f t="shared" si="2"/>
        <v>63.41</v>
      </c>
      <c r="I9" s="2">
        <f t="shared" si="3"/>
        <v>1.0925223983459682</v>
      </c>
      <c r="J9" s="1">
        <f t="shared" si="0"/>
        <v>0.90936469238491313</v>
      </c>
      <c r="K9" s="1">
        <f t="shared" ref="K9:K57" si="4">F9/H9</f>
        <v>3.8164327393155655</v>
      </c>
    </row>
    <row r="10" spans="1:11" x14ac:dyDescent="0.35">
      <c r="A10">
        <v>9070</v>
      </c>
      <c r="C10">
        <v>-100</v>
      </c>
      <c r="D10">
        <v>2700</v>
      </c>
      <c r="E10">
        <v>10</v>
      </c>
      <c r="F10">
        <v>242</v>
      </c>
      <c r="G10">
        <v>6452</v>
      </c>
      <c r="H10">
        <f>G10/100</f>
        <v>64.52</v>
      </c>
      <c r="I10" s="2">
        <f>H10/$H$3</f>
        <v>1.1116471399035148</v>
      </c>
      <c r="J10" s="1">
        <f t="shared" si="0"/>
        <v>0.92528323533629708</v>
      </c>
      <c r="K10" s="1">
        <f>F10/H10</f>
        <v>3.7507749535027899</v>
      </c>
    </row>
    <row r="11" spans="1:11" x14ac:dyDescent="0.35">
      <c r="A11">
        <v>9070</v>
      </c>
      <c r="C11">
        <v>-100</v>
      </c>
      <c r="D11">
        <v>2700</v>
      </c>
      <c r="F11">
        <v>220</v>
      </c>
      <c r="G11">
        <v>6037</v>
      </c>
      <c r="H11">
        <f>G11/100</f>
        <v>60.37</v>
      </c>
      <c r="I11" s="2">
        <f>H11/$H$3</f>
        <v>1.0401447277739491</v>
      </c>
      <c r="J11" s="1">
        <f t="shared" si="0"/>
        <v>0.86576796213968155</v>
      </c>
      <c r="K11" s="1">
        <f>F11/H11</f>
        <v>3.6441941361603445</v>
      </c>
    </row>
    <row r="12" spans="1:11" x14ac:dyDescent="0.35">
      <c r="A12">
        <v>9070</v>
      </c>
      <c r="B12" t="s">
        <v>9</v>
      </c>
      <c r="C12">
        <v>-125</v>
      </c>
      <c r="D12">
        <v>2700</v>
      </c>
      <c r="E12">
        <v>10</v>
      </c>
      <c r="F12">
        <v>242</v>
      </c>
      <c r="I12" s="2"/>
      <c r="J12" s="1"/>
      <c r="K12" s="1"/>
    </row>
    <row r="13" spans="1:11" x14ac:dyDescent="0.35">
      <c r="I13" s="2"/>
      <c r="J13" s="1"/>
      <c r="K13" s="1"/>
    </row>
    <row r="14" spans="1:11" x14ac:dyDescent="0.35">
      <c r="A14" t="s">
        <v>8</v>
      </c>
      <c r="F14">
        <v>304</v>
      </c>
      <c r="G14">
        <v>6973</v>
      </c>
      <c r="H14">
        <f t="shared" si="2"/>
        <v>69.73</v>
      </c>
      <c r="I14" s="2">
        <f t="shared" si="3"/>
        <v>1.2014128187456927</v>
      </c>
      <c r="J14" s="3">
        <f t="shared" ref="J14:J36" si="5">H14/$H$14</f>
        <v>1</v>
      </c>
      <c r="K14" s="1">
        <f t="shared" si="4"/>
        <v>4.3596730245231603</v>
      </c>
    </row>
    <row r="15" spans="1:11" x14ac:dyDescent="0.35">
      <c r="A15" t="s">
        <v>8</v>
      </c>
      <c r="E15">
        <v>-30</v>
      </c>
      <c r="F15">
        <v>212</v>
      </c>
      <c r="G15">
        <v>6095</v>
      </c>
      <c r="H15">
        <f t="shared" si="2"/>
        <v>60.95</v>
      </c>
      <c r="I15" s="2">
        <f t="shared" si="3"/>
        <v>1.0501378359751896</v>
      </c>
      <c r="J15" s="1">
        <f t="shared" si="5"/>
        <v>0.87408575935752186</v>
      </c>
      <c r="K15" s="1">
        <f t="shared" si="4"/>
        <v>3.4782608695652173</v>
      </c>
    </row>
    <row r="16" spans="1:11" x14ac:dyDescent="0.35">
      <c r="A16" t="s">
        <v>8</v>
      </c>
      <c r="E16">
        <v>-25</v>
      </c>
      <c r="F16">
        <v>228</v>
      </c>
      <c r="G16">
        <v>6278</v>
      </c>
      <c r="H16">
        <f t="shared" si="2"/>
        <v>62.78</v>
      </c>
      <c r="I16" s="2">
        <f t="shared" si="3"/>
        <v>1.0816678152997934</v>
      </c>
      <c r="J16" s="1">
        <f t="shared" si="5"/>
        <v>0.90032984368277635</v>
      </c>
      <c r="K16" s="1">
        <f t="shared" si="4"/>
        <v>3.6317298502707867</v>
      </c>
    </row>
    <row r="17" spans="1:11" x14ac:dyDescent="0.35">
      <c r="A17" t="s">
        <v>8</v>
      </c>
      <c r="E17">
        <v>-20</v>
      </c>
      <c r="F17">
        <v>243</v>
      </c>
      <c r="G17">
        <v>6441</v>
      </c>
      <c r="H17">
        <f t="shared" si="2"/>
        <v>64.41</v>
      </c>
      <c r="I17" s="2">
        <f t="shared" si="3"/>
        <v>1.1097518952446588</v>
      </c>
      <c r="J17" s="1">
        <f t="shared" si="5"/>
        <v>0.92370572207084456</v>
      </c>
      <c r="K17" s="1">
        <f t="shared" si="4"/>
        <v>3.7727061015370285</v>
      </c>
    </row>
    <row r="18" spans="1:11" x14ac:dyDescent="0.35">
      <c r="A18" t="s">
        <v>8</v>
      </c>
      <c r="E18">
        <v>-10</v>
      </c>
      <c r="F18">
        <v>273</v>
      </c>
      <c r="G18">
        <v>6694</v>
      </c>
      <c r="H18">
        <f t="shared" si="2"/>
        <v>66.94</v>
      </c>
      <c r="I18" s="2">
        <f t="shared" si="3"/>
        <v>1.153342522398346</v>
      </c>
      <c r="J18" s="1">
        <f t="shared" si="5"/>
        <v>0.95998852717625116</v>
      </c>
      <c r="K18" s="1">
        <f t="shared" si="4"/>
        <v>4.0782790558709294</v>
      </c>
    </row>
    <row r="19" spans="1:11" x14ac:dyDescent="0.35">
      <c r="A19" t="s">
        <v>8</v>
      </c>
      <c r="F19">
        <v>304</v>
      </c>
      <c r="G19">
        <v>6911</v>
      </c>
      <c r="H19">
        <f t="shared" si="2"/>
        <v>69.11</v>
      </c>
      <c r="I19" s="2">
        <f t="shared" si="3"/>
        <v>1.1907305306685045</v>
      </c>
      <c r="J19" s="1">
        <f t="shared" si="5"/>
        <v>0.99110856159472238</v>
      </c>
      <c r="K19" s="1">
        <f t="shared" si="4"/>
        <v>4.3987845463753441</v>
      </c>
    </row>
    <row r="20" spans="1:11" x14ac:dyDescent="0.35">
      <c r="A20" t="s">
        <v>8</v>
      </c>
      <c r="E20">
        <v>10</v>
      </c>
      <c r="F20">
        <v>334</v>
      </c>
      <c r="G20">
        <v>7066</v>
      </c>
      <c r="H20">
        <f t="shared" si="2"/>
        <v>70.66</v>
      </c>
      <c r="I20" s="2">
        <f t="shared" si="3"/>
        <v>1.2174362508614749</v>
      </c>
      <c r="J20" s="1">
        <f t="shared" si="5"/>
        <v>1.0133371576079162</v>
      </c>
      <c r="K20" s="1">
        <f t="shared" si="4"/>
        <v>4.7268610246249647</v>
      </c>
    </row>
    <row r="21" spans="1:11" x14ac:dyDescent="0.35">
      <c r="A21" t="s">
        <v>8</v>
      </c>
      <c r="D21">
        <v>2700</v>
      </c>
      <c r="E21">
        <v>-30</v>
      </c>
      <c r="F21">
        <v>212</v>
      </c>
      <c r="G21">
        <v>6125</v>
      </c>
      <c r="H21">
        <f t="shared" ref="H21:H31" si="6">G21/100</f>
        <v>61.25</v>
      </c>
      <c r="I21" s="2">
        <f t="shared" ref="I21:I31" si="7">H21/$H$3</f>
        <v>1.0553066850447967</v>
      </c>
      <c r="J21" s="1">
        <f t="shared" ref="J21:J31" si="8">H21/$H$14</f>
        <v>0.87838806826330129</v>
      </c>
      <c r="K21" s="1">
        <f t="shared" ref="K21:K31" si="9">F21/H21</f>
        <v>3.4612244897959186</v>
      </c>
    </row>
    <row r="22" spans="1:11" x14ac:dyDescent="0.35">
      <c r="A22" t="s">
        <v>8</v>
      </c>
      <c r="D22">
        <v>2700</v>
      </c>
      <c r="E22">
        <v>-20</v>
      </c>
      <c r="F22">
        <v>243</v>
      </c>
      <c r="G22">
        <v>6466</v>
      </c>
      <c r="H22">
        <f t="shared" si="6"/>
        <v>64.66</v>
      </c>
      <c r="I22" s="2">
        <f t="shared" si="7"/>
        <v>1.1140592694693314</v>
      </c>
      <c r="J22" s="1">
        <f t="shared" si="8"/>
        <v>0.92729097949232742</v>
      </c>
      <c r="K22" s="1">
        <f t="shared" si="9"/>
        <v>3.7581193937519335</v>
      </c>
    </row>
    <row r="23" spans="1:11" x14ac:dyDescent="0.35">
      <c r="A23" t="s">
        <v>8</v>
      </c>
      <c r="D23">
        <v>2700</v>
      </c>
      <c r="E23">
        <v>-10</v>
      </c>
      <c r="F23">
        <v>273</v>
      </c>
      <c r="G23">
        <v>6736</v>
      </c>
      <c r="H23">
        <f t="shared" si="6"/>
        <v>67.36</v>
      </c>
      <c r="I23" s="2">
        <f t="shared" si="7"/>
        <v>1.160578911095796</v>
      </c>
      <c r="J23" s="1">
        <f t="shared" si="8"/>
        <v>0.96601175964434238</v>
      </c>
      <c r="K23" s="1">
        <f t="shared" si="9"/>
        <v>4.0528503562945373</v>
      </c>
    </row>
    <row r="24" spans="1:11" x14ac:dyDescent="0.35">
      <c r="A24" t="s">
        <v>8</v>
      </c>
      <c r="D24">
        <v>2700</v>
      </c>
      <c r="F24">
        <v>304</v>
      </c>
      <c r="G24">
        <v>6980</v>
      </c>
      <c r="H24">
        <f t="shared" si="6"/>
        <v>69.8</v>
      </c>
      <c r="I24" s="2">
        <f t="shared" si="7"/>
        <v>1.2026188835286009</v>
      </c>
      <c r="J24" s="1">
        <f t="shared" si="8"/>
        <v>1.001003872078015</v>
      </c>
      <c r="K24" s="1">
        <f t="shared" si="9"/>
        <v>4.355300859598854</v>
      </c>
    </row>
    <row r="25" spans="1:11" x14ac:dyDescent="0.35">
      <c r="A25" t="s">
        <v>8</v>
      </c>
      <c r="D25">
        <v>2700</v>
      </c>
      <c r="E25">
        <v>10</v>
      </c>
      <c r="F25">
        <v>334</v>
      </c>
      <c r="G25">
        <v>7175</v>
      </c>
      <c r="H25">
        <f t="shared" si="6"/>
        <v>71.75</v>
      </c>
      <c r="I25" s="2">
        <f t="shared" si="7"/>
        <v>1.2362164024810476</v>
      </c>
      <c r="J25" s="1">
        <f t="shared" si="8"/>
        <v>1.0289688799655814</v>
      </c>
      <c r="K25" s="1">
        <f t="shared" si="9"/>
        <v>4.6550522648083623</v>
      </c>
    </row>
    <row r="26" spans="1:11" x14ac:dyDescent="0.35">
      <c r="A26" t="s">
        <v>8</v>
      </c>
      <c r="C26">
        <v>-25</v>
      </c>
      <c r="D26">
        <v>2700</v>
      </c>
      <c r="E26">
        <v>-30</v>
      </c>
      <c r="F26">
        <v>213</v>
      </c>
      <c r="G26">
        <v>6215</v>
      </c>
      <c r="H26">
        <f t="shared" si="6"/>
        <v>62.15</v>
      </c>
      <c r="I26" s="2">
        <f t="shared" si="7"/>
        <v>1.0708132322536181</v>
      </c>
      <c r="J26" s="1">
        <f t="shared" si="8"/>
        <v>0.89129499498063958</v>
      </c>
      <c r="K26" s="1">
        <f t="shared" si="9"/>
        <v>3.4271922767497989</v>
      </c>
    </row>
    <row r="27" spans="1:11" x14ac:dyDescent="0.35">
      <c r="A27" t="s">
        <v>8</v>
      </c>
      <c r="C27">
        <v>-25</v>
      </c>
      <c r="D27">
        <v>2700</v>
      </c>
      <c r="E27">
        <v>-25</v>
      </c>
      <c r="F27">
        <v>228</v>
      </c>
      <c r="G27">
        <v>6417</v>
      </c>
      <c r="H27">
        <f t="shared" si="6"/>
        <v>64.17</v>
      </c>
      <c r="I27" s="2">
        <f t="shared" si="7"/>
        <v>1.1056168159889732</v>
      </c>
      <c r="J27" s="1">
        <f t="shared" si="8"/>
        <v>0.92026387494622108</v>
      </c>
      <c r="K27" s="1">
        <f t="shared" si="9"/>
        <v>3.5530621785881253</v>
      </c>
    </row>
    <row r="28" spans="1:11" x14ac:dyDescent="0.35">
      <c r="A28" t="s">
        <v>8</v>
      </c>
      <c r="C28">
        <v>-25</v>
      </c>
      <c r="D28">
        <v>2700</v>
      </c>
      <c r="E28">
        <v>-20</v>
      </c>
      <c r="F28">
        <v>243</v>
      </c>
      <c r="G28">
        <v>6569</v>
      </c>
      <c r="H28">
        <f t="shared" si="6"/>
        <v>65.69</v>
      </c>
      <c r="I28" s="2">
        <f t="shared" si="7"/>
        <v>1.1318056512749828</v>
      </c>
      <c r="J28" s="1">
        <f t="shared" si="8"/>
        <v>0.94206224006883688</v>
      </c>
      <c r="K28" s="1">
        <f t="shared" si="9"/>
        <v>3.6991931800882938</v>
      </c>
    </row>
    <row r="29" spans="1:11" x14ac:dyDescent="0.35">
      <c r="A29" t="s">
        <v>8</v>
      </c>
      <c r="C29">
        <v>-25</v>
      </c>
      <c r="D29">
        <v>2700</v>
      </c>
      <c r="E29">
        <v>-10</v>
      </c>
      <c r="F29">
        <v>274</v>
      </c>
      <c r="G29">
        <v>6829</v>
      </c>
      <c r="H29">
        <f t="shared" si="6"/>
        <v>68.290000000000006</v>
      </c>
      <c r="I29" s="2">
        <f t="shared" si="7"/>
        <v>1.1766023432115784</v>
      </c>
      <c r="J29" s="1">
        <f t="shared" si="8"/>
        <v>0.9793489172522587</v>
      </c>
      <c r="K29" s="1">
        <f t="shared" si="9"/>
        <v>4.0123004832332692</v>
      </c>
    </row>
    <row r="30" spans="1:11" x14ac:dyDescent="0.35">
      <c r="A30" t="s">
        <v>8</v>
      </c>
      <c r="C30">
        <v>-25</v>
      </c>
      <c r="D30">
        <v>2700</v>
      </c>
      <c r="F30">
        <v>304</v>
      </c>
      <c r="G30">
        <v>7052</v>
      </c>
      <c r="H30">
        <f t="shared" si="6"/>
        <v>70.52</v>
      </c>
      <c r="I30" s="2">
        <f t="shared" si="7"/>
        <v>1.2150241212956581</v>
      </c>
      <c r="J30" s="1">
        <f t="shared" si="8"/>
        <v>1.0113294134518858</v>
      </c>
      <c r="K30" s="1">
        <f t="shared" si="9"/>
        <v>4.3108338060124787</v>
      </c>
    </row>
    <row r="31" spans="1:11" x14ac:dyDescent="0.35">
      <c r="A31" t="s">
        <v>8</v>
      </c>
      <c r="C31">
        <v>-25</v>
      </c>
      <c r="D31">
        <v>2700</v>
      </c>
      <c r="E31">
        <v>10</v>
      </c>
      <c r="F31">
        <v>334</v>
      </c>
      <c r="G31">
        <v>7199</v>
      </c>
      <c r="H31">
        <f t="shared" si="6"/>
        <v>71.989999999999995</v>
      </c>
      <c r="I31" s="2">
        <f t="shared" si="7"/>
        <v>1.2403514817367332</v>
      </c>
      <c r="J31" s="1">
        <f t="shared" si="8"/>
        <v>1.032410727090205</v>
      </c>
      <c r="K31" s="1">
        <f t="shared" si="9"/>
        <v>4.6395332685095152</v>
      </c>
    </row>
    <row r="32" spans="1:11" x14ac:dyDescent="0.35">
      <c r="A32" t="s">
        <v>8</v>
      </c>
      <c r="C32">
        <v>-50</v>
      </c>
      <c r="D32">
        <v>2700</v>
      </c>
      <c r="E32">
        <v>-30</v>
      </c>
      <c r="F32">
        <v>212</v>
      </c>
      <c r="G32">
        <v>6377</v>
      </c>
      <c r="H32">
        <f t="shared" si="2"/>
        <v>63.77</v>
      </c>
      <c r="I32" s="2">
        <f t="shared" si="3"/>
        <v>1.0987250172294969</v>
      </c>
      <c r="J32" s="1">
        <f t="shared" si="5"/>
        <v>0.91452746307184851</v>
      </c>
      <c r="K32" s="1">
        <f t="shared" si="4"/>
        <v>3.3244472322408654</v>
      </c>
    </row>
    <row r="33" spans="1:11" x14ac:dyDescent="0.35">
      <c r="A33" t="s">
        <v>8</v>
      </c>
      <c r="C33">
        <v>-50</v>
      </c>
      <c r="D33">
        <v>2700</v>
      </c>
      <c r="E33">
        <v>-25</v>
      </c>
      <c r="F33">
        <v>228</v>
      </c>
      <c r="G33">
        <v>6560</v>
      </c>
      <c r="H33">
        <f t="shared" si="2"/>
        <v>65.599999999999994</v>
      </c>
      <c r="I33" s="2">
        <f t="shared" si="3"/>
        <v>1.1302549965541004</v>
      </c>
      <c r="J33" s="1">
        <f t="shared" si="5"/>
        <v>0.940771547397103</v>
      </c>
      <c r="K33" s="1">
        <f t="shared" si="4"/>
        <v>3.4756097560975614</v>
      </c>
    </row>
    <row r="34" spans="1:11" x14ac:dyDescent="0.35">
      <c r="A34" t="s">
        <v>8</v>
      </c>
      <c r="C34">
        <v>-50</v>
      </c>
      <c r="D34">
        <v>2700</v>
      </c>
      <c r="E34">
        <v>-20</v>
      </c>
      <c r="F34">
        <v>243</v>
      </c>
      <c r="G34">
        <v>6715</v>
      </c>
      <c r="H34">
        <f t="shared" si="2"/>
        <v>67.150000000000006</v>
      </c>
      <c r="I34" s="2">
        <f t="shared" si="3"/>
        <v>1.156960716747071</v>
      </c>
      <c r="J34" s="1">
        <f t="shared" si="5"/>
        <v>0.96300014341029694</v>
      </c>
      <c r="K34" s="1">
        <f t="shared" si="4"/>
        <v>3.6187639612807145</v>
      </c>
    </row>
    <row r="35" spans="1:11" x14ac:dyDescent="0.35">
      <c r="A35" t="s">
        <v>8</v>
      </c>
      <c r="C35">
        <v>-50</v>
      </c>
      <c r="D35">
        <v>2700</v>
      </c>
      <c r="E35">
        <v>-10</v>
      </c>
      <c r="F35">
        <v>273</v>
      </c>
      <c r="G35">
        <v>6977</v>
      </c>
      <c r="H35">
        <f t="shared" si="2"/>
        <v>69.77</v>
      </c>
      <c r="I35" s="2">
        <f t="shared" si="3"/>
        <v>1.2021019986216401</v>
      </c>
      <c r="J35" s="1">
        <f t="shared" si="5"/>
        <v>1.0005736411874371</v>
      </c>
      <c r="K35" s="1">
        <f t="shared" si="4"/>
        <v>3.9128565285939518</v>
      </c>
    </row>
    <row r="36" spans="1:11" x14ac:dyDescent="0.35">
      <c r="A36" t="s">
        <v>8</v>
      </c>
      <c r="C36">
        <v>-50</v>
      </c>
      <c r="D36">
        <v>2700</v>
      </c>
      <c r="F36">
        <v>304</v>
      </c>
      <c r="G36">
        <f>(7169+7159)/2</f>
        <v>7164</v>
      </c>
      <c r="H36">
        <f t="shared" si="2"/>
        <v>71.64</v>
      </c>
      <c r="I36" s="2">
        <f t="shared" si="3"/>
        <v>1.2343211578221915</v>
      </c>
      <c r="J36" s="1">
        <f t="shared" si="5"/>
        <v>1.0273913667001291</v>
      </c>
      <c r="K36" s="1">
        <f t="shared" si="4"/>
        <v>4.2434394193188165</v>
      </c>
    </row>
    <row r="37" spans="1:11" x14ac:dyDescent="0.35">
      <c r="A37" t="s">
        <v>8</v>
      </c>
      <c r="C37">
        <v>-50</v>
      </c>
      <c r="D37">
        <v>2700</v>
      </c>
      <c r="E37">
        <v>10</v>
      </c>
      <c r="F37">
        <v>334</v>
      </c>
      <c r="G37">
        <v>7333</v>
      </c>
      <c r="H37">
        <f t="shared" si="2"/>
        <v>73.33</v>
      </c>
      <c r="I37" s="2">
        <f t="shared" si="3"/>
        <v>1.2634390075809787</v>
      </c>
      <c r="J37" s="1">
        <f t="shared" ref="J37:J57" si="10">H37/$H$14</f>
        <v>1.0516277068693531</v>
      </c>
      <c r="K37" s="1">
        <f t="shared" si="4"/>
        <v>4.5547524887494886</v>
      </c>
    </row>
    <row r="38" spans="1:11" x14ac:dyDescent="0.35">
      <c r="A38" t="s">
        <v>8</v>
      </c>
      <c r="C38">
        <v>-75</v>
      </c>
      <c r="D38">
        <v>2700</v>
      </c>
      <c r="E38">
        <v>-30</v>
      </c>
      <c r="F38">
        <v>212</v>
      </c>
      <c r="G38">
        <v>6481</v>
      </c>
      <c r="H38">
        <f t="shared" si="2"/>
        <v>64.81</v>
      </c>
      <c r="I38" s="2">
        <f t="shared" si="3"/>
        <v>1.1166436940041351</v>
      </c>
      <c r="J38" s="1">
        <f t="shared" si="10"/>
        <v>0.92944213394521724</v>
      </c>
      <c r="K38" s="1">
        <f t="shared" si="4"/>
        <v>3.2711001388674585</v>
      </c>
    </row>
    <row r="39" spans="1:11" x14ac:dyDescent="0.35">
      <c r="A39" t="s">
        <v>8</v>
      </c>
      <c r="B39" t="s">
        <v>9</v>
      </c>
      <c r="C39">
        <v>-75</v>
      </c>
      <c r="D39">
        <v>2700</v>
      </c>
      <c r="E39">
        <v>-25</v>
      </c>
      <c r="F39">
        <v>228</v>
      </c>
      <c r="G39">
        <v>6543</v>
      </c>
      <c r="H39">
        <f t="shared" si="2"/>
        <v>65.430000000000007</v>
      </c>
      <c r="I39" s="2">
        <f t="shared" si="3"/>
        <v>1.1273259820813233</v>
      </c>
      <c r="J39" s="1">
        <f t="shared" si="10"/>
        <v>0.93833357235049486</v>
      </c>
      <c r="K39" s="1">
        <f t="shared" si="4"/>
        <v>3.4846400733608434</v>
      </c>
    </row>
    <row r="40" spans="1:11" x14ac:dyDescent="0.35">
      <c r="A40" t="s">
        <v>8</v>
      </c>
      <c r="C40">
        <v>-75</v>
      </c>
      <c r="D40">
        <v>2700</v>
      </c>
      <c r="E40">
        <v>-20</v>
      </c>
      <c r="F40">
        <v>243</v>
      </c>
      <c r="G40">
        <v>6848</v>
      </c>
      <c r="H40">
        <f t="shared" si="2"/>
        <v>68.48</v>
      </c>
      <c r="I40" s="2">
        <f t="shared" si="3"/>
        <v>1.1798759476223295</v>
      </c>
      <c r="J40" s="1">
        <f t="shared" si="10"/>
        <v>0.98207371289258572</v>
      </c>
      <c r="K40" s="1">
        <f t="shared" si="4"/>
        <v>3.5484813084112146</v>
      </c>
    </row>
    <row r="41" spans="1:11" x14ac:dyDescent="0.35">
      <c r="A41" t="s">
        <v>8</v>
      </c>
      <c r="C41">
        <v>-75</v>
      </c>
      <c r="D41">
        <v>2700</v>
      </c>
      <c r="E41">
        <v>-10</v>
      </c>
      <c r="F41">
        <v>273</v>
      </c>
      <c r="G41">
        <v>6968</v>
      </c>
      <c r="H41">
        <f t="shared" si="2"/>
        <v>69.680000000000007</v>
      </c>
      <c r="I41" s="2">
        <f t="shared" si="3"/>
        <v>1.2005513439007582</v>
      </c>
      <c r="J41" s="1">
        <f t="shared" si="10"/>
        <v>0.99928294851570343</v>
      </c>
      <c r="K41" s="1">
        <f t="shared" si="4"/>
        <v>3.9179104477611935</v>
      </c>
    </row>
    <row r="42" spans="1:11" x14ac:dyDescent="0.35">
      <c r="A42" t="s">
        <v>8</v>
      </c>
      <c r="C42">
        <v>-75</v>
      </c>
      <c r="D42">
        <v>2700</v>
      </c>
      <c r="F42">
        <v>304</v>
      </c>
      <c r="G42">
        <f>(7172+7171)/2</f>
        <v>7171.5</v>
      </c>
      <c r="H42">
        <f t="shared" si="2"/>
        <v>71.715000000000003</v>
      </c>
      <c r="I42" s="2">
        <f t="shared" si="3"/>
        <v>1.2356133700895935</v>
      </c>
      <c r="J42" s="1">
        <f t="shared" si="10"/>
        <v>1.0284669439265739</v>
      </c>
      <c r="K42" s="1">
        <f t="shared" si="4"/>
        <v>4.2390016035696849</v>
      </c>
    </row>
    <row r="43" spans="1:11" x14ac:dyDescent="0.35">
      <c r="A43" t="s">
        <v>8</v>
      </c>
      <c r="C43">
        <v>-75</v>
      </c>
      <c r="D43">
        <v>2700</v>
      </c>
      <c r="E43">
        <v>10</v>
      </c>
      <c r="F43">
        <v>334</v>
      </c>
      <c r="G43">
        <v>7329</v>
      </c>
      <c r="H43">
        <f t="shared" si="2"/>
        <v>73.290000000000006</v>
      </c>
      <c r="I43" s="2">
        <f t="shared" si="3"/>
        <v>1.2627498277050311</v>
      </c>
      <c r="J43" s="1">
        <f t="shared" si="10"/>
        <v>1.0510540656819161</v>
      </c>
      <c r="K43" s="1">
        <f t="shared" si="4"/>
        <v>4.5572383681266198</v>
      </c>
    </row>
    <row r="44" spans="1:11" x14ac:dyDescent="0.35">
      <c r="A44" t="s">
        <v>8</v>
      </c>
      <c r="C44">
        <v>-100</v>
      </c>
      <c r="D44">
        <v>2700</v>
      </c>
      <c r="E44">
        <v>0</v>
      </c>
      <c r="F44">
        <v>304</v>
      </c>
      <c r="G44">
        <v>7324</v>
      </c>
      <c r="H44">
        <f t="shared" si="2"/>
        <v>73.239999999999995</v>
      </c>
      <c r="I44" s="2">
        <f t="shared" si="3"/>
        <v>1.2618883528600964</v>
      </c>
      <c r="J44" s="1">
        <f t="shared" si="10"/>
        <v>1.0503370141976192</v>
      </c>
      <c r="K44" s="1">
        <f t="shared" si="4"/>
        <v>4.1507373020207536</v>
      </c>
    </row>
    <row r="45" spans="1:11" x14ac:dyDescent="0.35">
      <c r="A45" t="s">
        <v>8</v>
      </c>
      <c r="C45">
        <v>-100</v>
      </c>
      <c r="D45">
        <v>2700</v>
      </c>
      <c r="E45">
        <v>10</v>
      </c>
      <c r="F45">
        <v>333</v>
      </c>
      <c r="G45">
        <v>7504</v>
      </c>
      <c r="H45">
        <f t="shared" si="2"/>
        <v>75.040000000000006</v>
      </c>
      <c r="I45" s="2">
        <f t="shared" si="3"/>
        <v>1.2929014472777396</v>
      </c>
      <c r="J45" s="1">
        <f t="shared" si="10"/>
        <v>1.0761508676322959</v>
      </c>
      <c r="K45" s="1">
        <f t="shared" si="4"/>
        <v>4.4376332622601273</v>
      </c>
    </row>
    <row r="46" spans="1:11" x14ac:dyDescent="0.35">
      <c r="A46" t="s">
        <v>8</v>
      </c>
      <c r="C46">
        <v>-110</v>
      </c>
      <c r="F46">
        <v>304</v>
      </c>
      <c r="G46">
        <v>7305</v>
      </c>
      <c r="H46">
        <f t="shared" si="2"/>
        <v>73.05</v>
      </c>
      <c r="I46" s="2">
        <f t="shared" si="3"/>
        <v>1.2586147484493453</v>
      </c>
      <c r="J46" s="1">
        <f t="shared" si="10"/>
        <v>1.0476122185572923</v>
      </c>
      <c r="K46" s="1">
        <f t="shared" si="4"/>
        <v>4.1615331964407938</v>
      </c>
    </row>
    <row r="47" spans="1:11" x14ac:dyDescent="0.35">
      <c r="B47" t="s">
        <v>9</v>
      </c>
      <c r="C47">
        <v>-110</v>
      </c>
      <c r="E47">
        <v>10</v>
      </c>
      <c r="I47" s="2"/>
      <c r="J47" s="1"/>
      <c r="K47" s="1"/>
    </row>
    <row r="48" spans="1:11" x14ac:dyDescent="0.35">
      <c r="I48" s="2"/>
      <c r="J48" s="1"/>
      <c r="K48" s="1"/>
    </row>
    <row r="49" spans="1:11" x14ac:dyDescent="0.35">
      <c r="I49" s="2"/>
      <c r="J49" s="1"/>
      <c r="K49" s="1"/>
    </row>
    <row r="50" spans="1:11" x14ac:dyDescent="0.35">
      <c r="I50" s="2"/>
      <c r="J50" s="1"/>
      <c r="K50" s="1"/>
    </row>
    <row r="51" spans="1:11" x14ac:dyDescent="0.35">
      <c r="A51">
        <v>9070</v>
      </c>
      <c r="F51">
        <v>220</v>
      </c>
      <c r="G51">
        <v>5892</v>
      </c>
      <c r="H51">
        <f t="shared" si="2"/>
        <v>58.92</v>
      </c>
      <c r="I51" s="2">
        <f t="shared" si="3"/>
        <v>1.0151619572708477</v>
      </c>
      <c r="J51" s="1">
        <f t="shared" si="10"/>
        <v>0.84497346909508098</v>
      </c>
      <c r="K51" s="1">
        <f t="shared" si="4"/>
        <v>3.73387644263408</v>
      </c>
    </row>
    <row r="52" spans="1:11" x14ac:dyDescent="0.35">
      <c r="A52">
        <v>9070</v>
      </c>
      <c r="E52">
        <v>-30</v>
      </c>
      <c r="F52">
        <v>153</v>
      </c>
      <c r="G52">
        <v>4578</v>
      </c>
      <c r="H52">
        <f t="shared" si="2"/>
        <v>45.78</v>
      </c>
      <c r="I52" s="2">
        <f t="shared" si="3"/>
        <v>0.7887663680220538</v>
      </c>
      <c r="J52" s="1">
        <f t="shared" si="10"/>
        <v>0.65653233902194175</v>
      </c>
      <c r="K52" s="1">
        <f t="shared" si="4"/>
        <v>3.3420707732634338</v>
      </c>
    </row>
    <row r="53" spans="1:11" x14ac:dyDescent="0.35">
      <c r="A53">
        <v>9070</v>
      </c>
      <c r="E53">
        <v>-25</v>
      </c>
      <c r="F53">
        <v>165</v>
      </c>
      <c r="G53">
        <v>4871</v>
      </c>
      <c r="H53">
        <f t="shared" si="2"/>
        <v>48.71</v>
      </c>
      <c r="I53" s="2">
        <f t="shared" si="3"/>
        <v>0.83924879393521712</v>
      </c>
      <c r="J53" s="1">
        <f t="shared" si="10"/>
        <v>0.69855155600172092</v>
      </c>
      <c r="K53" s="1">
        <f t="shared" si="4"/>
        <v>3.3873947854649971</v>
      </c>
    </row>
    <row r="54" spans="1:11" x14ac:dyDescent="0.35">
      <c r="A54">
        <v>9070</v>
      </c>
      <c r="E54">
        <v>-20</v>
      </c>
      <c r="F54">
        <v>176</v>
      </c>
      <c r="G54">
        <v>5156</v>
      </c>
      <c r="H54">
        <f t="shared" si="2"/>
        <v>51.56</v>
      </c>
      <c r="I54" s="2">
        <f t="shared" si="3"/>
        <v>0.88835286009648529</v>
      </c>
      <c r="J54" s="1">
        <f t="shared" si="10"/>
        <v>0.7394234906066256</v>
      </c>
      <c r="K54" s="1">
        <f t="shared" si="4"/>
        <v>3.4134988363072147</v>
      </c>
    </row>
    <row r="55" spans="1:11" x14ac:dyDescent="0.35">
      <c r="A55">
        <v>9070</v>
      </c>
      <c r="E55">
        <v>-10</v>
      </c>
      <c r="F55">
        <v>196</v>
      </c>
      <c r="G55">
        <v>5567</v>
      </c>
      <c r="H55">
        <f t="shared" si="2"/>
        <v>55.67</v>
      </c>
      <c r="I55" s="2">
        <f t="shared" si="3"/>
        <v>0.95916609235010342</v>
      </c>
      <c r="J55" s="1">
        <f t="shared" si="10"/>
        <v>0.79836512261580383</v>
      </c>
      <c r="K55" s="1">
        <f t="shared" si="4"/>
        <v>3.5207472606430752</v>
      </c>
    </row>
    <row r="56" spans="1:11" x14ac:dyDescent="0.35">
      <c r="A56">
        <v>9070</v>
      </c>
      <c r="F56">
        <v>220</v>
      </c>
      <c r="G56">
        <v>5826</v>
      </c>
      <c r="H56">
        <f t="shared" si="2"/>
        <v>58.26</v>
      </c>
      <c r="I56" s="2">
        <f t="shared" si="3"/>
        <v>1.0037904893177119</v>
      </c>
      <c r="J56" s="1">
        <f t="shared" si="10"/>
        <v>0.83550838950236617</v>
      </c>
      <c r="K56" s="1">
        <f t="shared" si="4"/>
        <v>3.7761757638173705</v>
      </c>
    </row>
    <row r="57" spans="1:11" x14ac:dyDescent="0.35">
      <c r="A57">
        <v>9070</v>
      </c>
      <c r="E57">
        <v>10</v>
      </c>
      <c r="F57">
        <v>242</v>
      </c>
      <c r="G57">
        <v>6048</v>
      </c>
      <c r="H57">
        <f t="shared" si="2"/>
        <v>60.48</v>
      </c>
      <c r="I57" s="2">
        <f t="shared" si="3"/>
        <v>1.0420399724328049</v>
      </c>
      <c r="J57" s="1">
        <f t="shared" si="10"/>
        <v>0.86734547540513396</v>
      </c>
      <c r="K57" s="1">
        <f t="shared" si="4"/>
        <v>4.0013227513227516</v>
      </c>
    </row>
    <row r="58" spans="1:11" x14ac:dyDescent="0.35">
      <c r="A58">
        <v>9070</v>
      </c>
      <c r="D58">
        <v>2700</v>
      </c>
      <c r="E58">
        <v>-30</v>
      </c>
      <c r="F58">
        <v>153</v>
      </c>
      <c r="G58">
        <v>4467</v>
      </c>
      <c r="H58">
        <f t="shared" ref="H58:H67" si="11">G58/100</f>
        <v>44.67</v>
      </c>
      <c r="I58" s="2">
        <f t="shared" ref="I58:I67" si="12">H58/$H$3</f>
        <v>0.76964162646450729</v>
      </c>
      <c r="J58" s="1">
        <f t="shared" ref="J58:J67" si="13">H58/$H$14</f>
        <v>0.64061379607055791</v>
      </c>
      <c r="K58" s="1">
        <f t="shared" ref="K58:K67" si="14">F58/H58</f>
        <v>3.4251175285426458</v>
      </c>
    </row>
    <row r="59" spans="1:11" x14ac:dyDescent="0.35">
      <c r="A59">
        <v>9070</v>
      </c>
      <c r="D59">
        <v>2700</v>
      </c>
      <c r="E59">
        <v>-20</v>
      </c>
      <c r="F59">
        <v>176</v>
      </c>
      <c r="G59">
        <v>5075</v>
      </c>
      <c r="H59">
        <f t="shared" si="11"/>
        <v>50.75</v>
      </c>
      <c r="I59" s="2">
        <f t="shared" si="12"/>
        <v>0.87439696760854579</v>
      </c>
      <c r="J59" s="1">
        <f t="shared" si="13"/>
        <v>0.72780725656102108</v>
      </c>
      <c r="K59" s="1">
        <f t="shared" si="14"/>
        <v>3.4679802955665027</v>
      </c>
    </row>
    <row r="60" spans="1:11" x14ac:dyDescent="0.35">
      <c r="A60">
        <v>9070</v>
      </c>
      <c r="D60">
        <v>2700</v>
      </c>
      <c r="E60">
        <v>-10</v>
      </c>
      <c r="F60">
        <v>197</v>
      </c>
      <c r="G60">
        <v>5536</v>
      </c>
      <c r="H60">
        <f t="shared" si="11"/>
        <v>55.36</v>
      </c>
      <c r="I60" s="2">
        <f t="shared" si="12"/>
        <v>0.95382494831150932</v>
      </c>
      <c r="J60" s="1">
        <f t="shared" si="13"/>
        <v>0.79391940341316503</v>
      </c>
      <c r="K60" s="1">
        <f t="shared" si="14"/>
        <v>3.5585260115606938</v>
      </c>
    </row>
    <row r="61" spans="1:11" x14ac:dyDescent="0.35">
      <c r="A61">
        <v>9070</v>
      </c>
      <c r="D61">
        <v>2700</v>
      </c>
      <c r="F61">
        <v>220</v>
      </c>
      <c r="G61">
        <v>5794</v>
      </c>
      <c r="H61">
        <f t="shared" si="11"/>
        <v>57.94</v>
      </c>
      <c r="I61" s="2">
        <f t="shared" si="12"/>
        <v>0.99827705031013092</v>
      </c>
      <c r="J61" s="1">
        <f t="shared" si="13"/>
        <v>0.83091926000286809</v>
      </c>
      <c r="K61" s="1">
        <f t="shared" si="14"/>
        <v>3.7970314118053161</v>
      </c>
    </row>
    <row r="62" spans="1:11" x14ac:dyDescent="0.35">
      <c r="A62">
        <v>9070</v>
      </c>
      <c r="D62">
        <v>2700</v>
      </c>
      <c r="E62">
        <v>10</v>
      </c>
      <c r="F62">
        <v>242</v>
      </c>
      <c r="G62">
        <v>6036</v>
      </c>
      <c r="H62">
        <f t="shared" si="11"/>
        <v>60.36</v>
      </c>
      <c r="I62" s="2">
        <f t="shared" si="12"/>
        <v>1.0399724328049622</v>
      </c>
      <c r="J62" s="1">
        <f t="shared" si="13"/>
        <v>0.86562455184282228</v>
      </c>
      <c r="K62" s="1">
        <f t="shared" si="14"/>
        <v>4.0092776673293571</v>
      </c>
    </row>
    <row r="63" spans="1:11" x14ac:dyDescent="0.35">
      <c r="A63">
        <v>9070</v>
      </c>
      <c r="C63">
        <v>-25</v>
      </c>
      <c r="D63">
        <v>2700</v>
      </c>
      <c r="E63">
        <v>-30</v>
      </c>
      <c r="F63">
        <v>153</v>
      </c>
      <c r="G63">
        <v>4471</v>
      </c>
      <c r="H63">
        <f t="shared" si="11"/>
        <v>44.71</v>
      </c>
      <c r="I63" s="2">
        <f t="shared" si="12"/>
        <v>0.77033080634045492</v>
      </c>
      <c r="J63" s="1">
        <f t="shared" si="13"/>
        <v>0.6411874372579951</v>
      </c>
      <c r="K63" s="1">
        <f t="shared" si="14"/>
        <v>3.4220532319391634</v>
      </c>
    </row>
    <row r="64" spans="1:11" x14ac:dyDescent="0.35">
      <c r="A64">
        <v>9070</v>
      </c>
      <c r="C64">
        <v>-25</v>
      </c>
      <c r="D64">
        <v>2700</v>
      </c>
      <c r="E64">
        <v>-20</v>
      </c>
      <c r="F64">
        <v>176</v>
      </c>
      <c r="G64">
        <v>5086</v>
      </c>
      <c r="H64">
        <f t="shared" si="11"/>
        <v>50.86</v>
      </c>
      <c r="I64" s="2">
        <f t="shared" si="12"/>
        <v>0.87629221226740184</v>
      </c>
      <c r="J64" s="1">
        <f t="shared" si="13"/>
        <v>0.72938476982647349</v>
      </c>
      <c r="K64" s="1">
        <f t="shared" si="14"/>
        <v>3.4604797483287455</v>
      </c>
    </row>
    <row r="65" spans="1:11" x14ac:dyDescent="0.35">
      <c r="A65">
        <v>9070</v>
      </c>
      <c r="C65">
        <v>-25</v>
      </c>
      <c r="D65">
        <v>2700</v>
      </c>
      <c r="E65">
        <v>-10</v>
      </c>
      <c r="F65">
        <v>198</v>
      </c>
      <c r="G65">
        <v>5605</v>
      </c>
      <c r="H65">
        <f t="shared" si="11"/>
        <v>56.05</v>
      </c>
      <c r="I65" s="2">
        <f t="shared" si="12"/>
        <v>0.96571330117160581</v>
      </c>
      <c r="J65" s="1">
        <f t="shared" si="13"/>
        <v>0.80381471389645764</v>
      </c>
      <c r="K65" s="1">
        <f t="shared" si="14"/>
        <v>3.5325602140945587</v>
      </c>
    </row>
    <row r="66" spans="1:11" x14ac:dyDescent="0.35">
      <c r="A66">
        <v>9070</v>
      </c>
      <c r="C66">
        <v>-25</v>
      </c>
      <c r="D66">
        <v>2700</v>
      </c>
      <c r="F66">
        <v>220</v>
      </c>
      <c r="G66">
        <v>5936</v>
      </c>
      <c r="H66">
        <f t="shared" si="11"/>
        <v>59.36</v>
      </c>
      <c r="I66" s="2">
        <f t="shared" si="12"/>
        <v>1.0227429359062716</v>
      </c>
      <c r="J66" s="1">
        <f t="shared" si="13"/>
        <v>0.85128352215689085</v>
      </c>
      <c r="K66" s="1">
        <f t="shared" si="14"/>
        <v>3.7061994609164421</v>
      </c>
    </row>
    <row r="67" spans="1:11" x14ac:dyDescent="0.35">
      <c r="A67">
        <v>9070</v>
      </c>
      <c r="C67">
        <v>-25</v>
      </c>
      <c r="D67">
        <v>2700</v>
      </c>
      <c r="E67">
        <v>10</v>
      </c>
      <c r="F67">
        <v>242</v>
      </c>
      <c r="G67">
        <v>6157</v>
      </c>
      <c r="H67">
        <f t="shared" si="11"/>
        <v>61.57</v>
      </c>
      <c r="I67" s="2">
        <f t="shared" si="12"/>
        <v>1.0608201240523778</v>
      </c>
      <c r="J67" s="1">
        <f t="shared" si="13"/>
        <v>0.88297719776279937</v>
      </c>
      <c r="K67" s="1">
        <f t="shared" si="14"/>
        <v>3.930485626116615</v>
      </c>
    </row>
    <row r="68" spans="1:11" x14ac:dyDescent="0.35">
      <c r="A68">
        <v>9070</v>
      </c>
      <c r="C68">
        <v>-50</v>
      </c>
      <c r="D68">
        <v>2700</v>
      </c>
      <c r="E68">
        <v>-30</v>
      </c>
      <c r="F68">
        <v>154</v>
      </c>
      <c r="G68">
        <v>4458</v>
      </c>
      <c r="H68">
        <f t="shared" ref="H68:H77" si="15">G68/100</f>
        <v>44.58</v>
      </c>
      <c r="I68" s="2">
        <f t="shared" ref="I68:I77" si="16">H68/$H$3</f>
        <v>0.76809097174362506</v>
      </c>
      <c r="J68" s="1">
        <f t="shared" ref="J68:J77" si="17">H68/$H$14</f>
        <v>0.63932310339882392</v>
      </c>
      <c r="K68" s="1">
        <f t="shared" ref="K68:K77" si="18">F68/H68</f>
        <v>3.4544638851502918</v>
      </c>
    </row>
    <row r="69" spans="1:11" x14ac:dyDescent="0.35">
      <c r="A69">
        <v>9070</v>
      </c>
      <c r="C69">
        <v>-50</v>
      </c>
      <c r="D69">
        <v>2700</v>
      </c>
      <c r="E69">
        <v>-20</v>
      </c>
      <c r="F69">
        <v>176</v>
      </c>
      <c r="G69">
        <v>5082</v>
      </c>
      <c r="H69">
        <f t="shared" si="15"/>
        <v>50.82</v>
      </c>
      <c r="I69" s="2">
        <f t="shared" si="16"/>
        <v>0.87560303239145421</v>
      </c>
      <c r="J69" s="1">
        <f t="shared" si="17"/>
        <v>0.7288111286390363</v>
      </c>
      <c r="K69" s="1">
        <f t="shared" si="18"/>
        <v>3.4632034632034632</v>
      </c>
    </row>
    <row r="70" spans="1:11" x14ac:dyDescent="0.35">
      <c r="A70">
        <v>9070</v>
      </c>
      <c r="C70">
        <v>-50</v>
      </c>
      <c r="D70">
        <v>2700</v>
      </c>
      <c r="E70">
        <v>-10</v>
      </c>
      <c r="F70">
        <v>198</v>
      </c>
      <c r="G70">
        <v>5609</v>
      </c>
      <c r="H70">
        <f t="shared" si="15"/>
        <v>56.09</v>
      </c>
      <c r="I70" s="2">
        <f t="shared" si="16"/>
        <v>0.96640248104755344</v>
      </c>
      <c r="J70" s="1">
        <f t="shared" si="17"/>
        <v>0.80438835508389506</v>
      </c>
      <c r="K70" s="1">
        <f t="shared" si="18"/>
        <v>3.5300410055268316</v>
      </c>
    </row>
    <row r="71" spans="1:11" x14ac:dyDescent="0.35">
      <c r="A71">
        <v>9070</v>
      </c>
      <c r="C71">
        <v>-50</v>
      </c>
      <c r="D71">
        <v>2700</v>
      </c>
      <c r="F71">
        <v>220</v>
      </c>
      <c r="G71">
        <v>6038</v>
      </c>
      <c r="H71">
        <f t="shared" si="15"/>
        <v>60.38</v>
      </c>
      <c r="I71" s="2">
        <f t="shared" si="16"/>
        <v>1.0403170227429359</v>
      </c>
      <c r="J71" s="1">
        <f t="shared" si="17"/>
        <v>0.86591137243654093</v>
      </c>
      <c r="K71" s="1">
        <f t="shared" si="18"/>
        <v>3.64359059291156</v>
      </c>
    </row>
    <row r="72" spans="1:11" x14ac:dyDescent="0.35">
      <c r="A72">
        <v>9070</v>
      </c>
      <c r="C72">
        <v>-50</v>
      </c>
      <c r="D72">
        <v>2700</v>
      </c>
      <c r="E72">
        <v>10</v>
      </c>
      <c r="F72">
        <v>242</v>
      </c>
      <c r="G72">
        <v>6261</v>
      </c>
      <c r="H72">
        <f t="shared" si="15"/>
        <v>62.61</v>
      </c>
      <c r="I72" s="2">
        <f t="shared" si="16"/>
        <v>1.0787388008270158</v>
      </c>
      <c r="J72" s="1">
        <f t="shared" si="17"/>
        <v>0.89789186863616799</v>
      </c>
      <c r="K72" s="1">
        <f t="shared" si="18"/>
        <v>3.8651972528350105</v>
      </c>
    </row>
    <row r="73" spans="1:11" x14ac:dyDescent="0.35">
      <c r="A73">
        <v>9070</v>
      </c>
      <c r="C73">
        <v>-75</v>
      </c>
      <c r="D73">
        <v>2700</v>
      </c>
      <c r="E73">
        <v>-30</v>
      </c>
      <c r="F73">
        <v>154</v>
      </c>
      <c r="G73">
        <v>4472</v>
      </c>
      <c r="H73">
        <f t="shared" si="15"/>
        <v>44.72</v>
      </c>
      <c r="I73" s="2">
        <f t="shared" si="16"/>
        <v>0.77050310130944177</v>
      </c>
      <c r="J73" s="1">
        <f t="shared" si="17"/>
        <v>0.64133084755485437</v>
      </c>
      <c r="K73" s="1">
        <f t="shared" si="18"/>
        <v>3.4436493738819323</v>
      </c>
    </row>
    <row r="74" spans="1:11" x14ac:dyDescent="0.35">
      <c r="A74">
        <v>9070</v>
      </c>
      <c r="C74">
        <v>-75</v>
      </c>
      <c r="D74">
        <v>2700</v>
      </c>
      <c r="E74">
        <v>-20</v>
      </c>
      <c r="F74">
        <v>176</v>
      </c>
      <c r="G74">
        <v>5084</v>
      </c>
      <c r="H74">
        <f t="shared" si="15"/>
        <v>50.84</v>
      </c>
      <c r="I74" s="2">
        <f t="shared" si="16"/>
        <v>0.87594762232942802</v>
      </c>
      <c r="J74" s="1">
        <f t="shared" si="17"/>
        <v>0.72909794923275495</v>
      </c>
      <c r="K74" s="1">
        <f t="shared" si="18"/>
        <v>3.4618410700236031</v>
      </c>
    </row>
    <row r="75" spans="1:11" x14ac:dyDescent="0.35">
      <c r="A75">
        <v>9070</v>
      </c>
      <c r="C75">
        <v>-75</v>
      </c>
      <c r="D75">
        <v>2700</v>
      </c>
      <c r="E75">
        <v>-10</v>
      </c>
      <c r="F75">
        <v>198</v>
      </c>
      <c r="G75">
        <v>5604</v>
      </c>
      <c r="H75">
        <f t="shared" si="15"/>
        <v>56.04</v>
      </c>
      <c r="I75" s="2">
        <f t="shared" si="16"/>
        <v>0.96554100620261885</v>
      </c>
      <c r="J75" s="1">
        <f t="shared" si="17"/>
        <v>0.80367130359959837</v>
      </c>
      <c r="K75" s="1">
        <f t="shared" si="18"/>
        <v>3.5331905781584583</v>
      </c>
    </row>
    <row r="76" spans="1:11" x14ac:dyDescent="0.35">
      <c r="A76">
        <v>9070</v>
      </c>
      <c r="C76">
        <v>-75</v>
      </c>
      <c r="D76">
        <v>2700</v>
      </c>
      <c r="F76">
        <v>220</v>
      </c>
      <c r="G76">
        <v>6117</v>
      </c>
      <c r="H76">
        <f t="shared" si="15"/>
        <v>61.17</v>
      </c>
      <c r="I76" s="2">
        <f t="shared" si="16"/>
        <v>1.0539283252929015</v>
      </c>
      <c r="J76" s="1">
        <f t="shared" si="17"/>
        <v>0.8772407858884268</v>
      </c>
      <c r="K76" s="1">
        <f t="shared" si="18"/>
        <v>3.5965342488147782</v>
      </c>
    </row>
    <row r="77" spans="1:11" x14ac:dyDescent="0.35">
      <c r="A77">
        <v>9070</v>
      </c>
      <c r="C77">
        <v>-75</v>
      </c>
      <c r="D77">
        <v>2700</v>
      </c>
      <c r="E77">
        <v>10</v>
      </c>
      <c r="F77">
        <v>242</v>
      </c>
      <c r="G77">
        <v>6357</v>
      </c>
      <c r="H77">
        <f t="shared" si="15"/>
        <v>63.57</v>
      </c>
      <c r="I77" s="2">
        <f t="shared" si="16"/>
        <v>1.0952791178497587</v>
      </c>
      <c r="J77" s="1">
        <f t="shared" si="17"/>
        <v>0.91165925713466223</v>
      </c>
      <c r="K77" s="1">
        <f t="shared" si="18"/>
        <v>3.8068271197105554</v>
      </c>
    </row>
    <row r="82" spans="9:11" x14ac:dyDescent="0.35">
      <c r="I82" s="2"/>
      <c r="J82" s="5"/>
      <c r="K82" s="1"/>
    </row>
    <row r="83" spans="9:11" x14ac:dyDescent="0.35">
      <c r="I83" s="2"/>
      <c r="J83" s="1"/>
      <c r="K83" s="1"/>
    </row>
    <row r="84" spans="9:11" x14ac:dyDescent="0.35">
      <c r="I84" s="2"/>
      <c r="J84" s="1"/>
      <c r="K84" s="1"/>
    </row>
    <row r="85" spans="9:11" x14ac:dyDescent="0.35">
      <c r="I85" s="2"/>
      <c r="J85" s="1"/>
      <c r="K85" s="1"/>
    </row>
    <row r="86" spans="9:11" x14ac:dyDescent="0.35">
      <c r="I86" s="2"/>
      <c r="J86" s="1"/>
      <c r="K86" s="1"/>
    </row>
    <row r="87" spans="9:11" x14ac:dyDescent="0.35">
      <c r="I87" s="2"/>
      <c r="J87" s="1"/>
      <c r="K87" s="1"/>
    </row>
    <row r="88" spans="9:11" x14ac:dyDescent="0.35">
      <c r="I88" s="2"/>
      <c r="J88" s="1"/>
      <c r="K88" s="1"/>
    </row>
    <row r="89" spans="9:11" x14ac:dyDescent="0.35">
      <c r="I89" s="2"/>
      <c r="J89" s="1"/>
      <c r="K89" s="1"/>
    </row>
    <row r="90" spans="9:11" x14ac:dyDescent="0.35">
      <c r="I90" s="2"/>
      <c r="J90" s="1"/>
      <c r="K90" s="1"/>
    </row>
    <row r="91" spans="9:11" x14ac:dyDescent="0.35">
      <c r="I91" s="2"/>
      <c r="J91" s="1"/>
      <c r="K91" s="1"/>
    </row>
    <row r="92" spans="9:11" x14ac:dyDescent="0.35">
      <c r="I92" s="2"/>
      <c r="J92" s="1"/>
      <c r="K92" s="1"/>
    </row>
    <row r="93" spans="9:11" x14ac:dyDescent="0.35">
      <c r="I93" s="2"/>
      <c r="J93" s="1"/>
      <c r="K93" s="1"/>
    </row>
    <row r="94" spans="9:11" x14ac:dyDescent="0.35">
      <c r="I94" s="2"/>
      <c r="J94" s="1"/>
      <c r="K94" s="1"/>
    </row>
    <row r="95" spans="9:11" x14ac:dyDescent="0.35">
      <c r="I95" s="2"/>
      <c r="J95" s="1"/>
      <c r="K95" s="1"/>
    </row>
  </sheetData>
  <conditionalFormatting sqref="F32:F57 F2:F9 F13:F14 F21:F28">
    <cfRule type="dataBar" priority="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{CE7A5568-C9E6-427F-B7C9-26C2CB0FEE9F}</x14:id>
        </ext>
      </extLst>
    </cfRule>
  </conditionalFormatting>
  <conditionalFormatting sqref="F58:F62">
    <cfRule type="dataBar" priority="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{32E28ACA-E817-478C-A986-21C373ABF68B}</x14:id>
        </ext>
      </extLst>
    </cfRule>
  </conditionalFormatting>
  <conditionalFormatting sqref="F63:F67">
    <cfRule type="dataBar" priority="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{C82B8867-FF3E-4A62-9DD1-4AEFF8FE2614}</x14:id>
        </ext>
      </extLst>
    </cfRule>
  </conditionalFormatting>
  <conditionalFormatting sqref="F68:F72">
    <cfRule type="dataBar" priority="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{CCFDA495-C5D0-433C-8587-48DD9CC3AB9A}</x14:id>
        </ext>
      </extLst>
    </cfRule>
  </conditionalFormatting>
  <conditionalFormatting sqref="K68:K72">
    <cfRule type="colorScale" priority="5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73:F77">
    <cfRule type="dataBar" priority="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{FB016FD5-2EDE-4613-AFFA-FF306AD7C8E5}</x14:id>
        </ext>
      </extLst>
    </cfRule>
  </conditionalFormatting>
  <conditionalFormatting sqref="K73:K77">
    <cfRule type="colorScale" priority="4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51:K77">
    <cfRule type="colorScale" priority="4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10:F11">
    <cfRule type="dataBar" priority="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{9AAB8CCF-65C7-46B1-9762-550AA1405667}</x14:id>
        </ext>
      </extLst>
    </cfRule>
  </conditionalFormatting>
  <conditionalFormatting sqref="F10:F11">
    <cfRule type="dataBar" priority="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{7E2D5278-6B5C-4AC3-8E17-E75F13F1B632}</x14:id>
        </ext>
      </extLst>
    </cfRule>
  </conditionalFormatting>
  <conditionalFormatting sqref="K10:K11">
    <cfRule type="colorScale" priority="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12">
    <cfRule type="dataBar" priority="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{21EF08BA-8B63-4019-8AF3-8538C0D935D3}</x14:id>
        </ext>
      </extLst>
    </cfRule>
  </conditionalFormatting>
  <conditionalFormatting sqref="F12">
    <cfRule type="dataBar" priority="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{B29EEADA-5B4C-4DBC-852A-7D5B42577560}</x14:id>
        </ext>
      </extLst>
    </cfRule>
  </conditionalFormatting>
  <conditionalFormatting sqref="K12">
    <cfRule type="colorScale" priority="4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15:F20">
    <cfRule type="dataBar" priority="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{5027F588-69F1-4C3E-B002-251A544B607E}</x14:id>
        </ext>
      </extLst>
    </cfRule>
  </conditionalFormatting>
  <conditionalFormatting sqref="F15:F20">
    <cfRule type="dataBar" priority="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{AC702C0B-EB92-41F5-8B14-3C22171CD8A6}</x14:id>
        </ext>
      </extLst>
    </cfRule>
  </conditionalFormatting>
  <conditionalFormatting sqref="K15:K20">
    <cfRule type="colorScale" priority="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2:F9 F13:F14 F21:F57">
    <cfRule type="dataBar" priority="1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{87068857-7677-4F70-B412-767896437D6F}</x14:id>
        </ext>
      </extLst>
    </cfRule>
  </conditionalFormatting>
  <conditionalFormatting sqref="K2:K9 K13:K14 K21:K67">
    <cfRule type="colorScale" priority="1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82">
    <cfRule type="dataBar" priority="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{72C429AD-1C0F-430D-A112-93B98382BBE4}</x14:id>
        </ext>
      </extLst>
    </cfRule>
  </conditionalFormatting>
  <conditionalFormatting sqref="F83:F85">
    <cfRule type="dataBar" priority="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{F525C724-D445-46AD-BD24-79CAEADA452C}</x14:id>
        </ext>
      </extLst>
    </cfRule>
  </conditionalFormatting>
  <conditionalFormatting sqref="F83:F85">
    <cfRule type="dataBar" priority="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{1A7E3181-4DED-412E-9084-21CF11EE22CA}</x14:id>
        </ext>
      </extLst>
    </cfRule>
  </conditionalFormatting>
  <conditionalFormatting sqref="K83:K85">
    <cfRule type="colorScale" priority="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82">
    <cfRule type="dataBar" priority="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{B5B08992-5320-413E-A3D7-641BD8DCFA69}</x14:id>
        </ext>
      </extLst>
    </cfRule>
  </conditionalFormatting>
  <conditionalFormatting sqref="K82">
    <cfRule type="colorScale" priority="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86:F89">
    <cfRule type="dataBar" priority="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{7CD39B01-7A63-4476-80DC-546C397B0936}</x14:id>
        </ext>
      </extLst>
    </cfRule>
  </conditionalFormatting>
  <conditionalFormatting sqref="F86:F89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{287277A0-9CD2-45B2-989F-98C9C7C51AF2}</x14:id>
        </ext>
      </extLst>
    </cfRule>
  </conditionalFormatting>
  <conditionalFormatting sqref="K86:K89">
    <cfRule type="colorScale" priority="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90">
    <cfRule type="dataBar" priority="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{2A158A66-98A2-4321-AFB8-25048B9A7A13}</x14:id>
        </ext>
      </extLst>
    </cfRule>
  </conditionalFormatting>
  <conditionalFormatting sqref="F90">
    <cfRule type="dataBar" priority="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{E170EA82-9AEF-4CF8-AD9E-8C105DC70259}</x14:id>
        </ext>
      </extLst>
    </cfRule>
  </conditionalFormatting>
  <conditionalFormatting sqref="K90">
    <cfRule type="colorScale" priority="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92">
    <cfRule type="dataBar" priority="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{0BDF454A-8E10-42F6-9F22-2B6229A376F3}</x14:id>
        </ext>
      </extLst>
    </cfRule>
  </conditionalFormatting>
  <conditionalFormatting sqref="F92">
    <cfRule type="dataBar" priority="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{4F7AB29E-2B5A-49C2-8AD3-A6D46A8F4A1C}</x14:id>
        </ext>
      </extLst>
    </cfRule>
  </conditionalFormatting>
  <conditionalFormatting sqref="K92">
    <cfRule type="colorScale" priority="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91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{D6A5F90F-F35D-4881-9F05-42E3CBD0902A}</x14:id>
        </ext>
      </extLst>
    </cfRule>
  </conditionalFormatting>
  <conditionalFormatting sqref="F91">
    <cfRule type="dataBar" priority="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{B303F887-A79B-4308-96F5-F54B7366F596}</x14:id>
        </ext>
      </extLst>
    </cfRule>
  </conditionalFormatting>
  <conditionalFormatting sqref="K91">
    <cfRule type="colorScale" priority="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93">
    <cfRule type="dataBar" priority="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{0158A9F5-C90F-4BE9-A68B-0CA1D2F2681C}</x14:id>
        </ext>
      </extLst>
    </cfRule>
  </conditionalFormatting>
  <conditionalFormatting sqref="F93">
    <cfRule type="dataBar" priority="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{7A75D64A-6106-46D7-BCDA-AC73EF9678EE}</x14:id>
        </ext>
      </extLst>
    </cfRule>
  </conditionalFormatting>
  <conditionalFormatting sqref="K93">
    <cfRule type="colorScale" priority="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95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{72ACD435-C236-4B66-B7AC-DAA605EE4493}</x14:id>
        </ext>
      </extLst>
    </cfRule>
  </conditionalFormatting>
  <conditionalFormatting sqref="F95">
    <cfRule type="dataBar" priority="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{12039761-BD86-4B5C-B77C-A996CD85E20F}</x14:id>
        </ext>
      </extLst>
    </cfRule>
  </conditionalFormatting>
  <conditionalFormatting sqref="K95">
    <cfRule type="colorScale" priority="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94">
    <cfRule type="dataBar" priority="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{629A2B5D-9012-4FD8-8188-14761DE93A8E}</x14:id>
        </ext>
      </extLst>
    </cfRule>
  </conditionalFormatting>
  <conditionalFormatting sqref="F94">
    <cfRule type="dataBar" priority="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{C9764603-32C0-4818-95E4-D9E22AB5A40E}</x14:id>
        </ext>
      </extLst>
    </cfRule>
  </conditionalFormatting>
  <conditionalFormatting sqref="K94"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91">
    <cfRule type="dataBar" priority="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{D7877F60-7DAD-433F-B5B6-F7F2F2FD4186}</x14:id>
        </ext>
      </extLst>
    </cfRule>
  </conditionalFormatting>
  <conditionalFormatting sqref="F91">
    <cfRule type="dataBar" priority="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{1D0ABC3A-F1A1-4090-B401-895089F59BA2}</x14:id>
        </ext>
      </extLst>
    </cfRule>
  </conditionalFormatting>
  <conditionalFormatting sqref="K91"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93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{F43F2C7B-EF48-4180-A357-38563E61262D}</x14:id>
        </ext>
      </extLst>
    </cfRule>
  </conditionalFormatting>
  <conditionalFormatting sqref="F93">
    <cfRule type="dataBar" priority="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{9B8F2E8B-C4E8-4B6C-AA9F-EBD5AAC97C13}</x14:id>
        </ext>
      </extLst>
    </cfRule>
  </conditionalFormatting>
  <conditionalFormatting sqref="K93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92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{3E3B808E-FFAC-4399-871A-24C203358BCE}</x14:id>
        </ext>
      </extLst>
    </cfRule>
  </conditionalFormatting>
  <conditionalFormatting sqref="F92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{C4BA2AF9-850E-47B5-9A1A-F5695A8CBED8}</x14:id>
        </ext>
      </extLst>
    </cfRule>
  </conditionalFormatting>
  <conditionalFormatting sqref="K92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3:K77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E7A5568-C9E6-427F-B7C9-26C2CB0FEE9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F32:F57 F2:F9 F13:F14 F21:F28</xm:sqref>
        </x14:conditionalFormatting>
        <x14:conditionalFormatting xmlns:xm="http://schemas.microsoft.com/office/excel/2006/main">
          <x14:cfRule type="dataBar" id="{32E28ACA-E817-478C-A986-21C373ABF68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F58:F62</xm:sqref>
        </x14:conditionalFormatting>
        <x14:conditionalFormatting xmlns:xm="http://schemas.microsoft.com/office/excel/2006/main">
          <x14:cfRule type="dataBar" id="{C82B8867-FF3E-4A62-9DD1-4AEFF8FE261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F63:F67</xm:sqref>
        </x14:conditionalFormatting>
        <x14:conditionalFormatting xmlns:xm="http://schemas.microsoft.com/office/excel/2006/main">
          <x14:cfRule type="dataBar" id="{CCFDA495-C5D0-433C-8587-48DD9CC3AB9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F68:F72</xm:sqref>
        </x14:conditionalFormatting>
        <x14:conditionalFormatting xmlns:xm="http://schemas.microsoft.com/office/excel/2006/main">
          <x14:cfRule type="dataBar" id="{FB016FD5-2EDE-4613-AFFA-FF306AD7C8E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F73:F77</xm:sqref>
        </x14:conditionalFormatting>
        <x14:conditionalFormatting xmlns:xm="http://schemas.microsoft.com/office/excel/2006/main">
          <x14:cfRule type="dataBar" id="{9AAB8CCF-65C7-46B1-9762-550AA140566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F10:F11</xm:sqref>
        </x14:conditionalFormatting>
        <x14:conditionalFormatting xmlns:xm="http://schemas.microsoft.com/office/excel/2006/main">
          <x14:cfRule type="dataBar" id="{7E2D5278-6B5C-4AC3-8E17-E75F13F1B63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F10:F11</xm:sqref>
        </x14:conditionalFormatting>
        <x14:conditionalFormatting xmlns:xm="http://schemas.microsoft.com/office/excel/2006/main">
          <x14:cfRule type="dataBar" id="{21EF08BA-8B63-4019-8AF3-8538C0D935D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F12</xm:sqref>
        </x14:conditionalFormatting>
        <x14:conditionalFormatting xmlns:xm="http://schemas.microsoft.com/office/excel/2006/main">
          <x14:cfRule type="dataBar" id="{B29EEADA-5B4C-4DBC-852A-7D5B4257756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F12</xm:sqref>
        </x14:conditionalFormatting>
        <x14:conditionalFormatting xmlns:xm="http://schemas.microsoft.com/office/excel/2006/main">
          <x14:cfRule type="dataBar" id="{5027F588-69F1-4C3E-B002-251A544B607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F15:F20</xm:sqref>
        </x14:conditionalFormatting>
        <x14:conditionalFormatting xmlns:xm="http://schemas.microsoft.com/office/excel/2006/main">
          <x14:cfRule type="dataBar" id="{AC702C0B-EB92-41F5-8B14-3C22171CD8A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F15:F20</xm:sqref>
        </x14:conditionalFormatting>
        <x14:conditionalFormatting xmlns:xm="http://schemas.microsoft.com/office/excel/2006/main">
          <x14:cfRule type="dataBar" id="{87068857-7677-4F70-B412-767896437D6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F2:F9 F13:F14 F21:F57</xm:sqref>
        </x14:conditionalFormatting>
        <x14:conditionalFormatting xmlns:xm="http://schemas.microsoft.com/office/excel/2006/main">
          <x14:cfRule type="dataBar" id="{72C429AD-1C0F-430D-A112-93B98382BBE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F82</xm:sqref>
        </x14:conditionalFormatting>
        <x14:conditionalFormatting xmlns:xm="http://schemas.microsoft.com/office/excel/2006/main">
          <x14:cfRule type="dataBar" id="{F525C724-D445-46AD-BD24-79CAEADA452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F83:F85</xm:sqref>
        </x14:conditionalFormatting>
        <x14:conditionalFormatting xmlns:xm="http://schemas.microsoft.com/office/excel/2006/main">
          <x14:cfRule type="dataBar" id="{1A7E3181-4DED-412E-9084-21CF11EE22C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F83:F85</xm:sqref>
        </x14:conditionalFormatting>
        <x14:conditionalFormatting xmlns:xm="http://schemas.microsoft.com/office/excel/2006/main">
          <x14:cfRule type="dataBar" id="{B5B08992-5320-413E-A3D7-641BD8DCFA6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F82</xm:sqref>
        </x14:conditionalFormatting>
        <x14:conditionalFormatting xmlns:xm="http://schemas.microsoft.com/office/excel/2006/main">
          <x14:cfRule type="dataBar" id="{7CD39B01-7A63-4476-80DC-546C397B093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F86:F89</xm:sqref>
        </x14:conditionalFormatting>
        <x14:conditionalFormatting xmlns:xm="http://schemas.microsoft.com/office/excel/2006/main">
          <x14:cfRule type="dataBar" id="{287277A0-9CD2-45B2-989F-98C9C7C51AF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F86:F89</xm:sqref>
        </x14:conditionalFormatting>
        <x14:conditionalFormatting xmlns:xm="http://schemas.microsoft.com/office/excel/2006/main">
          <x14:cfRule type="dataBar" id="{2A158A66-98A2-4321-AFB8-25048B9A7A1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F90</xm:sqref>
        </x14:conditionalFormatting>
        <x14:conditionalFormatting xmlns:xm="http://schemas.microsoft.com/office/excel/2006/main">
          <x14:cfRule type="dataBar" id="{E170EA82-9AEF-4CF8-AD9E-8C105DC7025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F90</xm:sqref>
        </x14:conditionalFormatting>
        <x14:conditionalFormatting xmlns:xm="http://schemas.microsoft.com/office/excel/2006/main">
          <x14:cfRule type="dataBar" id="{0BDF454A-8E10-42F6-9F22-2B6229A376F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F92</xm:sqref>
        </x14:conditionalFormatting>
        <x14:conditionalFormatting xmlns:xm="http://schemas.microsoft.com/office/excel/2006/main">
          <x14:cfRule type="dataBar" id="{4F7AB29E-2B5A-49C2-8AD3-A6D46A8F4A1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F92</xm:sqref>
        </x14:conditionalFormatting>
        <x14:conditionalFormatting xmlns:xm="http://schemas.microsoft.com/office/excel/2006/main">
          <x14:cfRule type="dataBar" id="{D6A5F90F-F35D-4881-9F05-42E3CBD0902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F91</xm:sqref>
        </x14:conditionalFormatting>
        <x14:conditionalFormatting xmlns:xm="http://schemas.microsoft.com/office/excel/2006/main">
          <x14:cfRule type="dataBar" id="{B303F887-A79B-4308-96F5-F54B7366F59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F91</xm:sqref>
        </x14:conditionalFormatting>
        <x14:conditionalFormatting xmlns:xm="http://schemas.microsoft.com/office/excel/2006/main">
          <x14:cfRule type="dataBar" id="{0158A9F5-C90F-4BE9-A68B-0CA1D2F2681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F93</xm:sqref>
        </x14:conditionalFormatting>
        <x14:conditionalFormatting xmlns:xm="http://schemas.microsoft.com/office/excel/2006/main">
          <x14:cfRule type="dataBar" id="{7A75D64A-6106-46D7-BCDA-AC73EF9678E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F93</xm:sqref>
        </x14:conditionalFormatting>
        <x14:conditionalFormatting xmlns:xm="http://schemas.microsoft.com/office/excel/2006/main">
          <x14:cfRule type="dataBar" id="{72ACD435-C236-4B66-B7AC-DAA605EE449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F95</xm:sqref>
        </x14:conditionalFormatting>
        <x14:conditionalFormatting xmlns:xm="http://schemas.microsoft.com/office/excel/2006/main">
          <x14:cfRule type="dataBar" id="{12039761-BD86-4B5C-B77C-A996CD85E20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F95</xm:sqref>
        </x14:conditionalFormatting>
        <x14:conditionalFormatting xmlns:xm="http://schemas.microsoft.com/office/excel/2006/main">
          <x14:cfRule type="dataBar" id="{629A2B5D-9012-4FD8-8188-14761DE93A8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F94</xm:sqref>
        </x14:conditionalFormatting>
        <x14:conditionalFormatting xmlns:xm="http://schemas.microsoft.com/office/excel/2006/main">
          <x14:cfRule type="dataBar" id="{C9764603-32C0-4818-95E4-D9E22AB5A40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F94</xm:sqref>
        </x14:conditionalFormatting>
        <x14:conditionalFormatting xmlns:xm="http://schemas.microsoft.com/office/excel/2006/main">
          <x14:cfRule type="dataBar" id="{D7877F60-7DAD-433F-B5B6-F7F2F2FD418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F91</xm:sqref>
        </x14:conditionalFormatting>
        <x14:conditionalFormatting xmlns:xm="http://schemas.microsoft.com/office/excel/2006/main">
          <x14:cfRule type="dataBar" id="{1D0ABC3A-F1A1-4090-B401-895089F59BA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F91</xm:sqref>
        </x14:conditionalFormatting>
        <x14:conditionalFormatting xmlns:xm="http://schemas.microsoft.com/office/excel/2006/main">
          <x14:cfRule type="dataBar" id="{F43F2C7B-EF48-4180-A357-38563E61262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F93</xm:sqref>
        </x14:conditionalFormatting>
        <x14:conditionalFormatting xmlns:xm="http://schemas.microsoft.com/office/excel/2006/main">
          <x14:cfRule type="dataBar" id="{9B8F2E8B-C4E8-4B6C-AA9F-EBD5AAC97C1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F93</xm:sqref>
        </x14:conditionalFormatting>
        <x14:conditionalFormatting xmlns:xm="http://schemas.microsoft.com/office/excel/2006/main">
          <x14:cfRule type="dataBar" id="{3E3B808E-FFAC-4399-871A-24C203358BC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F92</xm:sqref>
        </x14:conditionalFormatting>
        <x14:conditionalFormatting xmlns:xm="http://schemas.microsoft.com/office/excel/2006/main">
          <x14:cfRule type="dataBar" id="{C4BA2AF9-850E-47B5-9A1A-F5695A8CBED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Clean</vt:lpstr>
      <vt:lpstr>RAW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Deski</dc:creator>
  <cp:lastModifiedBy>Deski</cp:lastModifiedBy>
  <dcterms:created xsi:type="dcterms:W3CDTF">2026-01-19T21:06:56Z</dcterms:created>
  <dcterms:modified xsi:type="dcterms:W3CDTF">2026-01-25T07:07:47Z</dcterms:modified>
</cp:coreProperties>
</file>