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13_ncr:1_{606BF237-8518-4AE8-9F53-07ED1837A74F}" xr6:coauthVersionLast="45" xr6:coauthVersionMax="45" xr10:uidLastSave="{00000000-0000-0000-0000-000000000000}"/>
  <bookViews>
    <workbookView xWindow="9870" yWindow="4965" windowWidth="46410" windowHeight="19965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  <c r="H2" i="1"/>
  <c r="I2" i="1"/>
  <c r="J2" i="1"/>
  <c r="K2" i="1"/>
  <c r="L3" i="1" s="1"/>
  <c r="M4" i="1" s="1"/>
  <c r="N5" i="1" s="1"/>
  <c r="O6" i="1" s="1"/>
  <c r="P7" i="1" s="1"/>
  <c r="Q8" i="1" s="1"/>
  <c r="R9" i="1" s="1"/>
  <c r="S10" i="1" s="1"/>
  <c r="T11" i="1" s="1"/>
  <c r="U12" i="1" s="1"/>
  <c r="V13" i="1" s="1"/>
  <c r="W14" i="1" s="1"/>
  <c r="X15" i="1" s="1"/>
  <c r="Y16" i="1" s="1"/>
  <c r="Z17" i="1" s="1"/>
  <c r="AA18" i="1" s="1"/>
  <c r="AB19" i="1" s="1"/>
  <c r="AC20" i="1" s="1"/>
  <c r="AD21" i="1" s="1"/>
  <c r="AE22" i="1" s="1"/>
  <c r="AF23" i="1" s="1"/>
  <c r="AG24" i="1" s="1"/>
  <c r="L2" i="1"/>
  <c r="M2" i="1"/>
  <c r="N3" i="1" s="1"/>
  <c r="O4" i="1" s="1"/>
  <c r="P5" i="1" s="1"/>
  <c r="Q6" i="1" s="1"/>
  <c r="R7" i="1" s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AC18" i="1" s="1"/>
  <c r="AD19" i="1" s="1"/>
  <c r="AE20" i="1" s="1"/>
  <c r="AF21" i="1" s="1"/>
  <c r="AG22" i="1" s="1"/>
  <c r="N2" i="1"/>
  <c r="O2" i="1"/>
  <c r="P2" i="1"/>
  <c r="Q2" i="1"/>
  <c r="R2" i="1"/>
  <c r="S2" i="1"/>
  <c r="T3" i="1" s="1"/>
  <c r="U4" i="1" s="1"/>
  <c r="V5" i="1" s="1"/>
  <c r="W6" i="1" s="1"/>
  <c r="X7" i="1" s="1"/>
  <c r="Y8" i="1" s="1"/>
  <c r="Z9" i="1" s="1"/>
  <c r="AA10" i="1" s="1"/>
  <c r="AB11" i="1" s="1"/>
  <c r="AC12" i="1" s="1"/>
  <c r="AD13" i="1" s="1"/>
  <c r="AE14" i="1" s="1"/>
  <c r="AF15" i="1" s="1"/>
  <c r="AG16" i="1" s="1"/>
  <c r="T2" i="1"/>
  <c r="U2" i="1"/>
  <c r="V3" i="1" s="1"/>
  <c r="W4" i="1" s="1"/>
  <c r="X5" i="1" s="1"/>
  <c r="Y6" i="1" s="1"/>
  <c r="Z7" i="1" s="1"/>
  <c r="AA8" i="1" s="1"/>
  <c r="AB9" i="1" s="1"/>
  <c r="AC10" i="1" s="1"/>
  <c r="AD11" i="1" s="1"/>
  <c r="AE12" i="1" s="1"/>
  <c r="AF13" i="1" s="1"/>
  <c r="AG14" i="1" s="1"/>
  <c r="V2" i="1"/>
  <c r="W2" i="1"/>
  <c r="X2" i="1"/>
  <c r="Y2" i="1"/>
  <c r="Z2" i="1"/>
  <c r="AA2" i="1"/>
  <c r="AB3" i="1" s="1"/>
  <c r="AC4" i="1" s="1"/>
  <c r="AD5" i="1" s="1"/>
  <c r="AE6" i="1" s="1"/>
  <c r="AF7" i="1" s="1"/>
  <c r="AG8" i="1" s="1"/>
  <c r="AB2" i="1"/>
  <c r="AC2" i="1"/>
  <c r="AD3" i="1" s="1"/>
  <c r="AE4" i="1" s="1"/>
  <c r="AF5" i="1" s="1"/>
  <c r="AG6" i="1" s="1"/>
  <c r="AD2" i="1"/>
  <c r="AE2" i="1"/>
  <c r="AF2" i="1"/>
  <c r="AG2" i="1"/>
  <c r="G3" i="1"/>
  <c r="H3" i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W18" i="1" s="1"/>
  <c r="X19" i="1" s="1"/>
  <c r="Y20" i="1" s="1"/>
  <c r="Z21" i="1" s="1"/>
  <c r="AA22" i="1" s="1"/>
  <c r="AB23" i="1" s="1"/>
  <c r="AC24" i="1" s="1"/>
  <c r="AD25" i="1" s="1"/>
  <c r="AE26" i="1" s="1"/>
  <c r="AF27" i="1" s="1"/>
  <c r="AG28" i="1" s="1"/>
  <c r="I3" i="1"/>
  <c r="J3" i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AC22" i="1" s="1"/>
  <c r="AD23" i="1" s="1"/>
  <c r="AE24" i="1" s="1"/>
  <c r="AF25" i="1" s="1"/>
  <c r="AG26" i="1" s="1"/>
  <c r="K3" i="1"/>
  <c r="M3" i="1"/>
  <c r="O3" i="1"/>
  <c r="P3" i="1"/>
  <c r="Q4" i="1" s="1"/>
  <c r="R5" i="1" s="1"/>
  <c r="S6" i="1" s="1"/>
  <c r="T7" i="1" s="1"/>
  <c r="U8" i="1" s="1"/>
  <c r="V9" i="1" s="1"/>
  <c r="W10" i="1" s="1"/>
  <c r="X11" i="1" s="1"/>
  <c r="Y12" i="1" s="1"/>
  <c r="Z13" i="1" s="1"/>
  <c r="AA14" i="1" s="1"/>
  <c r="AB15" i="1" s="1"/>
  <c r="AC16" i="1" s="1"/>
  <c r="AD17" i="1" s="1"/>
  <c r="AE18" i="1" s="1"/>
  <c r="AF19" i="1" s="1"/>
  <c r="AG20" i="1" s="1"/>
  <c r="Q3" i="1"/>
  <c r="R3" i="1"/>
  <c r="S4" i="1" s="1"/>
  <c r="T5" i="1" s="1"/>
  <c r="U6" i="1" s="1"/>
  <c r="V7" i="1" s="1"/>
  <c r="W8" i="1" s="1"/>
  <c r="X9" i="1" s="1"/>
  <c r="Y10" i="1" s="1"/>
  <c r="S3" i="1"/>
  <c r="U3" i="1"/>
  <c r="W3" i="1"/>
  <c r="X3" i="1"/>
  <c r="Y4" i="1" s="1"/>
  <c r="Z5" i="1" s="1"/>
  <c r="AA6" i="1" s="1"/>
  <c r="AB7" i="1" s="1"/>
  <c r="AC8" i="1" s="1"/>
  <c r="AD9" i="1" s="1"/>
  <c r="AE10" i="1" s="1"/>
  <c r="AF11" i="1" s="1"/>
  <c r="AG12" i="1" s="1"/>
  <c r="Y3" i="1"/>
  <c r="Z3" i="1"/>
  <c r="AA4" i="1" s="1"/>
  <c r="AA3" i="1"/>
  <c r="AC3" i="1"/>
  <c r="AE3" i="1"/>
  <c r="AF3" i="1"/>
  <c r="AG4" i="1" s="1"/>
  <c r="AG3" i="1"/>
  <c r="G4" i="1"/>
  <c r="H5" i="1" s="1"/>
  <c r="H4" i="1"/>
  <c r="J4" i="1"/>
  <c r="L4" i="1"/>
  <c r="N4" i="1"/>
  <c r="P4" i="1"/>
  <c r="R4" i="1"/>
  <c r="T4" i="1"/>
  <c r="V4" i="1"/>
  <c r="X4" i="1"/>
  <c r="Z4" i="1"/>
  <c r="AB4" i="1"/>
  <c r="AD4" i="1"/>
  <c r="AF4" i="1"/>
  <c r="I5" i="1"/>
  <c r="K5" i="1"/>
  <c r="M5" i="1"/>
  <c r="O5" i="1"/>
  <c r="Q5" i="1"/>
  <c r="S5" i="1"/>
  <c r="U5" i="1"/>
  <c r="W5" i="1"/>
  <c r="Y5" i="1"/>
  <c r="AA5" i="1"/>
  <c r="AB5" i="1"/>
  <c r="AC6" i="1" s="1"/>
  <c r="AD7" i="1" s="1"/>
  <c r="AE8" i="1" s="1"/>
  <c r="AC5" i="1"/>
  <c r="AE5" i="1"/>
  <c r="AG5" i="1"/>
  <c r="G6" i="1"/>
  <c r="H7" i="1" s="1"/>
  <c r="I8" i="1" s="1"/>
  <c r="J9" i="1" s="1"/>
  <c r="K10" i="1" s="1"/>
  <c r="L11" i="1" s="1"/>
  <c r="M12" i="1" s="1"/>
  <c r="N13" i="1" s="1"/>
  <c r="O14" i="1" s="1"/>
  <c r="P15" i="1" s="1"/>
  <c r="Q16" i="1" s="1"/>
  <c r="R17" i="1" s="1"/>
  <c r="S18" i="1" s="1"/>
  <c r="T19" i="1" s="1"/>
  <c r="U20" i="1" s="1"/>
  <c r="V21" i="1" s="1"/>
  <c r="W22" i="1" s="1"/>
  <c r="X23" i="1" s="1"/>
  <c r="Y24" i="1" s="1"/>
  <c r="Z25" i="1" s="1"/>
  <c r="AA26" i="1" s="1"/>
  <c r="AB27" i="1" s="1"/>
  <c r="AC28" i="1" s="1"/>
  <c r="AD29" i="1" s="1"/>
  <c r="AE30" i="1" s="1"/>
  <c r="AF31" i="1" s="1"/>
  <c r="AG32" i="1" s="1"/>
  <c r="I6" i="1"/>
  <c r="J7" i="1" s="1"/>
  <c r="K8" i="1" s="1"/>
  <c r="L9" i="1" s="1"/>
  <c r="J6" i="1"/>
  <c r="L6" i="1"/>
  <c r="N6" i="1"/>
  <c r="P6" i="1"/>
  <c r="R6" i="1"/>
  <c r="T6" i="1"/>
  <c r="V6" i="1"/>
  <c r="X6" i="1"/>
  <c r="Z6" i="1"/>
  <c r="AB6" i="1"/>
  <c r="AD6" i="1"/>
  <c r="AF6" i="1"/>
  <c r="K7" i="1"/>
  <c r="M7" i="1"/>
  <c r="O7" i="1"/>
  <c r="Q7" i="1"/>
  <c r="S7" i="1"/>
  <c r="U7" i="1"/>
  <c r="W7" i="1"/>
  <c r="Y7" i="1"/>
  <c r="AA7" i="1"/>
  <c r="AC7" i="1"/>
  <c r="AE7" i="1"/>
  <c r="AG7" i="1"/>
  <c r="L8" i="1"/>
  <c r="N8" i="1"/>
  <c r="P8" i="1"/>
  <c r="R8" i="1"/>
  <c r="T8" i="1"/>
  <c r="V8" i="1"/>
  <c r="X8" i="1"/>
  <c r="Z8" i="1"/>
  <c r="AB8" i="1"/>
  <c r="AD8" i="1"/>
  <c r="AF8" i="1"/>
  <c r="M9" i="1"/>
  <c r="O9" i="1"/>
  <c r="Q9" i="1"/>
  <c r="S9" i="1"/>
  <c r="U9" i="1"/>
  <c r="W9" i="1"/>
  <c r="Y9" i="1"/>
  <c r="AA9" i="1"/>
  <c r="AC9" i="1"/>
  <c r="AE9" i="1"/>
  <c r="AF9" i="1"/>
  <c r="AG10" i="1" s="1"/>
  <c r="AG9" i="1"/>
  <c r="M10" i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AC26" i="1" s="1"/>
  <c r="AD27" i="1" s="1"/>
  <c r="AE28" i="1" s="1"/>
  <c r="AF29" i="1" s="1"/>
  <c r="AG30" i="1" s="1"/>
  <c r="N10" i="1"/>
  <c r="P10" i="1"/>
  <c r="R10" i="1"/>
  <c r="T10" i="1"/>
  <c r="V10" i="1"/>
  <c r="X10" i="1"/>
  <c r="Z10" i="1"/>
  <c r="AB10" i="1"/>
  <c r="AD10" i="1"/>
  <c r="AF10" i="1"/>
  <c r="O11" i="1"/>
  <c r="Q11" i="1"/>
  <c r="S11" i="1"/>
  <c r="U11" i="1"/>
  <c r="W11" i="1"/>
  <c r="Y11" i="1"/>
  <c r="Z11" i="1"/>
  <c r="AA12" i="1" s="1"/>
  <c r="AB13" i="1" s="1"/>
  <c r="AC14" i="1" s="1"/>
  <c r="AD15" i="1" s="1"/>
  <c r="AE16" i="1" s="1"/>
  <c r="AF17" i="1" s="1"/>
  <c r="AG18" i="1" s="1"/>
  <c r="AA11" i="1"/>
  <c r="AC11" i="1"/>
  <c r="AE11" i="1"/>
  <c r="AG11" i="1"/>
  <c r="P12" i="1"/>
  <c r="R12" i="1"/>
  <c r="T12" i="1"/>
  <c r="V12" i="1"/>
  <c r="X12" i="1"/>
  <c r="Z12" i="1"/>
  <c r="AB12" i="1"/>
  <c r="AD12" i="1"/>
  <c r="AF12" i="1"/>
  <c r="Q13" i="1"/>
  <c r="S13" i="1"/>
  <c r="U13" i="1"/>
  <c r="W13" i="1"/>
  <c r="Y13" i="1"/>
  <c r="AA13" i="1"/>
  <c r="AC13" i="1"/>
  <c r="AE13" i="1"/>
  <c r="AG13" i="1"/>
  <c r="R14" i="1"/>
  <c r="T14" i="1"/>
  <c r="V14" i="1"/>
  <c r="X14" i="1"/>
  <c r="Z14" i="1"/>
  <c r="AB14" i="1"/>
  <c r="AD14" i="1"/>
  <c r="AF14" i="1"/>
  <c r="S15" i="1"/>
  <c r="U15" i="1"/>
  <c r="W15" i="1"/>
  <c r="Y15" i="1"/>
  <c r="AA15" i="1"/>
  <c r="AC15" i="1"/>
  <c r="AE15" i="1"/>
  <c r="AG15" i="1"/>
  <c r="T16" i="1"/>
  <c r="V16" i="1"/>
  <c r="X16" i="1"/>
  <c r="Z16" i="1"/>
  <c r="AB16" i="1"/>
  <c r="AD16" i="1"/>
  <c r="AF16" i="1"/>
  <c r="U17" i="1"/>
  <c r="W17" i="1"/>
  <c r="Y17" i="1"/>
  <c r="Z18" i="1" s="1"/>
  <c r="AA19" i="1" s="1"/>
  <c r="AB20" i="1" s="1"/>
  <c r="AA17" i="1"/>
  <c r="AC17" i="1"/>
  <c r="AE17" i="1"/>
  <c r="AG17" i="1"/>
  <c r="V18" i="1"/>
  <c r="W19" i="1" s="1"/>
  <c r="X18" i="1"/>
  <c r="Y19" i="1" s="1"/>
  <c r="Z20" i="1" s="1"/>
  <c r="AA21" i="1" s="1"/>
  <c r="AB22" i="1" s="1"/>
  <c r="AC23" i="1" s="1"/>
  <c r="AD24" i="1" s="1"/>
  <c r="AE25" i="1" s="1"/>
  <c r="AF26" i="1" s="1"/>
  <c r="AG27" i="1" s="1"/>
  <c r="AB18" i="1"/>
  <c r="AC19" i="1" s="1"/>
  <c r="AD18" i="1"/>
  <c r="AE19" i="1" s="1"/>
  <c r="AF20" i="1" s="1"/>
  <c r="AG21" i="1" s="1"/>
  <c r="AF18" i="1"/>
  <c r="AG19" i="1" s="1"/>
  <c r="X20" i="1"/>
  <c r="Y21" i="1" s="1"/>
  <c r="Z22" i="1" s="1"/>
  <c r="AA23" i="1" s="1"/>
  <c r="AB24" i="1" s="1"/>
  <c r="AC25" i="1" s="1"/>
  <c r="AD26" i="1" s="1"/>
  <c r="AE27" i="1" s="1"/>
  <c r="AF28" i="1" s="1"/>
  <c r="AG29" i="1" s="1"/>
  <c r="AD20" i="1"/>
  <c r="AE21" i="1" s="1"/>
  <c r="AF22" i="1" s="1"/>
  <c r="AG23" i="1" s="1"/>
  <c r="G21" i="1"/>
  <c r="H22" i="1" s="1"/>
  <c r="I23" i="1" s="1"/>
  <c r="J24" i="1" s="1"/>
  <c r="K25" i="1" s="1"/>
  <c r="L26" i="1" s="1"/>
  <c r="M27" i="1" s="1"/>
  <c r="N28" i="1" s="1"/>
  <c r="O29" i="1" s="1"/>
  <c r="P30" i="1" s="1"/>
  <c r="Q31" i="1" s="1"/>
  <c r="R32" i="1" s="1"/>
  <c r="S33" i="1" s="1"/>
  <c r="T34" i="1" s="1"/>
  <c r="U35" i="1" s="1"/>
  <c r="V36" i="1" s="1"/>
  <c r="W37" i="1" s="1"/>
  <c r="X38" i="1" s="1"/>
  <c r="Y39" i="1" s="1"/>
  <c r="Z40" i="1" s="1"/>
  <c r="AA41" i="1" s="1"/>
  <c r="AC21" i="1"/>
  <c r="AD22" i="1" s="1"/>
  <c r="AE23" i="1" s="1"/>
  <c r="AF24" i="1" s="1"/>
  <c r="AG25" i="1" s="1"/>
  <c r="G37" i="1"/>
  <c r="H38" i="1" s="1"/>
  <c r="I39" i="1" s="1"/>
  <c r="J40" i="1" s="1"/>
  <c r="K41" i="1" s="1"/>
  <c r="H39" i="1"/>
  <c r="I40" i="1" s="1"/>
  <c r="J41" i="1" s="1"/>
  <c r="F35" i="1"/>
  <c r="G36" i="1" s="1"/>
  <c r="H37" i="1" s="1"/>
  <c r="I38" i="1" s="1"/>
  <c r="J39" i="1" s="1"/>
  <c r="K40" i="1" s="1"/>
  <c r="L41" i="1" s="1"/>
  <c r="F2" i="1"/>
  <c r="F3" i="1"/>
  <c r="E6" i="1"/>
  <c r="F7" i="1" s="1"/>
  <c r="G8" i="1" s="1"/>
  <c r="H9" i="1" s="1"/>
  <c r="I10" i="1" s="1"/>
  <c r="J11" i="1" s="1"/>
  <c r="K12" i="1" s="1"/>
  <c r="L13" i="1" s="1"/>
  <c r="M14" i="1" s="1"/>
  <c r="N15" i="1" s="1"/>
  <c r="O16" i="1" s="1"/>
  <c r="P17" i="1" s="1"/>
  <c r="Q18" i="1" s="1"/>
  <c r="R19" i="1" s="1"/>
  <c r="S20" i="1" s="1"/>
  <c r="T21" i="1" s="1"/>
  <c r="U22" i="1" s="1"/>
  <c r="V23" i="1" s="1"/>
  <c r="W24" i="1" s="1"/>
  <c r="X25" i="1" s="1"/>
  <c r="Y26" i="1" s="1"/>
  <c r="Z27" i="1" s="1"/>
  <c r="AA28" i="1" s="1"/>
  <c r="AB29" i="1" s="1"/>
  <c r="AC30" i="1" s="1"/>
  <c r="AD31" i="1" s="1"/>
  <c r="AE32" i="1" s="1"/>
  <c r="AF33" i="1" s="1"/>
  <c r="AG34" i="1" s="1"/>
  <c r="E17" i="1"/>
  <c r="F18" i="1" s="1"/>
  <c r="G19" i="1" s="1"/>
  <c r="H20" i="1" s="1"/>
  <c r="I21" i="1" s="1"/>
  <c r="J22" i="1" s="1"/>
  <c r="K23" i="1" s="1"/>
  <c r="L24" i="1" s="1"/>
  <c r="M25" i="1" s="1"/>
  <c r="N26" i="1" s="1"/>
  <c r="O27" i="1" s="1"/>
  <c r="P28" i="1" s="1"/>
  <c r="Q29" i="1" s="1"/>
  <c r="R30" i="1" s="1"/>
  <c r="S31" i="1" s="1"/>
  <c r="T32" i="1" s="1"/>
  <c r="U33" i="1" s="1"/>
  <c r="V34" i="1" s="1"/>
  <c r="W35" i="1" s="1"/>
  <c r="X36" i="1" s="1"/>
  <c r="Y37" i="1" s="1"/>
  <c r="Z38" i="1" s="1"/>
  <c r="AA39" i="1" s="1"/>
  <c r="AB40" i="1" s="1"/>
  <c r="AC41" i="1" s="1"/>
  <c r="E18" i="1"/>
  <c r="F19" i="1" s="1"/>
  <c r="G20" i="1" s="1"/>
  <c r="H21" i="1" s="1"/>
  <c r="I22" i="1" s="1"/>
  <c r="J23" i="1" s="1"/>
  <c r="K24" i="1" s="1"/>
  <c r="L25" i="1" s="1"/>
  <c r="M26" i="1" s="1"/>
  <c r="N27" i="1" s="1"/>
  <c r="O28" i="1" s="1"/>
  <c r="P29" i="1" s="1"/>
  <c r="Q30" i="1" s="1"/>
  <c r="R31" i="1" s="1"/>
  <c r="S32" i="1" s="1"/>
  <c r="T33" i="1" s="1"/>
  <c r="U34" i="1" s="1"/>
  <c r="V35" i="1" s="1"/>
  <c r="W36" i="1" s="1"/>
  <c r="X37" i="1" s="1"/>
  <c r="Y38" i="1" s="1"/>
  <c r="Z39" i="1" s="1"/>
  <c r="AA40" i="1" s="1"/>
  <c r="AB41" i="1" s="1"/>
  <c r="E25" i="1"/>
  <c r="F26" i="1" s="1"/>
  <c r="G27" i="1" s="1"/>
  <c r="H28" i="1" s="1"/>
  <c r="I29" i="1" s="1"/>
  <c r="J30" i="1" s="1"/>
  <c r="K31" i="1" s="1"/>
  <c r="L32" i="1" s="1"/>
  <c r="M33" i="1" s="1"/>
  <c r="N34" i="1" s="1"/>
  <c r="O35" i="1" s="1"/>
  <c r="P36" i="1" s="1"/>
  <c r="Q37" i="1" s="1"/>
  <c r="R38" i="1" s="1"/>
  <c r="S39" i="1" s="1"/>
  <c r="T40" i="1" s="1"/>
  <c r="U41" i="1" s="1"/>
  <c r="E26" i="1"/>
  <c r="F27" i="1" s="1"/>
  <c r="G28" i="1" s="1"/>
  <c r="H29" i="1" s="1"/>
  <c r="I30" i="1" s="1"/>
  <c r="J31" i="1" s="1"/>
  <c r="K32" i="1" s="1"/>
  <c r="L33" i="1" s="1"/>
  <c r="M34" i="1" s="1"/>
  <c r="N35" i="1" s="1"/>
  <c r="O36" i="1" s="1"/>
  <c r="P37" i="1" s="1"/>
  <c r="Q38" i="1" s="1"/>
  <c r="R39" i="1" s="1"/>
  <c r="S40" i="1" s="1"/>
  <c r="T41" i="1" s="1"/>
  <c r="E29" i="1"/>
  <c r="F30" i="1" s="1"/>
  <c r="G31" i="1" s="1"/>
  <c r="H32" i="1" s="1"/>
  <c r="I33" i="1" s="1"/>
  <c r="J34" i="1" s="1"/>
  <c r="K35" i="1" s="1"/>
  <c r="L36" i="1" s="1"/>
  <c r="M37" i="1" s="1"/>
  <c r="N38" i="1" s="1"/>
  <c r="O39" i="1" s="1"/>
  <c r="P40" i="1" s="1"/>
  <c r="Q41" i="1" s="1"/>
  <c r="E30" i="1"/>
  <c r="F31" i="1" s="1"/>
  <c r="G32" i="1" s="1"/>
  <c r="H33" i="1" s="1"/>
  <c r="I34" i="1" s="1"/>
  <c r="J35" i="1" s="1"/>
  <c r="K36" i="1" s="1"/>
  <c r="L37" i="1" s="1"/>
  <c r="M38" i="1" s="1"/>
  <c r="N39" i="1" s="1"/>
  <c r="O40" i="1" s="1"/>
  <c r="P41" i="1" s="1"/>
  <c r="E34" i="1"/>
  <c r="E38" i="1"/>
  <c r="F39" i="1" s="1"/>
  <c r="G40" i="1" s="1"/>
  <c r="H41" i="1" s="1"/>
  <c r="E39" i="1"/>
  <c r="F40" i="1" s="1"/>
  <c r="G41" i="1" s="1"/>
  <c r="E40" i="1"/>
  <c r="F41" i="1" s="1"/>
  <c r="D45" i="1"/>
  <c r="B37" i="1"/>
  <c r="D37" i="1" s="1"/>
  <c r="B38" i="1"/>
  <c r="D38" i="1" s="1"/>
  <c r="B39" i="1"/>
  <c r="D39" i="1" s="1"/>
  <c r="B40" i="1"/>
  <c r="D40" i="1" s="1"/>
  <c r="E41" i="1" s="1"/>
  <c r="B41" i="1"/>
  <c r="D41" i="1" s="1"/>
  <c r="B31" i="1"/>
  <c r="D31" i="1" s="1"/>
  <c r="E32" i="1" s="1"/>
  <c r="F33" i="1" s="1"/>
  <c r="G34" i="1" s="1"/>
  <c r="H35" i="1" s="1"/>
  <c r="I36" i="1" s="1"/>
  <c r="J37" i="1" s="1"/>
  <c r="K38" i="1" s="1"/>
  <c r="L39" i="1" s="1"/>
  <c r="M40" i="1" s="1"/>
  <c r="N41" i="1" s="1"/>
  <c r="B32" i="1"/>
  <c r="D32" i="1" s="1"/>
  <c r="E33" i="1" s="1"/>
  <c r="F34" i="1" s="1"/>
  <c r="G35" i="1" s="1"/>
  <c r="H36" i="1" s="1"/>
  <c r="I37" i="1" s="1"/>
  <c r="J38" i="1" s="1"/>
  <c r="K39" i="1" s="1"/>
  <c r="L40" i="1" s="1"/>
  <c r="M41" i="1" s="1"/>
  <c r="B33" i="1"/>
  <c r="D33" i="1" s="1"/>
  <c r="B34" i="1"/>
  <c r="D34" i="1" s="1"/>
  <c r="E35" i="1" s="1"/>
  <c r="F36" i="1" s="1"/>
  <c r="B35" i="1"/>
  <c r="D35" i="1" s="1"/>
  <c r="E36" i="1" s="1"/>
  <c r="F37" i="1" s="1"/>
  <c r="G38" i="1" s="1"/>
  <c r="B36" i="1"/>
  <c r="D36" i="1" s="1"/>
  <c r="E37" i="1" s="1"/>
  <c r="F38" i="1" s="1"/>
  <c r="G39" i="1" s="1"/>
  <c r="H40" i="1" s="1"/>
  <c r="I41" i="1" s="1"/>
  <c r="AC44" i="1"/>
  <c r="AD44" i="1"/>
  <c r="AE44" i="1"/>
  <c r="AF44" i="1"/>
  <c r="AG44" i="1"/>
  <c r="AC46" i="1"/>
  <c r="AD46" i="1"/>
  <c r="AE46" i="1"/>
  <c r="AF46" i="1"/>
  <c r="AG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E46" i="1"/>
  <c r="D2" i="1"/>
  <c r="E3" i="1" s="1"/>
  <c r="F4" i="1" s="1"/>
  <c r="G5" i="1" s="1"/>
  <c r="H6" i="1" s="1"/>
  <c r="I7" i="1" s="1"/>
  <c r="J8" i="1" s="1"/>
  <c r="K9" i="1" s="1"/>
  <c r="L10" i="1" s="1"/>
  <c r="M11" i="1" s="1"/>
  <c r="N12" i="1" s="1"/>
  <c r="O13" i="1" s="1"/>
  <c r="P14" i="1" s="1"/>
  <c r="Q15" i="1" s="1"/>
  <c r="R16" i="1" s="1"/>
  <c r="S17" i="1" s="1"/>
  <c r="T18" i="1" s="1"/>
  <c r="U19" i="1" s="1"/>
  <c r="V20" i="1" s="1"/>
  <c r="W21" i="1" s="1"/>
  <c r="X22" i="1" s="1"/>
  <c r="Y23" i="1" s="1"/>
  <c r="Z24" i="1" s="1"/>
  <c r="AA25" i="1" s="1"/>
  <c r="AB26" i="1" s="1"/>
  <c r="AC27" i="1" s="1"/>
  <c r="AD28" i="1" s="1"/>
  <c r="AE29" i="1" s="1"/>
  <c r="AF30" i="1" s="1"/>
  <c r="AG31" i="1" s="1"/>
  <c r="D3" i="1"/>
  <c r="E4" i="1" s="1"/>
  <c r="F5" i="1" s="1"/>
  <c r="D9" i="1"/>
  <c r="E10" i="1" s="1"/>
  <c r="F11" i="1" s="1"/>
  <c r="G12" i="1" s="1"/>
  <c r="H13" i="1" s="1"/>
  <c r="I14" i="1" s="1"/>
  <c r="J15" i="1" s="1"/>
  <c r="K16" i="1" s="1"/>
  <c r="L17" i="1" s="1"/>
  <c r="M18" i="1" s="1"/>
  <c r="N19" i="1" s="1"/>
  <c r="O20" i="1" s="1"/>
  <c r="P21" i="1" s="1"/>
  <c r="Q22" i="1" s="1"/>
  <c r="R23" i="1" s="1"/>
  <c r="S24" i="1" s="1"/>
  <c r="T25" i="1" s="1"/>
  <c r="U26" i="1" s="1"/>
  <c r="V27" i="1" s="1"/>
  <c r="W28" i="1" s="1"/>
  <c r="X29" i="1" s="1"/>
  <c r="Y30" i="1" s="1"/>
  <c r="Z31" i="1" s="1"/>
  <c r="AA32" i="1" s="1"/>
  <c r="AB33" i="1" s="1"/>
  <c r="AC34" i="1" s="1"/>
  <c r="AD35" i="1" s="1"/>
  <c r="AE36" i="1" s="1"/>
  <c r="AF37" i="1" s="1"/>
  <c r="AG38" i="1" s="1"/>
  <c r="D17" i="1"/>
  <c r="D25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B4" i="1"/>
  <c r="D4" i="1" s="1"/>
  <c r="E5" i="1" s="1"/>
  <c r="F6" i="1" s="1"/>
  <c r="G7" i="1" s="1"/>
  <c r="H8" i="1" s="1"/>
  <c r="I9" i="1" s="1"/>
  <c r="J10" i="1" s="1"/>
  <c r="K11" i="1" s="1"/>
  <c r="L12" i="1" s="1"/>
  <c r="M13" i="1" s="1"/>
  <c r="N14" i="1" s="1"/>
  <c r="O15" i="1" s="1"/>
  <c r="P16" i="1" s="1"/>
  <c r="Q17" i="1" s="1"/>
  <c r="R18" i="1" s="1"/>
  <c r="S19" i="1" s="1"/>
  <c r="T20" i="1" s="1"/>
  <c r="U21" i="1" s="1"/>
  <c r="V22" i="1" s="1"/>
  <c r="W23" i="1" s="1"/>
  <c r="X24" i="1" s="1"/>
  <c r="Y25" i="1" s="1"/>
  <c r="Z26" i="1" s="1"/>
  <c r="AA27" i="1" s="1"/>
  <c r="AB28" i="1" s="1"/>
  <c r="AC29" i="1" s="1"/>
  <c r="AD30" i="1" s="1"/>
  <c r="AE31" i="1" s="1"/>
  <c r="AF32" i="1" s="1"/>
  <c r="AG33" i="1" s="1"/>
  <c r="B5" i="1"/>
  <c r="D5" i="1" s="1"/>
  <c r="B6" i="1"/>
  <c r="D6" i="1" s="1"/>
  <c r="E7" i="1" s="1"/>
  <c r="F8" i="1" s="1"/>
  <c r="G9" i="1" s="1"/>
  <c r="H10" i="1" s="1"/>
  <c r="I11" i="1" s="1"/>
  <c r="J12" i="1" s="1"/>
  <c r="K13" i="1" s="1"/>
  <c r="L14" i="1" s="1"/>
  <c r="M15" i="1" s="1"/>
  <c r="N16" i="1" s="1"/>
  <c r="O17" i="1" s="1"/>
  <c r="P18" i="1" s="1"/>
  <c r="Q19" i="1" s="1"/>
  <c r="R20" i="1" s="1"/>
  <c r="S21" i="1" s="1"/>
  <c r="T22" i="1" s="1"/>
  <c r="U23" i="1" s="1"/>
  <c r="V24" i="1" s="1"/>
  <c r="W25" i="1" s="1"/>
  <c r="X26" i="1" s="1"/>
  <c r="Y27" i="1" s="1"/>
  <c r="Z28" i="1" s="1"/>
  <c r="AA29" i="1" s="1"/>
  <c r="AB30" i="1" s="1"/>
  <c r="AC31" i="1" s="1"/>
  <c r="AD32" i="1" s="1"/>
  <c r="AE33" i="1" s="1"/>
  <c r="AF34" i="1" s="1"/>
  <c r="AG35" i="1" s="1"/>
  <c r="B7" i="1"/>
  <c r="D7" i="1" s="1"/>
  <c r="E8" i="1" s="1"/>
  <c r="F9" i="1" s="1"/>
  <c r="G10" i="1" s="1"/>
  <c r="H11" i="1" s="1"/>
  <c r="I12" i="1" s="1"/>
  <c r="J13" i="1" s="1"/>
  <c r="K14" i="1" s="1"/>
  <c r="L15" i="1" s="1"/>
  <c r="M16" i="1" s="1"/>
  <c r="N17" i="1" s="1"/>
  <c r="O18" i="1" s="1"/>
  <c r="P19" i="1" s="1"/>
  <c r="Q20" i="1" s="1"/>
  <c r="R21" i="1" s="1"/>
  <c r="S22" i="1" s="1"/>
  <c r="T23" i="1" s="1"/>
  <c r="U24" i="1" s="1"/>
  <c r="V25" i="1" s="1"/>
  <c r="W26" i="1" s="1"/>
  <c r="X27" i="1" s="1"/>
  <c r="Y28" i="1" s="1"/>
  <c r="Z29" i="1" s="1"/>
  <c r="AA30" i="1" s="1"/>
  <c r="AB31" i="1" s="1"/>
  <c r="AC32" i="1" s="1"/>
  <c r="AD33" i="1" s="1"/>
  <c r="AE34" i="1" s="1"/>
  <c r="AF35" i="1" s="1"/>
  <c r="AG36" i="1" s="1"/>
  <c r="B8" i="1"/>
  <c r="D8" i="1" s="1"/>
  <c r="E9" i="1" s="1"/>
  <c r="F10" i="1" s="1"/>
  <c r="G11" i="1" s="1"/>
  <c r="H12" i="1" s="1"/>
  <c r="I13" i="1" s="1"/>
  <c r="J14" i="1" s="1"/>
  <c r="K15" i="1" s="1"/>
  <c r="L16" i="1" s="1"/>
  <c r="M17" i="1" s="1"/>
  <c r="N18" i="1" s="1"/>
  <c r="O19" i="1" s="1"/>
  <c r="P20" i="1" s="1"/>
  <c r="Q21" i="1" s="1"/>
  <c r="R22" i="1" s="1"/>
  <c r="S23" i="1" s="1"/>
  <c r="T24" i="1" s="1"/>
  <c r="U25" i="1" s="1"/>
  <c r="V26" i="1" s="1"/>
  <c r="W27" i="1" s="1"/>
  <c r="X28" i="1" s="1"/>
  <c r="Y29" i="1" s="1"/>
  <c r="Z30" i="1" s="1"/>
  <c r="AA31" i="1" s="1"/>
  <c r="AB32" i="1" s="1"/>
  <c r="AC33" i="1" s="1"/>
  <c r="AD34" i="1" s="1"/>
  <c r="AE35" i="1" s="1"/>
  <c r="AF36" i="1" s="1"/>
  <c r="AG37" i="1" s="1"/>
  <c r="B9" i="1"/>
  <c r="B10" i="1"/>
  <c r="D10" i="1" s="1"/>
  <c r="E11" i="1" s="1"/>
  <c r="F12" i="1" s="1"/>
  <c r="G13" i="1" s="1"/>
  <c r="H14" i="1" s="1"/>
  <c r="I15" i="1" s="1"/>
  <c r="J16" i="1" s="1"/>
  <c r="K17" i="1" s="1"/>
  <c r="L18" i="1" s="1"/>
  <c r="M19" i="1" s="1"/>
  <c r="N20" i="1" s="1"/>
  <c r="O21" i="1" s="1"/>
  <c r="P22" i="1" s="1"/>
  <c r="Q23" i="1" s="1"/>
  <c r="R24" i="1" s="1"/>
  <c r="S25" i="1" s="1"/>
  <c r="T26" i="1" s="1"/>
  <c r="U27" i="1" s="1"/>
  <c r="V28" i="1" s="1"/>
  <c r="W29" i="1" s="1"/>
  <c r="X30" i="1" s="1"/>
  <c r="Y31" i="1" s="1"/>
  <c r="Z32" i="1" s="1"/>
  <c r="AA33" i="1" s="1"/>
  <c r="AB34" i="1" s="1"/>
  <c r="AC35" i="1" s="1"/>
  <c r="AD36" i="1" s="1"/>
  <c r="AE37" i="1" s="1"/>
  <c r="AF38" i="1" s="1"/>
  <c r="AG39" i="1" s="1"/>
  <c r="B11" i="1"/>
  <c r="D11" i="1" s="1"/>
  <c r="E12" i="1" s="1"/>
  <c r="F13" i="1" s="1"/>
  <c r="G14" i="1" s="1"/>
  <c r="H15" i="1" s="1"/>
  <c r="I16" i="1" s="1"/>
  <c r="J17" i="1" s="1"/>
  <c r="K18" i="1" s="1"/>
  <c r="L19" i="1" s="1"/>
  <c r="M20" i="1" s="1"/>
  <c r="N21" i="1" s="1"/>
  <c r="O22" i="1" s="1"/>
  <c r="P23" i="1" s="1"/>
  <c r="Q24" i="1" s="1"/>
  <c r="R25" i="1" s="1"/>
  <c r="S26" i="1" s="1"/>
  <c r="T27" i="1" s="1"/>
  <c r="U28" i="1" s="1"/>
  <c r="V29" i="1" s="1"/>
  <c r="W30" i="1" s="1"/>
  <c r="X31" i="1" s="1"/>
  <c r="Y32" i="1" s="1"/>
  <c r="Z33" i="1" s="1"/>
  <c r="AA34" i="1" s="1"/>
  <c r="AB35" i="1" s="1"/>
  <c r="AC36" i="1" s="1"/>
  <c r="AD37" i="1" s="1"/>
  <c r="AE38" i="1" s="1"/>
  <c r="AF39" i="1" s="1"/>
  <c r="AG40" i="1" s="1"/>
  <c r="B12" i="1"/>
  <c r="D12" i="1" s="1"/>
  <c r="E13" i="1" s="1"/>
  <c r="F14" i="1" s="1"/>
  <c r="G15" i="1" s="1"/>
  <c r="H16" i="1" s="1"/>
  <c r="I17" i="1" s="1"/>
  <c r="J18" i="1" s="1"/>
  <c r="K19" i="1" s="1"/>
  <c r="L20" i="1" s="1"/>
  <c r="M21" i="1" s="1"/>
  <c r="N22" i="1" s="1"/>
  <c r="O23" i="1" s="1"/>
  <c r="P24" i="1" s="1"/>
  <c r="Q25" i="1" s="1"/>
  <c r="R26" i="1" s="1"/>
  <c r="S27" i="1" s="1"/>
  <c r="T28" i="1" s="1"/>
  <c r="U29" i="1" s="1"/>
  <c r="V30" i="1" s="1"/>
  <c r="W31" i="1" s="1"/>
  <c r="X32" i="1" s="1"/>
  <c r="Y33" i="1" s="1"/>
  <c r="Z34" i="1" s="1"/>
  <c r="AA35" i="1" s="1"/>
  <c r="AB36" i="1" s="1"/>
  <c r="AC37" i="1" s="1"/>
  <c r="AD38" i="1" s="1"/>
  <c r="AE39" i="1" s="1"/>
  <c r="AF40" i="1" s="1"/>
  <c r="AG41" i="1" s="1"/>
  <c r="B13" i="1"/>
  <c r="D13" i="1" s="1"/>
  <c r="E14" i="1" s="1"/>
  <c r="F15" i="1" s="1"/>
  <c r="G16" i="1" s="1"/>
  <c r="H17" i="1" s="1"/>
  <c r="I18" i="1" s="1"/>
  <c r="J19" i="1" s="1"/>
  <c r="K20" i="1" s="1"/>
  <c r="L21" i="1" s="1"/>
  <c r="M22" i="1" s="1"/>
  <c r="N23" i="1" s="1"/>
  <c r="O24" i="1" s="1"/>
  <c r="P25" i="1" s="1"/>
  <c r="Q26" i="1" s="1"/>
  <c r="R27" i="1" s="1"/>
  <c r="S28" i="1" s="1"/>
  <c r="T29" i="1" s="1"/>
  <c r="U30" i="1" s="1"/>
  <c r="V31" i="1" s="1"/>
  <c r="W32" i="1" s="1"/>
  <c r="X33" i="1" s="1"/>
  <c r="Y34" i="1" s="1"/>
  <c r="Z35" i="1" s="1"/>
  <c r="AA36" i="1" s="1"/>
  <c r="AB37" i="1" s="1"/>
  <c r="AC38" i="1" s="1"/>
  <c r="AD39" i="1" s="1"/>
  <c r="AE40" i="1" s="1"/>
  <c r="AF41" i="1" s="1"/>
  <c r="B14" i="1"/>
  <c r="D14" i="1" s="1"/>
  <c r="E15" i="1" s="1"/>
  <c r="F16" i="1" s="1"/>
  <c r="G17" i="1" s="1"/>
  <c r="H18" i="1" s="1"/>
  <c r="I19" i="1" s="1"/>
  <c r="J20" i="1" s="1"/>
  <c r="K21" i="1" s="1"/>
  <c r="L22" i="1" s="1"/>
  <c r="M23" i="1" s="1"/>
  <c r="N24" i="1" s="1"/>
  <c r="O25" i="1" s="1"/>
  <c r="P26" i="1" s="1"/>
  <c r="Q27" i="1" s="1"/>
  <c r="R28" i="1" s="1"/>
  <c r="S29" i="1" s="1"/>
  <c r="T30" i="1" s="1"/>
  <c r="U31" i="1" s="1"/>
  <c r="V32" i="1" s="1"/>
  <c r="W33" i="1" s="1"/>
  <c r="X34" i="1" s="1"/>
  <c r="Y35" i="1" s="1"/>
  <c r="Z36" i="1" s="1"/>
  <c r="AA37" i="1" s="1"/>
  <c r="AB38" i="1" s="1"/>
  <c r="AC39" i="1" s="1"/>
  <c r="AD40" i="1" s="1"/>
  <c r="AE41" i="1" s="1"/>
  <c r="B15" i="1"/>
  <c r="D15" i="1" s="1"/>
  <c r="E16" i="1" s="1"/>
  <c r="F17" i="1" s="1"/>
  <c r="G18" i="1" s="1"/>
  <c r="H19" i="1" s="1"/>
  <c r="I20" i="1" s="1"/>
  <c r="J21" i="1" s="1"/>
  <c r="K22" i="1" s="1"/>
  <c r="L23" i="1" s="1"/>
  <c r="M24" i="1" s="1"/>
  <c r="N25" i="1" s="1"/>
  <c r="O26" i="1" s="1"/>
  <c r="P27" i="1" s="1"/>
  <c r="Q28" i="1" s="1"/>
  <c r="R29" i="1" s="1"/>
  <c r="S30" i="1" s="1"/>
  <c r="T31" i="1" s="1"/>
  <c r="U32" i="1" s="1"/>
  <c r="V33" i="1" s="1"/>
  <c r="W34" i="1" s="1"/>
  <c r="X35" i="1" s="1"/>
  <c r="Y36" i="1" s="1"/>
  <c r="Z37" i="1" s="1"/>
  <c r="AA38" i="1" s="1"/>
  <c r="AB39" i="1" s="1"/>
  <c r="AC40" i="1" s="1"/>
  <c r="AD41" i="1" s="1"/>
  <c r="B16" i="1"/>
  <c r="D16" i="1" s="1"/>
  <c r="B17" i="1"/>
  <c r="B18" i="1"/>
  <c r="D18" i="1" s="1"/>
  <c r="E19" i="1" s="1"/>
  <c r="F20" i="1" s="1"/>
  <c r="B19" i="1"/>
  <c r="D19" i="1" s="1"/>
  <c r="E20" i="1" s="1"/>
  <c r="F21" i="1" s="1"/>
  <c r="G22" i="1" s="1"/>
  <c r="H23" i="1" s="1"/>
  <c r="I24" i="1" s="1"/>
  <c r="J25" i="1" s="1"/>
  <c r="K26" i="1" s="1"/>
  <c r="L27" i="1" s="1"/>
  <c r="M28" i="1" s="1"/>
  <c r="N29" i="1" s="1"/>
  <c r="O30" i="1" s="1"/>
  <c r="P31" i="1" s="1"/>
  <c r="Q32" i="1" s="1"/>
  <c r="R33" i="1" s="1"/>
  <c r="S34" i="1" s="1"/>
  <c r="T35" i="1" s="1"/>
  <c r="U36" i="1" s="1"/>
  <c r="V37" i="1" s="1"/>
  <c r="W38" i="1" s="1"/>
  <c r="X39" i="1" s="1"/>
  <c r="Y40" i="1" s="1"/>
  <c r="Z41" i="1" s="1"/>
  <c r="B20" i="1"/>
  <c r="D20" i="1" s="1"/>
  <c r="E21" i="1" s="1"/>
  <c r="F22" i="1" s="1"/>
  <c r="G23" i="1" s="1"/>
  <c r="H24" i="1" s="1"/>
  <c r="I25" i="1" s="1"/>
  <c r="J26" i="1" s="1"/>
  <c r="K27" i="1" s="1"/>
  <c r="L28" i="1" s="1"/>
  <c r="M29" i="1" s="1"/>
  <c r="N30" i="1" s="1"/>
  <c r="O31" i="1" s="1"/>
  <c r="P32" i="1" s="1"/>
  <c r="Q33" i="1" s="1"/>
  <c r="R34" i="1" s="1"/>
  <c r="S35" i="1" s="1"/>
  <c r="T36" i="1" s="1"/>
  <c r="U37" i="1" s="1"/>
  <c r="V38" i="1" s="1"/>
  <c r="W39" i="1" s="1"/>
  <c r="X40" i="1" s="1"/>
  <c r="Y41" i="1" s="1"/>
  <c r="B21" i="1"/>
  <c r="D21" i="1" s="1"/>
  <c r="E22" i="1" s="1"/>
  <c r="F23" i="1" s="1"/>
  <c r="G24" i="1" s="1"/>
  <c r="H25" i="1" s="1"/>
  <c r="I26" i="1" s="1"/>
  <c r="J27" i="1" s="1"/>
  <c r="K28" i="1" s="1"/>
  <c r="L29" i="1" s="1"/>
  <c r="M30" i="1" s="1"/>
  <c r="N31" i="1" s="1"/>
  <c r="O32" i="1" s="1"/>
  <c r="P33" i="1" s="1"/>
  <c r="Q34" i="1" s="1"/>
  <c r="R35" i="1" s="1"/>
  <c r="S36" i="1" s="1"/>
  <c r="T37" i="1" s="1"/>
  <c r="U38" i="1" s="1"/>
  <c r="V39" i="1" s="1"/>
  <c r="W40" i="1" s="1"/>
  <c r="X41" i="1" s="1"/>
  <c r="B22" i="1"/>
  <c r="D22" i="1" s="1"/>
  <c r="E23" i="1" s="1"/>
  <c r="F24" i="1" s="1"/>
  <c r="G25" i="1" s="1"/>
  <c r="H26" i="1" s="1"/>
  <c r="I27" i="1" s="1"/>
  <c r="J28" i="1" s="1"/>
  <c r="K29" i="1" s="1"/>
  <c r="L30" i="1" s="1"/>
  <c r="M31" i="1" s="1"/>
  <c r="N32" i="1" s="1"/>
  <c r="O33" i="1" s="1"/>
  <c r="P34" i="1" s="1"/>
  <c r="Q35" i="1" s="1"/>
  <c r="R36" i="1" s="1"/>
  <c r="S37" i="1" s="1"/>
  <c r="T38" i="1" s="1"/>
  <c r="U39" i="1" s="1"/>
  <c r="V40" i="1" s="1"/>
  <c r="W41" i="1" s="1"/>
  <c r="B23" i="1"/>
  <c r="D23" i="1" s="1"/>
  <c r="E24" i="1" s="1"/>
  <c r="F25" i="1" s="1"/>
  <c r="G26" i="1" s="1"/>
  <c r="H27" i="1" s="1"/>
  <c r="I28" i="1" s="1"/>
  <c r="J29" i="1" s="1"/>
  <c r="K30" i="1" s="1"/>
  <c r="L31" i="1" s="1"/>
  <c r="M32" i="1" s="1"/>
  <c r="N33" i="1" s="1"/>
  <c r="O34" i="1" s="1"/>
  <c r="P35" i="1" s="1"/>
  <c r="Q36" i="1" s="1"/>
  <c r="R37" i="1" s="1"/>
  <c r="S38" i="1" s="1"/>
  <c r="T39" i="1" s="1"/>
  <c r="U40" i="1" s="1"/>
  <c r="V41" i="1" s="1"/>
  <c r="B24" i="1"/>
  <c r="D24" i="1" s="1"/>
  <c r="B25" i="1"/>
  <c r="B26" i="1"/>
  <c r="D26" i="1" s="1"/>
  <c r="E27" i="1" s="1"/>
  <c r="F28" i="1" s="1"/>
  <c r="G29" i="1" s="1"/>
  <c r="H30" i="1" s="1"/>
  <c r="I31" i="1" s="1"/>
  <c r="J32" i="1" s="1"/>
  <c r="K33" i="1" s="1"/>
  <c r="L34" i="1" s="1"/>
  <c r="M35" i="1" s="1"/>
  <c r="N36" i="1" s="1"/>
  <c r="O37" i="1" s="1"/>
  <c r="P38" i="1" s="1"/>
  <c r="Q39" i="1" s="1"/>
  <c r="R40" i="1" s="1"/>
  <c r="S41" i="1" s="1"/>
  <c r="B27" i="1"/>
  <c r="D27" i="1" s="1"/>
  <c r="E28" i="1" s="1"/>
  <c r="F29" i="1" s="1"/>
  <c r="G30" i="1" s="1"/>
  <c r="H31" i="1" s="1"/>
  <c r="I32" i="1" s="1"/>
  <c r="J33" i="1" s="1"/>
  <c r="K34" i="1" s="1"/>
  <c r="L35" i="1" s="1"/>
  <c r="M36" i="1" s="1"/>
  <c r="N37" i="1" s="1"/>
  <c r="O38" i="1" s="1"/>
  <c r="P39" i="1" s="1"/>
  <c r="Q40" i="1" s="1"/>
  <c r="R41" i="1" s="1"/>
  <c r="B28" i="1"/>
  <c r="D28" i="1" s="1"/>
  <c r="B29" i="1"/>
  <c r="D29" i="1" s="1"/>
  <c r="B30" i="1"/>
  <c r="D30" i="1" s="1"/>
  <c r="E31" i="1" s="1"/>
  <c r="F32" i="1" s="1"/>
  <c r="G33" i="1" s="1"/>
  <c r="H34" i="1" s="1"/>
  <c r="I35" i="1" s="1"/>
  <c r="J36" i="1" s="1"/>
  <c r="K37" i="1" s="1"/>
  <c r="L38" i="1" s="1"/>
  <c r="M39" i="1" s="1"/>
  <c r="N40" i="1" s="1"/>
  <c r="O41" i="1" s="1"/>
  <c r="B2" i="1"/>
  <c r="B3" i="1"/>
  <c r="A2" i="1" l="1"/>
  <c r="E45" i="1"/>
  <c r="F45" i="1" s="1"/>
  <c r="G45" i="1" s="1"/>
  <c r="H45" i="1" s="1"/>
  <c r="I45" i="1" s="1"/>
  <c r="J45" i="1" s="1"/>
  <c r="K45" i="1" s="1"/>
  <c r="L45" i="1" s="1"/>
  <c r="M45" i="1" s="1"/>
  <c r="N45" i="1" s="1"/>
  <c r="O45" i="1" s="1"/>
  <c r="P45" i="1" s="1"/>
  <c r="Q45" i="1" s="1"/>
  <c r="R45" i="1" s="1"/>
  <c r="S45" i="1" s="1"/>
  <c r="T45" i="1" s="1"/>
  <c r="U45" i="1" s="1"/>
  <c r="V45" i="1" s="1"/>
  <c r="W45" i="1" s="1"/>
  <c r="X45" i="1" s="1"/>
  <c r="Y45" i="1" s="1"/>
  <c r="Z45" i="1" s="1"/>
  <c r="AA45" i="1" s="1"/>
  <c r="AB45" i="1" s="1"/>
  <c r="AC45" i="1" s="1"/>
  <c r="AD45" i="1" s="1"/>
  <c r="AE45" i="1" s="1"/>
  <c r="AF45" i="1" s="1"/>
  <c r="AG45" i="1" s="1"/>
  <c r="A3" i="1" l="1"/>
  <c r="A4" i="1"/>
  <c r="A5" i="1"/>
  <c r="A6" i="1" l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33" i="1" l="1"/>
  <c r="A25" i="1"/>
  <c r="A38" i="1" l="1"/>
  <c r="A34" i="1"/>
  <c r="A26" i="1"/>
  <c r="A39" i="1" l="1"/>
  <c r="A35" i="1"/>
  <c r="A27" i="1"/>
  <c r="A36" i="1" l="1"/>
  <c r="A37" i="1"/>
  <c r="A41" i="1"/>
  <c r="A40" i="1"/>
  <c r="A28" i="1"/>
  <c r="A29" i="1" l="1"/>
  <c r="A30" i="1" l="1"/>
  <c r="A32" i="1" l="1"/>
  <c r="A31" i="1"/>
</calcChain>
</file>

<file path=xl/sharedStrings.xml><?xml version="1.0" encoding="utf-8"?>
<sst xmlns="http://schemas.openxmlformats.org/spreadsheetml/2006/main" count="17" uniqueCount="17">
  <si>
    <t>Wachstum</t>
  </si>
  <si>
    <t>Amortisierung</t>
  </si>
  <si>
    <t>Jahr</t>
  </si>
  <si>
    <t>Bilanz nach Jahr</t>
  </si>
  <si>
    <t>Produktionsdauer</t>
  </si>
  <si>
    <t>Eintellungen:</t>
  </si>
  <si>
    <t>Produktionsjahre:</t>
  </si>
  <si>
    <t>Benutzungsdauer in Jahren</t>
  </si>
  <si>
    <t>Autos pro Fahrer</t>
  </si>
  <si>
    <t>Initiale Automenge</t>
  </si>
  <si>
    <t>existierende Autos</t>
  </si>
  <si>
    <t>aktives Wachstum:</t>
  </si>
  <si>
    <t>Sigmoid</t>
  </si>
  <si>
    <t>offset</t>
  </si>
  <si>
    <t>stretch</t>
  </si>
  <si>
    <t>scale</t>
  </si>
  <si>
    <t>Bilanzen der Autos gekauft in dem jeweiligen Wachstumsjahr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</si>
</sst>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G52"/>
  <sheetViews>
    <sheetView tabSelected="1" workbookViewId="0">
      <selection activeCell="J41" sqref="J41"/>
    </sheetView>
  </sheetViews>
  <sheetFormatPr defaultRowHeight="15" x14ac:dyDescent="0.25"/>
  <cols>
    <col min="1" max="1" width="16.85546875" customWidth="1"/>
    <col min="2" max="3" width="17.42578125" customWidth="1"/>
    <col min="4" max="4" width="9.28515625" customWidth="1"/>
    <col min="5" max="33" width="12.7109375" bestFit="1" customWidth="1"/>
  </cols>
  <sheetData>
    <row r="1" spans="1:33" x14ac:dyDescent="0.25">
      <c r="A1" t="s">
        <v>3</v>
      </c>
      <c r="B1" t="s">
        <v>8</v>
      </c>
      <c r="C1" t="s">
        <v>2</v>
      </c>
      <c r="D1" s="2" t="s">
        <v>16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</row>
    <row r="2" spans="1:33" x14ac:dyDescent="0.25">
      <c r="A2">
        <f t="shared" ref="A2:A30" si="0">SUM(E2:XX2)</f>
        <v>0</v>
      </c>
      <c r="B2">
        <f>QUOTIENT(C2+1,C$51)+1</f>
        <v>1</v>
      </c>
      <c r="C2">
        <v>0</v>
      </c>
      <c r="D2">
        <f>(C$49*B2-C2)*C$52</f>
        <v>420000</v>
      </c>
      <c r="E2">
        <v>0</v>
      </c>
      <c r="F2">
        <f>(E1*(1+F$46))*F$44</f>
        <v>0</v>
      </c>
      <c r="G2">
        <f t="shared" ref="G2:AG11" si="1">(F1*(1+G$46))*G$44</f>
        <v>0</v>
      </c>
      <c r="H2">
        <f t="shared" si="1"/>
        <v>0</v>
      </c>
      <c r="I2">
        <f t="shared" si="1"/>
        <v>0</v>
      </c>
      <c r="J2">
        <f t="shared" si="1"/>
        <v>0</v>
      </c>
      <c r="K2">
        <f t="shared" si="1"/>
        <v>0</v>
      </c>
      <c r="L2">
        <f t="shared" si="1"/>
        <v>0</v>
      </c>
      <c r="M2">
        <f t="shared" si="1"/>
        <v>0</v>
      </c>
      <c r="N2">
        <f t="shared" si="1"/>
        <v>0</v>
      </c>
      <c r="O2">
        <f t="shared" si="1"/>
        <v>0</v>
      </c>
      <c r="P2">
        <f t="shared" si="1"/>
        <v>0</v>
      </c>
      <c r="Q2">
        <f t="shared" si="1"/>
        <v>0</v>
      </c>
      <c r="R2">
        <f t="shared" si="1"/>
        <v>0</v>
      </c>
      <c r="S2">
        <f t="shared" si="1"/>
        <v>0</v>
      </c>
      <c r="T2">
        <f t="shared" si="1"/>
        <v>0</v>
      </c>
      <c r="U2">
        <f t="shared" si="1"/>
        <v>0</v>
      </c>
      <c r="V2">
        <f t="shared" si="1"/>
        <v>0</v>
      </c>
      <c r="W2">
        <f t="shared" si="1"/>
        <v>0</v>
      </c>
      <c r="X2">
        <f t="shared" si="1"/>
        <v>0</v>
      </c>
      <c r="Y2">
        <f t="shared" si="1"/>
        <v>0</v>
      </c>
      <c r="Z2">
        <f t="shared" si="1"/>
        <v>0</v>
      </c>
      <c r="AA2">
        <f t="shared" si="1"/>
        <v>0</v>
      </c>
      <c r="AB2">
        <f t="shared" si="1"/>
        <v>0</v>
      </c>
      <c r="AC2">
        <f t="shared" si="1"/>
        <v>0</v>
      </c>
      <c r="AD2">
        <f t="shared" si="1"/>
        <v>0</v>
      </c>
      <c r="AE2">
        <f t="shared" si="1"/>
        <v>0</v>
      </c>
      <c r="AF2">
        <f t="shared" si="1"/>
        <v>0</v>
      </c>
      <c r="AG2">
        <f t="shared" si="1"/>
        <v>0</v>
      </c>
    </row>
    <row r="3" spans="1:33" x14ac:dyDescent="0.25">
      <c r="A3">
        <f t="shared" si="0"/>
        <v>671354.64345599455</v>
      </c>
      <c r="B3">
        <f>QUOTIENT(C3+1,C$51)+1</f>
        <v>1</v>
      </c>
      <c r="C3">
        <v>0</v>
      </c>
      <c r="D3">
        <f>(C$49*B3-C3)*C$52</f>
        <v>420000</v>
      </c>
      <c r="E3">
        <f>(D2*(1+E$46))*E$44</f>
        <v>671354.64345599455</v>
      </c>
      <c r="F3">
        <f>(E2*(1+F$46))*F$44</f>
        <v>0</v>
      </c>
      <c r="G3">
        <f t="shared" si="1"/>
        <v>0</v>
      </c>
      <c r="H3">
        <f t="shared" si="1"/>
        <v>0</v>
      </c>
      <c r="I3">
        <f t="shared" si="1"/>
        <v>0</v>
      </c>
      <c r="J3">
        <f t="shared" si="1"/>
        <v>0</v>
      </c>
      <c r="K3">
        <f t="shared" si="1"/>
        <v>0</v>
      </c>
      <c r="L3">
        <f t="shared" si="1"/>
        <v>0</v>
      </c>
      <c r="M3">
        <f t="shared" si="1"/>
        <v>0</v>
      </c>
      <c r="N3">
        <f t="shared" si="1"/>
        <v>0</v>
      </c>
      <c r="O3">
        <f t="shared" si="1"/>
        <v>0</v>
      </c>
      <c r="P3">
        <f t="shared" si="1"/>
        <v>0</v>
      </c>
      <c r="Q3">
        <f t="shared" si="1"/>
        <v>0</v>
      </c>
      <c r="R3">
        <f t="shared" si="1"/>
        <v>0</v>
      </c>
      <c r="S3">
        <f t="shared" si="1"/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 t="shared" si="1"/>
        <v>0</v>
      </c>
      <c r="Y3">
        <f t="shared" si="1"/>
        <v>0</v>
      </c>
      <c r="Z3">
        <f t="shared" si="1"/>
        <v>0</v>
      </c>
      <c r="AA3">
        <f t="shared" si="1"/>
        <v>0</v>
      </c>
      <c r="AB3">
        <f t="shared" si="1"/>
        <v>0</v>
      </c>
      <c r="AC3">
        <f t="shared" si="1"/>
        <v>0</v>
      </c>
      <c r="AD3">
        <f t="shared" si="1"/>
        <v>0</v>
      </c>
      <c r="AE3">
        <f t="shared" si="1"/>
        <v>0</v>
      </c>
      <c r="AF3">
        <f t="shared" si="1"/>
        <v>0</v>
      </c>
      <c r="AG3">
        <f t="shared" si="1"/>
        <v>0</v>
      </c>
    </row>
    <row r="4" spans="1:33" x14ac:dyDescent="0.25">
      <c r="A4">
        <f t="shared" si="0"/>
        <v>1945636.668954669</v>
      </c>
      <c r="B4">
        <f>QUOTIENT(C4+1,C$51)+1</f>
        <v>1</v>
      </c>
      <c r="C4">
        <v>1</v>
      </c>
      <c r="D4">
        <f>(C$49*B4-C4)*C$52</f>
        <v>280000</v>
      </c>
      <c r="E4">
        <f t="shared" ref="E4:T41" si="2">(D3*(1+E$46))*E$44</f>
        <v>671354.64345599455</v>
      </c>
      <c r="F4">
        <f t="shared" si="2"/>
        <v>1274282.0254986745</v>
      </c>
      <c r="G4">
        <f t="shared" si="2"/>
        <v>0</v>
      </c>
      <c r="H4">
        <f t="shared" si="2"/>
        <v>0</v>
      </c>
      <c r="I4">
        <f t="shared" si="2"/>
        <v>0</v>
      </c>
      <c r="J4">
        <f t="shared" si="2"/>
        <v>0</v>
      </c>
      <c r="K4">
        <f t="shared" si="2"/>
        <v>0</v>
      </c>
      <c r="L4">
        <f t="shared" si="2"/>
        <v>0</v>
      </c>
      <c r="M4">
        <f t="shared" si="2"/>
        <v>0</v>
      </c>
      <c r="N4">
        <f t="shared" si="2"/>
        <v>0</v>
      </c>
      <c r="O4">
        <f t="shared" si="2"/>
        <v>0</v>
      </c>
      <c r="P4">
        <f t="shared" si="2"/>
        <v>0</v>
      </c>
      <c r="Q4">
        <f t="shared" si="2"/>
        <v>0</v>
      </c>
      <c r="R4">
        <f t="shared" si="2"/>
        <v>0</v>
      </c>
      <c r="S4">
        <f t="shared" si="2"/>
        <v>0</v>
      </c>
      <c r="T4">
        <f t="shared" si="2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</row>
    <row r="5" spans="1:33" x14ac:dyDescent="0.25">
      <c r="A5">
        <f t="shared" si="0"/>
        <v>4535837.0540436655</v>
      </c>
      <c r="B5">
        <f>QUOTIENT(C5+1,C$51)+1</f>
        <v>1</v>
      </c>
      <c r="C5">
        <v>2</v>
      </c>
      <c r="D5">
        <f>(C$49*B5-C5)*C$52</f>
        <v>140000</v>
      </c>
      <c r="E5">
        <f t="shared" si="2"/>
        <v>447569.76230399637</v>
      </c>
      <c r="F5">
        <f t="shared" si="2"/>
        <v>1274282.0254986745</v>
      </c>
      <c r="G5">
        <f t="shared" si="1"/>
        <v>2813985.2662409949</v>
      </c>
      <c r="H5">
        <f t="shared" si="1"/>
        <v>0</v>
      </c>
      <c r="I5">
        <f t="shared" si="1"/>
        <v>0</v>
      </c>
      <c r="J5">
        <f t="shared" si="1"/>
        <v>0</v>
      </c>
      <c r="K5">
        <f t="shared" si="1"/>
        <v>0</v>
      </c>
      <c r="L5">
        <f t="shared" si="1"/>
        <v>0</v>
      </c>
      <c r="M5">
        <f t="shared" si="1"/>
        <v>0</v>
      </c>
      <c r="N5">
        <f t="shared" si="1"/>
        <v>0</v>
      </c>
      <c r="O5">
        <f t="shared" si="1"/>
        <v>0</v>
      </c>
      <c r="P5">
        <f t="shared" si="1"/>
        <v>0</v>
      </c>
      <c r="Q5">
        <f t="shared" si="1"/>
        <v>0</v>
      </c>
      <c r="R5">
        <f t="shared" si="1"/>
        <v>0</v>
      </c>
      <c r="S5">
        <f t="shared" si="1"/>
        <v>0</v>
      </c>
      <c r="T5">
        <f t="shared" si="1"/>
        <v>0</v>
      </c>
      <c r="U5">
        <f t="shared" si="1"/>
        <v>0</v>
      </c>
      <c r="V5">
        <f t="shared" si="1"/>
        <v>0</v>
      </c>
      <c r="W5">
        <f t="shared" si="1"/>
        <v>0</v>
      </c>
      <c r="X5">
        <f t="shared" si="1"/>
        <v>0</v>
      </c>
      <c r="Y5">
        <f t="shared" si="1"/>
        <v>0</v>
      </c>
      <c r="Z5">
        <f t="shared" si="1"/>
        <v>0</v>
      </c>
      <c r="AA5">
        <f t="shared" si="1"/>
        <v>0</v>
      </c>
      <c r="AB5">
        <f t="shared" si="1"/>
        <v>0</v>
      </c>
      <c r="AC5">
        <f t="shared" si="1"/>
        <v>0</v>
      </c>
      <c r="AD5">
        <f t="shared" si="1"/>
        <v>0</v>
      </c>
      <c r="AE5">
        <f t="shared" si="1"/>
        <v>0</v>
      </c>
      <c r="AF5">
        <f t="shared" si="1"/>
        <v>0</v>
      </c>
      <c r="AG5">
        <f t="shared" si="1"/>
        <v>0</v>
      </c>
    </row>
    <row r="6" spans="1:33" x14ac:dyDescent="0.25">
      <c r="A6">
        <f t="shared" si="0"/>
        <v>10656213.150676318</v>
      </c>
      <c r="B6">
        <f>QUOTIENT(C6+1,C$51)+1</f>
        <v>1</v>
      </c>
      <c r="C6">
        <v>3</v>
      </c>
      <c r="D6">
        <f>(C$49*B6-C6)*C$52</f>
        <v>0</v>
      </c>
      <c r="E6">
        <f t="shared" si="2"/>
        <v>223784.88115199818</v>
      </c>
      <c r="F6">
        <f t="shared" si="2"/>
        <v>849521.35033244966</v>
      </c>
      <c r="G6">
        <f t="shared" si="1"/>
        <v>2813985.2662409949</v>
      </c>
      <c r="H6">
        <f t="shared" si="1"/>
        <v>6768921.6529508755</v>
      </c>
      <c r="I6">
        <f t="shared" si="1"/>
        <v>0</v>
      </c>
      <c r="J6">
        <f t="shared" si="1"/>
        <v>0</v>
      </c>
      <c r="K6">
        <f t="shared" si="1"/>
        <v>0</v>
      </c>
      <c r="L6">
        <f t="shared" si="1"/>
        <v>0</v>
      </c>
      <c r="M6">
        <f t="shared" si="1"/>
        <v>0</v>
      </c>
      <c r="N6">
        <f t="shared" si="1"/>
        <v>0</v>
      </c>
      <c r="O6">
        <f t="shared" si="1"/>
        <v>0</v>
      </c>
      <c r="P6">
        <f t="shared" si="1"/>
        <v>0</v>
      </c>
      <c r="Q6">
        <f t="shared" si="1"/>
        <v>0</v>
      </c>
      <c r="R6">
        <f t="shared" si="1"/>
        <v>0</v>
      </c>
      <c r="S6">
        <f t="shared" si="1"/>
        <v>0</v>
      </c>
      <c r="T6">
        <f t="shared" si="1"/>
        <v>0</v>
      </c>
      <c r="U6">
        <f t="shared" si="1"/>
        <v>0</v>
      </c>
      <c r="V6">
        <f t="shared" si="1"/>
        <v>0</v>
      </c>
      <c r="W6">
        <f t="shared" si="1"/>
        <v>0</v>
      </c>
      <c r="X6">
        <f t="shared" si="1"/>
        <v>0</v>
      </c>
      <c r="Y6">
        <f t="shared" si="1"/>
        <v>0</v>
      </c>
      <c r="Z6">
        <f t="shared" si="1"/>
        <v>0</v>
      </c>
      <c r="AA6">
        <f t="shared" si="1"/>
        <v>0</v>
      </c>
      <c r="AB6">
        <f t="shared" si="1"/>
        <v>0</v>
      </c>
      <c r="AC6">
        <f t="shared" si="1"/>
        <v>0</v>
      </c>
      <c r="AD6">
        <f t="shared" si="1"/>
        <v>0</v>
      </c>
      <c r="AE6">
        <f t="shared" si="1"/>
        <v>0</v>
      </c>
      <c r="AF6">
        <f t="shared" si="1"/>
        <v>0</v>
      </c>
      <c r="AG6">
        <f t="shared" si="1"/>
        <v>0</v>
      </c>
    </row>
    <row r="7" spans="1:33" x14ac:dyDescent="0.25">
      <c r="A7">
        <f t="shared" si="0"/>
        <v>25190050.059699908</v>
      </c>
      <c r="B7">
        <f>QUOTIENT(C7+1,C$51)+1</f>
        <v>1</v>
      </c>
      <c r="C7">
        <v>4</v>
      </c>
      <c r="D7">
        <f>(C$49*B7-C7)*C$52</f>
        <v>-140000</v>
      </c>
      <c r="E7">
        <f t="shared" si="2"/>
        <v>0</v>
      </c>
      <c r="F7">
        <f t="shared" si="2"/>
        <v>424760.67516622483</v>
      </c>
      <c r="G7">
        <f t="shared" si="1"/>
        <v>1875990.1774939965</v>
      </c>
      <c r="H7">
        <f t="shared" si="1"/>
        <v>6768921.6529508755</v>
      </c>
      <c r="I7">
        <f t="shared" si="1"/>
        <v>16120377.55408881</v>
      </c>
      <c r="J7">
        <f t="shared" si="1"/>
        <v>0</v>
      </c>
      <c r="K7">
        <f t="shared" si="1"/>
        <v>0</v>
      </c>
      <c r="L7">
        <f t="shared" si="1"/>
        <v>0</v>
      </c>
      <c r="M7">
        <f t="shared" si="1"/>
        <v>0</v>
      </c>
      <c r="N7">
        <f t="shared" si="1"/>
        <v>0</v>
      </c>
      <c r="O7">
        <f t="shared" si="1"/>
        <v>0</v>
      </c>
      <c r="P7">
        <f t="shared" si="1"/>
        <v>0</v>
      </c>
      <c r="Q7">
        <f t="shared" si="1"/>
        <v>0</v>
      </c>
      <c r="R7">
        <f t="shared" si="1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1"/>
        <v>0</v>
      </c>
      <c r="Y7">
        <f t="shared" si="1"/>
        <v>0</v>
      </c>
      <c r="Z7">
        <f t="shared" si="1"/>
        <v>0</v>
      </c>
      <c r="AA7">
        <f t="shared" si="1"/>
        <v>0</v>
      </c>
      <c r="AB7">
        <f t="shared" si="1"/>
        <v>0</v>
      </c>
      <c r="AC7">
        <f t="shared" si="1"/>
        <v>0</v>
      </c>
      <c r="AD7">
        <f t="shared" si="1"/>
        <v>0</v>
      </c>
      <c r="AE7">
        <f t="shared" si="1"/>
        <v>0</v>
      </c>
      <c r="AF7">
        <f t="shared" si="1"/>
        <v>0</v>
      </c>
      <c r="AG7">
        <f t="shared" si="1"/>
        <v>0</v>
      </c>
    </row>
    <row r="8" spans="1:33" x14ac:dyDescent="0.25">
      <c r="A8">
        <f t="shared" si="0"/>
        <v>56018583.06172698</v>
      </c>
      <c r="B8">
        <f>QUOTIENT(C8+1,C$51)+1</f>
        <v>1</v>
      </c>
      <c r="C8">
        <v>5</v>
      </c>
      <c r="D8">
        <f>(C$49*B8-C8)*C$52</f>
        <v>-280000</v>
      </c>
      <c r="E8">
        <f t="shared" si="2"/>
        <v>-223784.88115199818</v>
      </c>
      <c r="F8">
        <f t="shared" si="2"/>
        <v>0</v>
      </c>
      <c r="G8">
        <f t="shared" si="1"/>
        <v>937995.08874699823</v>
      </c>
      <c r="H8">
        <f t="shared" si="1"/>
        <v>4512614.435300584</v>
      </c>
      <c r="I8">
        <f t="shared" si="1"/>
        <v>16120377.55408881</v>
      </c>
      <c r="J8">
        <f t="shared" si="1"/>
        <v>34671380.864742585</v>
      </c>
      <c r="K8">
        <f t="shared" si="1"/>
        <v>0</v>
      </c>
      <c r="L8">
        <f t="shared" si="1"/>
        <v>0</v>
      </c>
      <c r="M8">
        <f t="shared" si="1"/>
        <v>0</v>
      </c>
      <c r="N8">
        <f t="shared" si="1"/>
        <v>0</v>
      </c>
      <c r="O8">
        <f t="shared" si="1"/>
        <v>0</v>
      </c>
      <c r="P8">
        <f t="shared" si="1"/>
        <v>0</v>
      </c>
      <c r="Q8">
        <f t="shared" si="1"/>
        <v>0</v>
      </c>
      <c r="R8">
        <f t="shared" si="1"/>
        <v>0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1"/>
        <v>0</v>
      </c>
      <c r="Y8">
        <f t="shared" si="1"/>
        <v>0</v>
      </c>
      <c r="Z8">
        <f t="shared" si="1"/>
        <v>0</v>
      </c>
      <c r="AA8">
        <f t="shared" si="1"/>
        <v>0</v>
      </c>
      <c r="AB8">
        <f t="shared" si="1"/>
        <v>0</v>
      </c>
      <c r="AC8">
        <f t="shared" si="1"/>
        <v>0</v>
      </c>
      <c r="AD8">
        <f t="shared" si="1"/>
        <v>0</v>
      </c>
      <c r="AE8">
        <f t="shared" si="1"/>
        <v>0</v>
      </c>
      <c r="AF8">
        <f t="shared" si="1"/>
        <v>0</v>
      </c>
      <c r="AG8">
        <f t="shared" si="1"/>
        <v>0</v>
      </c>
    </row>
    <row r="9" spans="1:33" x14ac:dyDescent="0.25">
      <c r="A9">
        <f t="shared" si="0"/>
        <v>110399781.06917077</v>
      </c>
      <c r="B9">
        <f>QUOTIENT(C9+1,C$51)+1</f>
        <v>1</v>
      </c>
      <c r="C9">
        <v>6</v>
      </c>
      <c r="D9">
        <f>(C$49*B9-C9)*C$52</f>
        <v>-420000</v>
      </c>
      <c r="E9">
        <f t="shared" si="2"/>
        <v>-447569.76230399637</v>
      </c>
      <c r="F9">
        <f t="shared" si="2"/>
        <v>-424760.67516622483</v>
      </c>
      <c r="G9">
        <f t="shared" si="1"/>
        <v>0</v>
      </c>
      <c r="H9">
        <f t="shared" si="1"/>
        <v>2256307.217650292</v>
      </c>
      <c r="I9">
        <f t="shared" si="1"/>
        <v>10746918.36939254</v>
      </c>
      <c r="J9">
        <f t="shared" si="1"/>
        <v>34671380.864742585</v>
      </c>
      <c r="K9">
        <f t="shared" si="1"/>
        <v>63597505.05485557</v>
      </c>
      <c r="L9">
        <f t="shared" si="1"/>
        <v>0</v>
      </c>
      <c r="M9">
        <f t="shared" si="1"/>
        <v>0</v>
      </c>
      <c r="N9">
        <f t="shared" si="1"/>
        <v>0</v>
      </c>
      <c r="O9">
        <f t="shared" si="1"/>
        <v>0</v>
      </c>
      <c r="P9">
        <f t="shared" si="1"/>
        <v>0</v>
      </c>
      <c r="Q9">
        <f t="shared" si="1"/>
        <v>0</v>
      </c>
      <c r="R9">
        <f t="shared" si="1"/>
        <v>0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1"/>
        <v>0</v>
      </c>
      <c r="Y9">
        <f t="shared" si="1"/>
        <v>0</v>
      </c>
      <c r="Z9">
        <f t="shared" si="1"/>
        <v>0</v>
      </c>
      <c r="AA9">
        <f t="shared" si="1"/>
        <v>0</v>
      </c>
      <c r="AB9">
        <f t="shared" si="1"/>
        <v>0</v>
      </c>
      <c r="AC9">
        <f t="shared" si="1"/>
        <v>0</v>
      </c>
      <c r="AD9">
        <f t="shared" si="1"/>
        <v>0</v>
      </c>
      <c r="AE9">
        <f t="shared" si="1"/>
        <v>0</v>
      </c>
      <c r="AF9">
        <f t="shared" si="1"/>
        <v>0</v>
      </c>
      <c r="AG9">
        <f t="shared" si="1"/>
        <v>0</v>
      </c>
    </row>
    <row r="10" spans="1:33" x14ac:dyDescent="0.25">
      <c r="A10">
        <f t="shared" si="0"/>
        <v>187973681.33256793</v>
      </c>
      <c r="B10">
        <f>QUOTIENT(C10+1,C$51)+1</f>
        <v>1</v>
      </c>
      <c r="C10">
        <v>7</v>
      </c>
      <c r="D10">
        <f>(C$49*B10-C10)*C$52</f>
        <v>-560000</v>
      </c>
      <c r="E10">
        <f t="shared" si="2"/>
        <v>-671354.64345599455</v>
      </c>
      <c r="F10">
        <f t="shared" si="2"/>
        <v>-849521.35033244966</v>
      </c>
      <c r="G10">
        <f t="shared" si="1"/>
        <v>-937995.08874699823</v>
      </c>
      <c r="H10">
        <f t="shared" si="1"/>
        <v>0</v>
      </c>
      <c r="I10">
        <f t="shared" si="1"/>
        <v>5373459.1846962702</v>
      </c>
      <c r="J10">
        <f t="shared" si="1"/>
        <v>23114253.909828391</v>
      </c>
      <c r="K10">
        <f t="shared" si="1"/>
        <v>63597505.05485557</v>
      </c>
      <c r="L10">
        <f t="shared" si="1"/>
        <v>98347334.265723139</v>
      </c>
      <c r="M10">
        <f t="shared" si="1"/>
        <v>0</v>
      </c>
      <c r="N10">
        <f t="shared" si="1"/>
        <v>0</v>
      </c>
      <c r="O10">
        <f t="shared" si="1"/>
        <v>0</v>
      </c>
      <c r="P10">
        <f t="shared" si="1"/>
        <v>0</v>
      </c>
      <c r="Q10">
        <f t="shared" si="1"/>
        <v>0</v>
      </c>
      <c r="R10">
        <f t="shared" si="1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1"/>
        <v>0</v>
      </c>
      <c r="AA10">
        <f t="shared" si="1"/>
        <v>0</v>
      </c>
      <c r="AB10">
        <f t="shared" si="1"/>
        <v>0</v>
      </c>
      <c r="AC10">
        <f t="shared" si="1"/>
        <v>0</v>
      </c>
      <c r="AD10">
        <f t="shared" si="1"/>
        <v>0</v>
      </c>
      <c r="AE10">
        <f t="shared" si="1"/>
        <v>0</v>
      </c>
      <c r="AF10">
        <f t="shared" si="1"/>
        <v>0</v>
      </c>
      <c r="AG10">
        <f t="shared" si="1"/>
        <v>0</v>
      </c>
    </row>
    <row r="11" spans="1:33" x14ac:dyDescent="0.25">
      <c r="A11">
        <f t="shared" si="0"/>
        <v>277257241.66949832</v>
      </c>
      <c r="B11">
        <f>QUOTIENT(C11+1,C$51)+1</f>
        <v>1</v>
      </c>
      <c r="C11">
        <v>8</v>
      </c>
      <c r="D11">
        <f>(C$49*B11-C11)*C$52</f>
        <v>-700000</v>
      </c>
      <c r="E11">
        <f t="shared" si="2"/>
        <v>-895139.52460799273</v>
      </c>
      <c r="F11">
        <f t="shared" si="2"/>
        <v>-1274282.0254986745</v>
      </c>
      <c r="G11">
        <f t="shared" si="1"/>
        <v>-1875990.1774939965</v>
      </c>
      <c r="H11">
        <f t="shared" si="1"/>
        <v>-2256307.217650292</v>
      </c>
      <c r="I11">
        <f t="shared" si="1"/>
        <v>0</v>
      </c>
      <c r="J11">
        <f t="shared" si="1"/>
        <v>11557126.954914195</v>
      </c>
      <c r="K11">
        <f t="shared" si="1"/>
        <v>42398336.703237049</v>
      </c>
      <c r="L11">
        <f t="shared" si="1"/>
        <v>98347334.265723139</v>
      </c>
      <c r="M11">
        <f t="shared" si="1"/>
        <v>131256162.69087487</v>
      </c>
      <c r="N11">
        <f t="shared" si="1"/>
        <v>0</v>
      </c>
      <c r="O11">
        <f t="shared" si="1"/>
        <v>0</v>
      </c>
      <c r="P11">
        <f t="shared" si="1"/>
        <v>0</v>
      </c>
      <c r="Q11">
        <f t="shared" si="1"/>
        <v>0</v>
      </c>
      <c r="R11">
        <f t="shared" si="1"/>
        <v>0</v>
      </c>
      <c r="S11">
        <f t="shared" si="1"/>
        <v>0</v>
      </c>
      <c r="T11">
        <f t="shared" si="1"/>
        <v>0</v>
      </c>
      <c r="U11">
        <f t="shared" si="1"/>
        <v>0</v>
      </c>
      <c r="V11">
        <f t="shared" si="1"/>
        <v>0</v>
      </c>
      <c r="W11">
        <f t="shared" si="1"/>
        <v>0</v>
      </c>
      <c r="X11">
        <f t="shared" si="1"/>
        <v>0</v>
      </c>
      <c r="Y11">
        <f t="shared" si="1"/>
        <v>0</v>
      </c>
      <c r="Z11">
        <f t="shared" si="1"/>
        <v>0</v>
      </c>
      <c r="AA11">
        <f t="shared" si="1"/>
        <v>0</v>
      </c>
      <c r="AB11">
        <f t="shared" si="1"/>
        <v>0</v>
      </c>
      <c r="AC11">
        <f t="shared" si="1"/>
        <v>0</v>
      </c>
      <c r="AD11">
        <f t="shared" si="1"/>
        <v>0</v>
      </c>
      <c r="AE11">
        <f t="shared" si="1"/>
        <v>0</v>
      </c>
      <c r="AF11">
        <f t="shared" si="1"/>
        <v>0</v>
      </c>
      <c r="AG11">
        <f t="shared" ref="G11:AG21" si="3">(AF10*(1+AG$46))*AG$44</f>
        <v>0</v>
      </c>
    </row>
    <row r="12" spans="1:33" x14ac:dyDescent="0.25">
      <c r="A12">
        <f t="shared" si="0"/>
        <v>359565238.99059725</v>
      </c>
      <c r="B12">
        <f>QUOTIENT(C12+1,C$51)+1</f>
        <v>1</v>
      </c>
      <c r="C12">
        <v>9</v>
      </c>
      <c r="D12">
        <f>(C$49*B12-C12)*C$52</f>
        <v>-840000</v>
      </c>
      <c r="E12">
        <f t="shared" si="2"/>
        <v>-1118924.4057599909</v>
      </c>
      <c r="F12">
        <f t="shared" si="2"/>
        <v>-1699042.7006648993</v>
      </c>
      <c r="G12">
        <f t="shared" si="3"/>
        <v>-2813985.2662409949</v>
      </c>
      <c r="H12">
        <f t="shared" si="3"/>
        <v>-4512614.435300584</v>
      </c>
      <c r="I12">
        <f t="shared" si="3"/>
        <v>-5373459.1846962702</v>
      </c>
      <c r="J12">
        <f t="shared" si="3"/>
        <v>0</v>
      </c>
      <c r="K12">
        <f t="shared" si="3"/>
        <v>21199168.351618525</v>
      </c>
      <c r="L12">
        <f t="shared" si="3"/>
        <v>65564889.510482095</v>
      </c>
      <c r="M12">
        <f t="shared" si="3"/>
        <v>131256162.69087487</v>
      </c>
      <c r="N12">
        <f t="shared" si="3"/>
        <v>157063044.43028453</v>
      </c>
      <c r="O12">
        <f t="shared" si="3"/>
        <v>0</v>
      </c>
      <c r="P12">
        <f t="shared" si="3"/>
        <v>0</v>
      </c>
      <c r="Q12">
        <f t="shared" si="3"/>
        <v>0</v>
      </c>
      <c r="R12">
        <f t="shared" si="3"/>
        <v>0</v>
      </c>
      <c r="S12">
        <f t="shared" si="3"/>
        <v>0</v>
      </c>
      <c r="T12">
        <f t="shared" si="3"/>
        <v>0</v>
      </c>
      <c r="U12">
        <f t="shared" si="3"/>
        <v>0</v>
      </c>
      <c r="V12">
        <f t="shared" si="3"/>
        <v>0</v>
      </c>
      <c r="W12">
        <f t="shared" si="3"/>
        <v>0</v>
      </c>
      <c r="X12">
        <f t="shared" si="3"/>
        <v>0</v>
      </c>
      <c r="Y12">
        <f t="shared" si="3"/>
        <v>0</v>
      </c>
      <c r="Z12">
        <f t="shared" si="3"/>
        <v>0</v>
      </c>
      <c r="AA12">
        <f t="shared" si="3"/>
        <v>0</v>
      </c>
      <c r="AB12">
        <f t="shared" si="3"/>
        <v>0</v>
      </c>
      <c r="AC12">
        <f t="shared" si="3"/>
        <v>0</v>
      </c>
      <c r="AD12">
        <f t="shared" si="3"/>
        <v>0</v>
      </c>
      <c r="AE12">
        <f t="shared" si="3"/>
        <v>0</v>
      </c>
      <c r="AF12">
        <f t="shared" si="3"/>
        <v>0</v>
      </c>
      <c r="AG12">
        <f t="shared" si="3"/>
        <v>0</v>
      </c>
    </row>
    <row r="13" spans="1:33" x14ac:dyDescent="0.25">
      <c r="A13">
        <f t="shared" si="0"/>
        <v>415828440.65251958</v>
      </c>
      <c r="B13">
        <f>QUOTIENT(C13+1,C$51)+1</f>
        <v>1</v>
      </c>
      <c r="C13">
        <v>10</v>
      </c>
      <c r="D13">
        <f>(C$49*B13-C13)*C$52</f>
        <v>-980000</v>
      </c>
      <c r="E13">
        <f t="shared" si="2"/>
        <v>-1342709.2869119891</v>
      </c>
      <c r="F13">
        <f t="shared" si="2"/>
        <v>-2123803.3758311244</v>
      </c>
      <c r="G13">
        <f t="shared" si="3"/>
        <v>-3751980.3549879929</v>
      </c>
      <c r="H13">
        <f t="shared" si="3"/>
        <v>-6768921.6529508755</v>
      </c>
      <c r="I13">
        <f t="shared" si="3"/>
        <v>-10746918.36939254</v>
      </c>
      <c r="J13">
        <f t="shared" si="3"/>
        <v>-11557126.954914195</v>
      </c>
      <c r="K13">
        <f t="shared" si="3"/>
        <v>0</v>
      </c>
      <c r="L13">
        <f t="shared" si="3"/>
        <v>32782444.755241048</v>
      </c>
      <c r="M13">
        <f t="shared" si="3"/>
        <v>87504108.460583255</v>
      </c>
      <c r="N13">
        <f t="shared" si="3"/>
        <v>157063044.43028453</v>
      </c>
      <c r="O13">
        <f t="shared" si="3"/>
        <v>174770303.00139949</v>
      </c>
      <c r="P13">
        <f t="shared" si="3"/>
        <v>0</v>
      </c>
      <c r="Q13">
        <f t="shared" si="3"/>
        <v>0</v>
      </c>
      <c r="R13">
        <f t="shared" si="3"/>
        <v>0</v>
      </c>
      <c r="S13">
        <f t="shared" si="3"/>
        <v>0</v>
      </c>
      <c r="T13">
        <f t="shared" si="3"/>
        <v>0</v>
      </c>
      <c r="U13">
        <f t="shared" si="3"/>
        <v>0</v>
      </c>
      <c r="V13">
        <f t="shared" si="3"/>
        <v>0</v>
      </c>
      <c r="W13">
        <f t="shared" si="3"/>
        <v>0</v>
      </c>
      <c r="X13">
        <f t="shared" si="3"/>
        <v>0</v>
      </c>
      <c r="Y13">
        <f t="shared" si="3"/>
        <v>0</v>
      </c>
      <c r="Z13">
        <f t="shared" si="3"/>
        <v>0</v>
      </c>
      <c r="AA13">
        <f t="shared" si="3"/>
        <v>0</v>
      </c>
      <c r="AB13">
        <f t="shared" si="3"/>
        <v>0</v>
      </c>
      <c r="AC13">
        <f t="shared" si="3"/>
        <v>0</v>
      </c>
      <c r="AD13">
        <f t="shared" si="3"/>
        <v>0</v>
      </c>
      <c r="AE13">
        <f t="shared" si="3"/>
        <v>0</v>
      </c>
      <c r="AF13">
        <f t="shared" si="3"/>
        <v>0</v>
      </c>
      <c r="AG13">
        <f t="shared" si="3"/>
        <v>0</v>
      </c>
    </row>
    <row r="14" spans="1:33" x14ac:dyDescent="0.25">
      <c r="A14">
        <f t="shared" si="0"/>
        <v>430877929.07418239</v>
      </c>
      <c r="B14">
        <f>QUOTIENT(C14+1,C$51)+1</f>
        <v>2</v>
      </c>
      <c r="C14">
        <v>11</v>
      </c>
      <c r="D14">
        <f>(C$49*B14-C14)*C$52</f>
        <v>-700000</v>
      </c>
      <c r="E14">
        <f t="shared" si="2"/>
        <v>-1566494.1680639873</v>
      </c>
      <c r="F14">
        <f t="shared" si="2"/>
        <v>-2548564.050997349</v>
      </c>
      <c r="G14">
        <f t="shared" si="3"/>
        <v>-4689975.4437349914</v>
      </c>
      <c r="H14">
        <f t="shared" si="3"/>
        <v>-9025228.8706011679</v>
      </c>
      <c r="I14">
        <f t="shared" si="3"/>
        <v>-16120377.55408881</v>
      </c>
      <c r="J14">
        <f t="shared" si="3"/>
        <v>-23114253.909828391</v>
      </c>
      <c r="K14">
        <f t="shared" si="3"/>
        <v>-21199168.351618525</v>
      </c>
      <c r="L14">
        <f t="shared" si="3"/>
        <v>0</v>
      </c>
      <c r="M14">
        <f t="shared" si="3"/>
        <v>43752054.230291627</v>
      </c>
      <c r="N14">
        <f t="shared" si="3"/>
        <v>104708696.28685635</v>
      </c>
      <c r="O14">
        <f t="shared" si="3"/>
        <v>174770303.00139949</v>
      </c>
      <c r="P14">
        <f t="shared" si="3"/>
        <v>185910937.90456817</v>
      </c>
      <c r="Q14">
        <f t="shared" si="3"/>
        <v>0</v>
      </c>
      <c r="R14">
        <f t="shared" si="3"/>
        <v>0</v>
      </c>
      <c r="S14">
        <f t="shared" si="3"/>
        <v>0</v>
      </c>
      <c r="T14">
        <f t="shared" si="3"/>
        <v>0</v>
      </c>
      <c r="U14">
        <f t="shared" si="3"/>
        <v>0</v>
      </c>
      <c r="V14">
        <f t="shared" si="3"/>
        <v>0</v>
      </c>
      <c r="W14">
        <f t="shared" si="3"/>
        <v>0</v>
      </c>
      <c r="X14">
        <f t="shared" si="3"/>
        <v>0</v>
      </c>
      <c r="Y14">
        <f t="shared" si="3"/>
        <v>0</v>
      </c>
      <c r="Z14">
        <f t="shared" si="3"/>
        <v>0</v>
      </c>
      <c r="AA14">
        <f t="shared" si="3"/>
        <v>0</v>
      </c>
      <c r="AB14">
        <f t="shared" si="3"/>
        <v>0</v>
      </c>
      <c r="AC14">
        <f t="shared" si="3"/>
        <v>0</v>
      </c>
      <c r="AD14">
        <f t="shared" si="3"/>
        <v>0</v>
      </c>
      <c r="AE14">
        <f t="shared" si="3"/>
        <v>0</v>
      </c>
      <c r="AF14">
        <f t="shared" si="3"/>
        <v>0</v>
      </c>
      <c r="AG14">
        <f t="shared" si="3"/>
        <v>0</v>
      </c>
    </row>
    <row r="15" spans="1:33" x14ac:dyDescent="0.25">
      <c r="A15">
        <f t="shared" si="0"/>
        <v>394989528.82978189</v>
      </c>
      <c r="B15">
        <f>QUOTIENT(C15+1,C$51)+1</f>
        <v>2</v>
      </c>
      <c r="C15">
        <v>12</v>
      </c>
      <c r="D15">
        <f>(C$49*B15-C15)*C$52</f>
        <v>-840000</v>
      </c>
      <c r="E15">
        <f t="shared" si="2"/>
        <v>-1118924.4057599909</v>
      </c>
      <c r="F15">
        <f t="shared" si="2"/>
        <v>-2973324.726163574</v>
      </c>
      <c r="G15">
        <f t="shared" si="3"/>
        <v>-5627970.5324819898</v>
      </c>
      <c r="H15">
        <f t="shared" si="3"/>
        <v>-11281536.08825146</v>
      </c>
      <c r="I15">
        <f t="shared" si="3"/>
        <v>-21493836.738785081</v>
      </c>
      <c r="J15">
        <f t="shared" si="3"/>
        <v>-34671380.864742585</v>
      </c>
      <c r="K15">
        <f t="shared" si="3"/>
        <v>-42398336.703237049</v>
      </c>
      <c r="L15">
        <f t="shared" si="3"/>
        <v>-32782444.755241048</v>
      </c>
      <c r="M15">
        <f t="shared" si="3"/>
        <v>0</v>
      </c>
      <c r="N15">
        <f t="shared" si="3"/>
        <v>52354348.143428177</v>
      </c>
      <c r="O15">
        <f t="shared" si="3"/>
        <v>116513535.33426632</v>
      </c>
      <c r="P15">
        <f t="shared" si="3"/>
        <v>185910937.90456817</v>
      </c>
      <c r="Q15">
        <f t="shared" si="3"/>
        <v>192558462.26218197</v>
      </c>
      <c r="R15">
        <f t="shared" si="3"/>
        <v>0</v>
      </c>
      <c r="S15">
        <f t="shared" si="3"/>
        <v>0</v>
      </c>
      <c r="T15">
        <f t="shared" si="3"/>
        <v>0</v>
      </c>
      <c r="U15">
        <f t="shared" si="3"/>
        <v>0</v>
      </c>
      <c r="V15">
        <f t="shared" si="3"/>
        <v>0</v>
      </c>
      <c r="W15">
        <f t="shared" si="3"/>
        <v>0</v>
      </c>
      <c r="X15">
        <f t="shared" si="3"/>
        <v>0</v>
      </c>
      <c r="Y15">
        <f t="shared" si="3"/>
        <v>0</v>
      </c>
      <c r="Z15">
        <f t="shared" si="3"/>
        <v>0</v>
      </c>
      <c r="AA15">
        <f t="shared" si="3"/>
        <v>0</v>
      </c>
      <c r="AB15">
        <f t="shared" si="3"/>
        <v>0</v>
      </c>
      <c r="AC15">
        <f t="shared" si="3"/>
        <v>0</v>
      </c>
      <c r="AD15">
        <f t="shared" si="3"/>
        <v>0</v>
      </c>
      <c r="AE15">
        <f t="shared" si="3"/>
        <v>0</v>
      </c>
      <c r="AF15">
        <f t="shared" si="3"/>
        <v>0</v>
      </c>
      <c r="AG15">
        <f t="shared" si="3"/>
        <v>0</v>
      </c>
    </row>
    <row r="16" spans="1:33" x14ac:dyDescent="0.25">
      <c r="A16">
        <f t="shared" si="0"/>
        <v>301578705.71896255</v>
      </c>
      <c r="B16">
        <f>QUOTIENT(C16+1,C$51)+1</f>
        <v>2</v>
      </c>
      <c r="C16">
        <v>13</v>
      </c>
      <c r="D16">
        <f>(C$49*B16-C16)*C$52</f>
        <v>-980000</v>
      </c>
      <c r="E16">
        <f t="shared" si="2"/>
        <v>-1342709.2869119891</v>
      </c>
      <c r="F16">
        <f t="shared" si="2"/>
        <v>-2123803.3758311244</v>
      </c>
      <c r="G16">
        <f t="shared" si="3"/>
        <v>-6565965.6212289883</v>
      </c>
      <c r="H16">
        <f t="shared" si="3"/>
        <v>-13537843.305901751</v>
      </c>
      <c r="I16">
        <f t="shared" si="3"/>
        <v>-26867295.923481353</v>
      </c>
      <c r="J16">
        <f t="shared" si="3"/>
        <v>-46228507.819656782</v>
      </c>
      <c r="K16">
        <f t="shared" si="3"/>
        <v>-63597505.05485557</v>
      </c>
      <c r="L16">
        <f t="shared" si="3"/>
        <v>-65564889.510482095</v>
      </c>
      <c r="M16">
        <f t="shared" si="3"/>
        <v>-43752054.230291627</v>
      </c>
      <c r="N16">
        <f t="shared" si="3"/>
        <v>0</v>
      </c>
      <c r="O16">
        <f t="shared" si="3"/>
        <v>58256767.66713316</v>
      </c>
      <c r="P16">
        <f t="shared" si="3"/>
        <v>123940625.26971211</v>
      </c>
      <c r="Q16">
        <f t="shared" si="3"/>
        <v>192558462.26218197</v>
      </c>
      <c r="R16">
        <f t="shared" si="3"/>
        <v>196403424.64857662</v>
      </c>
      <c r="S16">
        <f t="shared" si="3"/>
        <v>0</v>
      </c>
      <c r="T16">
        <f t="shared" si="3"/>
        <v>0</v>
      </c>
      <c r="U16">
        <f t="shared" si="3"/>
        <v>0</v>
      </c>
      <c r="V16">
        <f t="shared" si="3"/>
        <v>0</v>
      </c>
      <c r="W16">
        <f t="shared" si="3"/>
        <v>0</v>
      </c>
      <c r="X16">
        <f t="shared" si="3"/>
        <v>0</v>
      </c>
      <c r="Y16">
        <f t="shared" si="3"/>
        <v>0</v>
      </c>
      <c r="Z16">
        <f t="shared" si="3"/>
        <v>0</v>
      </c>
      <c r="AA16">
        <f t="shared" si="3"/>
        <v>0</v>
      </c>
      <c r="AB16">
        <f t="shared" si="3"/>
        <v>0</v>
      </c>
      <c r="AC16">
        <f t="shared" si="3"/>
        <v>0</v>
      </c>
      <c r="AD16">
        <f t="shared" si="3"/>
        <v>0</v>
      </c>
      <c r="AE16">
        <f t="shared" si="3"/>
        <v>0</v>
      </c>
      <c r="AF16">
        <f t="shared" si="3"/>
        <v>0</v>
      </c>
      <c r="AG16">
        <f t="shared" si="3"/>
        <v>0</v>
      </c>
    </row>
    <row r="17" spans="1:33" x14ac:dyDescent="0.25">
      <c r="A17">
        <f t="shared" si="0"/>
        <v>147706022.74272463</v>
      </c>
      <c r="B17">
        <f>QUOTIENT(C17+1,C$51)+1</f>
        <v>2</v>
      </c>
      <c r="C17">
        <v>14</v>
      </c>
      <c r="D17">
        <f>(C$49*B17-C17)*C$52</f>
        <v>-1120000</v>
      </c>
      <c r="E17">
        <f t="shared" si="2"/>
        <v>-1566494.1680639873</v>
      </c>
      <c r="F17">
        <f t="shared" si="2"/>
        <v>-2548564.050997349</v>
      </c>
      <c r="G17">
        <f t="shared" si="3"/>
        <v>-4689975.4437349914</v>
      </c>
      <c r="H17">
        <f t="shared" si="3"/>
        <v>-15794150.523552043</v>
      </c>
      <c r="I17">
        <f t="shared" si="3"/>
        <v>-32240755.108177621</v>
      </c>
      <c r="J17">
        <f t="shared" si="3"/>
        <v>-57785634.774570979</v>
      </c>
      <c r="K17">
        <f t="shared" si="3"/>
        <v>-84796673.406474099</v>
      </c>
      <c r="L17">
        <f t="shared" si="3"/>
        <v>-98347334.265723139</v>
      </c>
      <c r="M17">
        <f t="shared" si="3"/>
        <v>-87504108.460583255</v>
      </c>
      <c r="N17">
        <f t="shared" si="3"/>
        <v>-52354348.143428177</v>
      </c>
      <c r="O17">
        <f t="shared" si="3"/>
        <v>0</v>
      </c>
      <c r="P17">
        <f t="shared" si="3"/>
        <v>61970312.634856053</v>
      </c>
      <c r="Q17">
        <f t="shared" si="3"/>
        <v>128372308.17478797</v>
      </c>
      <c r="R17">
        <f t="shared" si="3"/>
        <v>196403424.64857662</v>
      </c>
      <c r="S17">
        <f t="shared" si="3"/>
        <v>198588015.62980968</v>
      </c>
      <c r="T17">
        <f t="shared" si="3"/>
        <v>0</v>
      </c>
      <c r="U17">
        <f t="shared" si="3"/>
        <v>0</v>
      </c>
      <c r="V17">
        <f t="shared" si="3"/>
        <v>0</v>
      </c>
      <c r="W17">
        <f t="shared" si="3"/>
        <v>0</v>
      </c>
      <c r="X17">
        <f t="shared" si="3"/>
        <v>0</v>
      </c>
      <c r="Y17">
        <f t="shared" si="3"/>
        <v>0</v>
      </c>
      <c r="Z17">
        <f t="shared" si="3"/>
        <v>0</v>
      </c>
      <c r="AA17">
        <f t="shared" si="3"/>
        <v>0</v>
      </c>
      <c r="AB17">
        <f t="shared" si="3"/>
        <v>0</v>
      </c>
      <c r="AC17">
        <f t="shared" si="3"/>
        <v>0</v>
      </c>
      <c r="AD17">
        <f t="shared" si="3"/>
        <v>0</v>
      </c>
      <c r="AE17">
        <f t="shared" si="3"/>
        <v>0</v>
      </c>
      <c r="AF17">
        <f t="shared" si="3"/>
        <v>0</v>
      </c>
      <c r="AG17">
        <f t="shared" si="3"/>
        <v>0</v>
      </c>
    </row>
    <row r="18" spans="1:33" x14ac:dyDescent="0.25">
      <c r="A18">
        <f t="shared" si="0"/>
        <v>-66450785.49172309</v>
      </c>
      <c r="B18">
        <f>QUOTIENT(C18+1,C$51)+1</f>
        <v>2</v>
      </c>
      <c r="C18">
        <v>15</v>
      </c>
      <c r="D18">
        <f>(C$49*B18-C18)*C$52</f>
        <v>-1260000</v>
      </c>
      <c r="E18">
        <f t="shared" si="2"/>
        <v>-1790279.0492159855</v>
      </c>
      <c r="F18">
        <f t="shared" si="2"/>
        <v>-2973324.726163574</v>
      </c>
      <c r="G18">
        <f t="shared" si="3"/>
        <v>-5627970.5324819898</v>
      </c>
      <c r="H18">
        <f t="shared" si="3"/>
        <v>-11281536.08825146</v>
      </c>
      <c r="I18">
        <f t="shared" si="3"/>
        <v>-37614214.292873889</v>
      </c>
      <c r="J18">
        <f t="shared" si="3"/>
        <v>-69342761.729485169</v>
      </c>
      <c r="K18">
        <f t="shared" si="3"/>
        <v>-105995841.75809263</v>
      </c>
      <c r="L18">
        <f t="shared" si="3"/>
        <v>-131129779.02096419</v>
      </c>
      <c r="M18">
        <f t="shared" si="3"/>
        <v>-131256162.69087487</v>
      </c>
      <c r="N18">
        <f t="shared" si="3"/>
        <v>-104708696.28685635</v>
      </c>
      <c r="O18">
        <f t="shared" si="3"/>
        <v>-58256767.66713316</v>
      </c>
      <c r="P18">
        <f t="shared" si="3"/>
        <v>0</v>
      </c>
      <c r="Q18">
        <f t="shared" si="3"/>
        <v>64186154.087393984</v>
      </c>
      <c r="R18">
        <f t="shared" si="3"/>
        <v>130935616.4323844</v>
      </c>
      <c r="S18">
        <f t="shared" si="3"/>
        <v>198588015.62980968</v>
      </c>
      <c r="T18">
        <f t="shared" si="3"/>
        <v>199816762.20108214</v>
      </c>
      <c r="U18">
        <f t="shared" si="3"/>
        <v>0</v>
      </c>
      <c r="V18">
        <f t="shared" si="3"/>
        <v>0</v>
      </c>
      <c r="W18">
        <f t="shared" si="3"/>
        <v>0</v>
      </c>
      <c r="X18">
        <f t="shared" si="3"/>
        <v>0</v>
      </c>
      <c r="Y18">
        <f t="shared" si="3"/>
        <v>0</v>
      </c>
      <c r="Z18">
        <f t="shared" si="3"/>
        <v>0</v>
      </c>
      <c r="AA18">
        <f t="shared" si="3"/>
        <v>0</v>
      </c>
      <c r="AB18">
        <f t="shared" si="3"/>
        <v>0</v>
      </c>
      <c r="AC18">
        <f t="shared" si="3"/>
        <v>0</v>
      </c>
      <c r="AD18">
        <f t="shared" si="3"/>
        <v>0</v>
      </c>
      <c r="AE18">
        <f t="shared" si="3"/>
        <v>0</v>
      </c>
      <c r="AF18">
        <f t="shared" si="3"/>
        <v>0</v>
      </c>
      <c r="AG18">
        <f t="shared" si="3"/>
        <v>0</v>
      </c>
    </row>
    <row r="19" spans="1:33" x14ac:dyDescent="0.25">
      <c r="A19">
        <f t="shared" si="0"/>
        <v>-336764926.34110886</v>
      </c>
      <c r="B19">
        <f>QUOTIENT(C19+1,C$51)+1</f>
        <v>2</v>
      </c>
      <c r="C19">
        <v>16</v>
      </c>
      <c r="D19">
        <f>(C$49*B19-C19)*C$52</f>
        <v>-1400000</v>
      </c>
      <c r="E19">
        <f t="shared" si="2"/>
        <v>-2014063.9303679836</v>
      </c>
      <c r="F19">
        <f t="shared" si="2"/>
        <v>-3398085.4013297986</v>
      </c>
      <c r="G19">
        <f t="shared" si="3"/>
        <v>-6565965.6212289883</v>
      </c>
      <c r="H19">
        <f t="shared" si="3"/>
        <v>-13537843.305901751</v>
      </c>
      <c r="I19">
        <f t="shared" si="3"/>
        <v>-26867295.923481353</v>
      </c>
      <c r="J19">
        <f t="shared" si="3"/>
        <v>-80899888.684399366</v>
      </c>
      <c r="K19">
        <f t="shared" si="3"/>
        <v>-127195010.10971114</v>
      </c>
      <c r="L19">
        <f t="shared" si="3"/>
        <v>-163912223.77620524</v>
      </c>
      <c r="M19">
        <f t="shared" si="3"/>
        <v>-175008216.92116651</v>
      </c>
      <c r="N19">
        <f t="shared" si="3"/>
        <v>-157063044.43028453</v>
      </c>
      <c r="O19">
        <f t="shared" si="3"/>
        <v>-116513535.33426632</v>
      </c>
      <c r="P19">
        <f t="shared" si="3"/>
        <v>-61970312.634856053</v>
      </c>
      <c r="Q19">
        <f t="shared" si="3"/>
        <v>0</v>
      </c>
      <c r="R19">
        <f t="shared" si="3"/>
        <v>65467808.216192201</v>
      </c>
      <c r="S19">
        <f t="shared" si="3"/>
        <v>132392010.4198731</v>
      </c>
      <c r="T19">
        <f t="shared" si="3"/>
        <v>199816762.20108214</v>
      </c>
      <c r="U19">
        <f t="shared" si="3"/>
        <v>200503978.8949427</v>
      </c>
      <c r="V19">
        <f t="shared" si="3"/>
        <v>0</v>
      </c>
      <c r="W19">
        <f t="shared" si="3"/>
        <v>0</v>
      </c>
      <c r="X19">
        <f t="shared" si="3"/>
        <v>0</v>
      </c>
      <c r="Y19">
        <f t="shared" si="3"/>
        <v>0</v>
      </c>
      <c r="Z19">
        <f t="shared" si="3"/>
        <v>0</v>
      </c>
      <c r="AA19">
        <f t="shared" si="3"/>
        <v>0</v>
      </c>
      <c r="AB19">
        <f t="shared" si="3"/>
        <v>0</v>
      </c>
      <c r="AC19">
        <f t="shared" si="3"/>
        <v>0</v>
      </c>
      <c r="AD19">
        <f t="shared" si="3"/>
        <v>0</v>
      </c>
      <c r="AE19">
        <f t="shared" si="3"/>
        <v>0</v>
      </c>
      <c r="AF19">
        <f t="shared" si="3"/>
        <v>0</v>
      </c>
      <c r="AG19">
        <f t="shared" si="3"/>
        <v>0</v>
      </c>
    </row>
    <row r="20" spans="1:33" x14ac:dyDescent="0.25">
      <c r="A20">
        <f t="shared" si="0"/>
        <v>-654750517.30508733</v>
      </c>
      <c r="B20">
        <f>QUOTIENT(C20+1,C$51)+1</f>
        <v>2</v>
      </c>
      <c r="C20">
        <v>17</v>
      </c>
      <c r="D20">
        <f>(C$49*B20-C20)*C$52</f>
        <v>-1540000</v>
      </c>
      <c r="E20">
        <f t="shared" si="2"/>
        <v>-2237848.8115199818</v>
      </c>
      <c r="F20">
        <f t="shared" si="2"/>
        <v>-3822846.0764960237</v>
      </c>
      <c r="G20">
        <f t="shared" si="3"/>
        <v>-7503960.7099759858</v>
      </c>
      <c r="H20">
        <f t="shared" si="3"/>
        <v>-15794150.523552043</v>
      </c>
      <c r="I20">
        <f t="shared" si="3"/>
        <v>-32240755.108177621</v>
      </c>
      <c r="J20">
        <f t="shared" si="3"/>
        <v>-57785634.774570979</v>
      </c>
      <c r="K20">
        <f t="shared" si="3"/>
        <v>-148394178.46132967</v>
      </c>
      <c r="L20">
        <f t="shared" si="3"/>
        <v>-196694668.53144628</v>
      </c>
      <c r="M20">
        <f t="shared" si="3"/>
        <v>-218760271.15145814</v>
      </c>
      <c r="N20">
        <f t="shared" si="3"/>
        <v>-209417392.57371271</v>
      </c>
      <c r="O20">
        <f t="shared" si="3"/>
        <v>-174770303.00139949</v>
      </c>
      <c r="P20">
        <f t="shared" si="3"/>
        <v>-123940625.26971211</v>
      </c>
      <c r="Q20">
        <f t="shared" si="3"/>
        <v>-64186154.087393984</v>
      </c>
      <c r="R20">
        <f t="shared" si="3"/>
        <v>0</v>
      </c>
      <c r="S20">
        <f t="shared" si="3"/>
        <v>66196005.209936552</v>
      </c>
      <c r="T20">
        <f t="shared" si="3"/>
        <v>133211174.80072141</v>
      </c>
      <c r="U20">
        <f t="shared" si="3"/>
        <v>200503978.8949427</v>
      </c>
      <c r="V20">
        <f t="shared" si="3"/>
        <v>200887112.87005681</v>
      </c>
      <c r="W20">
        <f t="shared" si="3"/>
        <v>0</v>
      </c>
      <c r="X20">
        <f t="shared" si="3"/>
        <v>0</v>
      </c>
      <c r="Y20">
        <f t="shared" si="3"/>
        <v>0</v>
      </c>
      <c r="Z20">
        <f t="shared" si="3"/>
        <v>0</v>
      </c>
      <c r="AA20">
        <f t="shared" si="3"/>
        <v>0</v>
      </c>
      <c r="AB20">
        <f t="shared" si="3"/>
        <v>0</v>
      </c>
      <c r="AC20">
        <f t="shared" si="3"/>
        <v>0</v>
      </c>
      <c r="AD20">
        <f t="shared" si="3"/>
        <v>0</v>
      </c>
      <c r="AE20">
        <f t="shared" si="3"/>
        <v>0</v>
      </c>
      <c r="AF20">
        <f t="shared" si="3"/>
        <v>0</v>
      </c>
      <c r="AG20">
        <f t="shared" si="3"/>
        <v>0</v>
      </c>
    </row>
    <row r="21" spans="1:33" x14ac:dyDescent="0.25">
      <c r="A21">
        <f t="shared" si="0"/>
        <v>-1010431416.833807</v>
      </c>
      <c r="B21">
        <f>QUOTIENT(C21+1,C$51)+1</f>
        <v>2</v>
      </c>
      <c r="C21">
        <v>18</v>
      </c>
      <c r="D21">
        <f>(C$49*B21-C21)*C$52</f>
        <v>-1680000</v>
      </c>
      <c r="E21">
        <f t="shared" si="2"/>
        <v>-2461633.6926719802</v>
      </c>
      <c r="F21">
        <f t="shared" si="2"/>
        <v>-4247606.7516622487</v>
      </c>
      <c r="G21">
        <f t="shared" si="3"/>
        <v>-8441955.7987229843</v>
      </c>
      <c r="H21">
        <f t="shared" si="3"/>
        <v>-18050457.741202336</v>
      </c>
      <c r="I21">
        <f t="shared" si="3"/>
        <v>-37614214.292873889</v>
      </c>
      <c r="J21">
        <f t="shared" si="3"/>
        <v>-69342761.729485169</v>
      </c>
      <c r="K21">
        <f t="shared" si="3"/>
        <v>-105995841.75809263</v>
      </c>
      <c r="L21">
        <f t="shared" si="3"/>
        <v>-229477113.28668731</v>
      </c>
      <c r="M21">
        <f t="shared" si="3"/>
        <v>-262512325.38174975</v>
      </c>
      <c r="N21">
        <f t="shared" si="3"/>
        <v>-261771740.71714088</v>
      </c>
      <c r="O21">
        <f t="shared" si="3"/>
        <v>-233027070.66853264</v>
      </c>
      <c r="P21">
        <f t="shared" si="3"/>
        <v>-185910937.90456817</v>
      </c>
      <c r="Q21">
        <f t="shared" si="3"/>
        <v>-128372308.17478797</v>
      </c>
      <c r="R21">
        <f t="shared" ref="G21:AG30" si="4">(Q20*(1+R$46))*R$44</f>
        <v>-65467808.216192201</v>
      </c>
      <c r="S21">
        <f t="shared" si="4"/>
        <v>0</v>
      </c>
      <c r="T21">
        <f t="shared" si="4"/>
        <v>66605587.400360703</v>
      </c>
      <c r="U21">
        <f t="shared" si="4"/>
        <v>133669319.26329513</v>
      </c>
      <c r="V21">
        <f t="shared" si="4"/>
        <v>200887112.87005681</v>
      </c>
      <c r="W21">
        <f t="shared" si="4"/>
        <v>201100339.74685073</v>
      </c>
      <c r="X21">
        <f t="shared" si="4"/>
        <v>0</v>
      </c>
      <c r="Y21">
        <f t="shared" si="4"/>
        <v>0</v>
      </c>
      <c r="Z21">
        <f t="shared" si="4"/>
        <v>0</v>
      </c>
      <c r="AA21">
        <f t="shared" si="4"/>
        <v>0</v>
      </c>
      <c r="AB21">
        <f t="shared" si="4"/>
        <v>0</v>
      </c>
      <c r="AC21">
        <f t="shared" si="4"/>
        <v>0</v>
      </c>
      <c r="AD21">
        <f t="shared" si="4"/>
        <v>0</v>
      </c>
      <c r="AE21">
        <f t="shared" si="4"/>
        <v>0</v>
      </c>
      <c r="AF21">
        <f t="shared" si="4"/>
        <v>0</v>
      </c>
      <c r="AG21">
        <f t="shared" si="4"/>
        <v>0</v>
      </c>
    </row>
    <row r="22" spans="1:33" x14ac:dyDescent="0.25">
      <c r="A22">
        <f t="shared" si="0"/>
        <v>-1398206306.548214</v>
      </c>
      <c r="B22">
        <f>QUOTIENT(C22+1,C$51)+1</f>
        <v>2</v>
      </c>
      <c r="C22">
        <v>19</v>
      </c>
      <c r="D22">
        <f>(C$49*B22-C22)*C$52</f>
        <v>-1820000</v>
      </c>
      <c r="E22">
        <f t="shared" si="2"/>
        <v>-2685418.5738239782</v>
      </c>
      <c r="F22">
        <f t="shared" si="2"/>
        <v>-4672367.4268284738</v>
      </c>
      <c r="G22">
        <f t="shared" si="4"/>
        <v>-9379950.8874699827</v>
      </c>
      <c r="H22">
        <f t="shared" si="4"/>
        <v>-20306764.958852626</v>
      </c>
      <c r="I22">
        <f t="shared" si="4"/>
        <v>-42987673.477570161</v>
      </c>
      <c r="J22">
        <f t="shared" si="4"/>
        <v>-80899888.684399366</v>
      </c>
      <c r="K22">
        <f t="shared" si="4"/>
        <v>-127195010.10971114</v>
      </c>
      <c r="L22">
        <f t="shared" si="4"/>
        <v>-163912223.77620524</v>
      </c>
      <c r="M22">
        <f t="shared" si="4"/>
        <v>-306264379.61204135</v>
      </c>
      <c r="N22">
        <f t="shared" si="4"/>
        <v>-314126088.86056906</v>
      </c>
      <c r="O22">
        <f t="shared" si="4"/>
        <v>-291283838.33566582</v>
      </c>
      <c r="P22">
        <f t="shared" si="4"/>
        <v>-247881250.53942421</v>
      </c>
      <c r="Q22">
        <f t="shared" si="4"/>
        <v>-192558462.26218197</v>
      </c>
      <c r="R22">
        <f t="shared" si="4"/>
        <v>-130935616.4323844</v>
      </c>
      <c r="S22">
        <f t="shared" si="4"/>
        <v>-66196005.209936552</v>
      </c>
      <c r="T22">
        <f t="shared" si="4"/>
        <v>0</v>
      </c>
      <c r="U22">
        <f t="shared" si="4"/>
        <v>66834659.631647564</v>
      </c>
      <c r="V22">
        <f t="shared" si="4"/>
        <v>133924741.91337121</v>
      </c>
      <c r="W22">
        <f t="shared" si="4"/>
        <v>201100339.74685073</v>
      </c>
      <c r="X22">
        <f t="shared" si="4"/>
        <v>201218891.30698097</v>
      </c>
      <c r="Y22">
        <f t="shared" si="4"/>
        <v>0</v>
      </c>
      <c r="Z22">
        <f t="shared" si="4"/>
        <v>0</v>
      </c>
      <c r="AA22">
        <f t="shared" si="4"/>
        <v>0</v>
      </c>
      <c r="AB22">
        <f t="shared" si="4"/>
        <v>0</v>
      </c>
      <c r="AC22">
        <f t="shared" si="4"/>
        <v>0</v>
      </c>
      <c r="AD22">
        <f t="shared" si="4"/>
        <v>0</v>
      </c>
      <c r="AE22">
        <f t="shared" si="4"/>
        <v>0</v>
      </c>
      <c r="AF22">
        <f t="shared" si="4"/>
        <v>0</v>
      </c>
      <c r="AG22">
        <f t="shared" si="4"/>
        <v>0</v>
      </c>
    </row>
    <row r="23" spans="1:33" x14ac:dyDescent="0.25">
      <c r="A23">
        <f t="shared" si="0"/>
        <v>-1820039937.1135888</v>
      </c>
      <c r="B23">
        <f>QUOTIENT(C23+1,C$51)+1</f>
        <v>2</v>
      </c>
      <c r="C23">
        <v>20</v>
      </c>
      <c r="D23">
        <f>(C$49*B23-C23)*C$52</f>
        <v>-1960000</v>
      </c>
      <c r="E23">
        <f t="shared" si="2"/>
        <v>-2909203.4549759766</v>
      </c>
      <c r="F23">
        <f t="shared" si="2"/>
        <v>-5097128.1019946979</v>
      </c>
      <c r="G23">
        <f t="shared" si="4"/>
        <v>-10317945.976216981</v>
      </c>
      <c r="H23">
        <f t="shared" si="4"/>
        <v>-22563072.176502921</v>
      </c>
      <c r="I23">
        <f t="shared" si="4"/>
        <v>-48361132.662266433</v>
      </c>
      <c r="J23">
        <f t="shared" si="4"/>
        <v>-92457015.639313564</v>
      </c>
      <c r="K23">
        <f t="shared" si="4"/>
        <v>-148394178.46132967</v>
      </c>
      <c r="L23">
        <f t="shared" si="4"/>
        <v>-196694668.53144628</v>
      </c>
      <c r="M23">
        <f t="shared" si="4"/>
        <v>-218760271.15145814</v>
      </c>
      <c r="N23">
        <f t="shared" si="4"/>
        <v>-366480437.00399721</v>
      </c>
      <c r="O23">
        <f t="shared" si="4"/>
        <v>-349540606.00279897</v>
      </c>
      <c r="P23">
        <f t="shared" si="4"/>
        <v>-309851563.17428029</v>
      </c>
      <c r="Q23">
        <f t="shared" si="4"/>
        <v>-256744616.34957594</v>
      </c>
      <c r="R23">
        <f t="shared" si="4"/>
        <v>-196403424.64857662</v>
      </c>
      <c r="S23">
        <f t="shared" si="4"/>
        <v>-132392010.4198731</v>
      </c>
      <c r="T23">
        <f t="shared" si="4"/>
        <v>-66605587.400360703</v>
      </c>
      <c r="U23">
        <f t="shared" si="4"/>
        <v>0</v>
      </c>
      <c r="V23">
        <f t="shared" si="4"/>
        <v>66962370.956685603</v>
      </c>
      <c r="W23">
        <f t="shared" si="4"/>
        <v>134066893.16456716</v>
      </c>
      <c r="X23">
        <f t="shared" si="4"/>
        <v>201218891.30698097</v>
      </c>
      <c r="Y23">
        <f t="shared" si="4"/>
        <v>201284768.61314547</v>
      </c>
      <c r="Z23">
        <f t="shared" si="4"/>
        <v>0</v>
      </c>
      <c r="AA23">
        <f t="shared" si="4"/>
        <v>0</v>
      </c>
      <c r="AB23">
        <f t="shared" si="4"/>
        <v>0</v>
      </c>
      <c r="AC23">
        <f t="shared" si="4"/>
        <v>0</v>
      </c>
      <c r="AD23">
        <f t="shared" si="4"/>
        <v>0</v>
      </c>
      <c r="AE23">
        <f t="shared" si="4"/>
        <v>0</v>
      </c>
      <c r="AF23">
        <f t="shared" si="4"/>
        <v>0</v>
      </c>
      <c r="AG23">
        <f t="shared" si="4"/>
        <v>0</v>
      </c>
    </row>
    <row r="24" spans="1:33" x14ac:dyDescent="0.25">
      <c r="A24">
        <f t="shared" si="0"/>
        <v>-2283103053.7743993</v>
      </c>
      <c r="B24">
        <f>QUOTIENT(C24+1,C$51)+1</f>
        <v>2</v>
      </c>
      <c r="C24">
        <v>21</v>
      </c>
      <c r="D24">
        <f>(C$49*B24-C24)*C$52</f>
        <v>-2100000</v>
      </c>
      <c r="E24">
        <f t="shared" si="2"/>
        <v>-3132988.3361279746</v>
      </c>
      <c r="F24">
        <f t="shared" si="2"/>
        <v>-5521888.777160923</v>
      </c>
      <c r="G24">
        <f t="shared" si="4"/>
        <v>-11255941.06496398</v>
      </c>
      <c r="H24">
        <f t="shared" si="4"/>
        <v>-24819379.394153211</v>
      </c>
      <c r="I24">
        <f t="shared" si="4"/>
        <v>-53734591.846962705</v>
      </c>
      <c r="J24">
        <f t="shared" si="4"/>
        <v>-104014142.59422776</v>
      </c>
      <c r="K24">
        <f t="shared" si="4"/>
        <v>-169593346.8129482</v>
      </c>
      <c r="L24">
        <f t="shared" si="4"/>
        <v>-229477113.28668731</v>
      </c>
      <c r="M24">
        <f t="shared" si="4"/>
        <v>-262512325.38174975</v>
      </c>
      <c r="N24">
        <f t="shared" si="4"/>
        <v>-261771740.71714088</v>
      </c>
      <c r="O24">
        <f t="shared" si="4"/>
        <v>-407797373.66993207</v>
      </c>
      <c r="P24">
        <f t="shared" si="4"/>
        <v>-371821875.80913633</v>
      </c>
      <c r="Q24">
        <f t="shared" si="4"/>
        <v>-320930770.43696994</v>
      </c>
      <c r="R24">
        <f t="shared" si="4"/>
        <v>-261871232.8647688</v>
      </c>
      <c r="S24">
        <f t="shared" si="4"/>
        <v>-198588015.62980968</v>
      </c>
      <c r="T24">
        <f t="shared" si="4"/>
        <v>-133211174.80072141</v>
      </c>
      <c r="U24">
        <f t="shared" si="4"/>
        <v>-66834659.631647564</v>
      </c>
      <c r="V24">
        <f t="shared" si="4"/>
        <v>0</v>
      </c>
      <c r="W24">
        <f t="shared" si="4"/>
        <v>67033446.582283579</v>
      </c>
      <c r="X24">
        <f t="shared" si="4"/>
        <v>134145927.53798731</v>
      </c>
      <c r="Y24">
        <f t="shared" si="4"/>
        <v>201284768.61314547</v>
      </c>
      <c r="Z24">
        <f t="shared" si="4"/>
        <v>201321364.54729319</v>
      </c>
      <c r="AA24">
        <f t="shared" si="4"/>
        <v>0</v>
      </c>
      <c r="AB24">
        <f t="shared" si="4"/>
        <v>0</v>
      </c>
      <c r="AC24">
        <f t="shared" si="4"/>
        <v>0</v>
      </c>
      <c r="AD24">
        <f t="shared" si="4"/>
        <v>0</v>
      </c>
      <c r="AE24">
        <f t="shared" si="4"/>
        <v>0</v>
      </c>
      <c r="AF24">
        <f t="shared" si="4"/>
        <v>0</v>
      </c>
      <c r="AG24">
        <f t="shared" si="4"/>
        <v>0</v>
      </c>
    </row>
    <row r="25" spans="1:33" x14ac:dyDescent="0.25">
      <c r="A25">
        <f t="shared" si="0"/>
        <v>-2795533508.5082736</v>
      </c>
      <c r="B25">
        <f>QUOTIENT(C25+1,C$51)+1</f>
        <v>2</v>
      </c>
      <c r="C25">
        <v>22</v>
      </c>
      <c r="D25">
        <f>(C$49*B25-C25)*C$52</f>
        <v>-2240000</v>
      </c>
      <c r="E25">
        <f t="shared" si="2"/>
        <v>-3356773.217279973</v>
      </c>
      <c r="F25">
        <f t="shared" si="2"/>
        <v>-5946649.4523271481</v>
      </c>
      <c r="G25">
        <f t="shared" si="4"/>
        <v>-12193936.153710978</v>
      </c>
      <c r="H25">
        <f t="shared" si="4"/>
        <v>-27075686.611803502</v>
      </c>
      <c r="I25">
        <f t="shared" si="4"/>
        <v>-59108051.031658977</v>
      </c>
      <c r="J25">
        <f t="shared" si="4"/>
        <v>-115571269.54914196</v>
      </c>
      <c r="K25">
        <f t="shared" si="4"/>
        <v>-190792515.16456673</v>
      </c>
      <c r="L25">
        <f t="shared" si="4"/>
        <v>-262259558.04192838</v>
      </c>
      <c r="M25">
        <f t="shared" si="4"/>
        <v>-306264379.61204135</v>
      </c>
      <c r="N25">
        <f t="shared" si="4"/>
        <v>-314126088.86056906</v>
      </c>
      <c r="O25">
        <f t="shared" si="4"/>
        <v>-291283838.33566582</v>
      </c>
      <c r="P25">
        <f t="shared" si="4"/>
        <v>-433792188.44399232</v>
      </c>
      <c r="Q25">
        <f t="shared" si="4"/>
        <v>-385116924.52436393</v>
      </c>
      <c r="R25">
        <f t="shared" si="4"/>
        <v>-327339041.08096105</v>
      </c>
      <c r="S25">
        <f t="shared" si="4"/>
        <v>-264784020.83974621</v>
      </c>
      <c r="T25">
        <f t="shared" si="4"/>
        <v>-199816762.20108214</v>
      </c>
      <c r="U25">
        <f t="shared" si="4"/>
        <v>-133669319.26329513</v>
      </c>
      <c r="V25">
        <f t="shared" si="4"/>
        <v>-66962370.956685603</v>
      </c>
      <c r="W25">
        <f t="shared" si="4"/>
        <v>0</v>
      </c>
      <c r="X25">
        <f t="shared" si="4"/>
        <v>67072963.768993653</v>
      </c>
      <c r="Y25">
        <f t="shared" si="4"/>
        <v>134189845.74209698</v>
      </c>
      <c r="Z25">
        <f t="shared" si="4"/>
        <v>201321364.54729319</v>
      </c>
      <c r="AA25">
        <f t="shared" si="4"/>
        <v>201341690.77416256</v>
      </c>
      <c r="AB25">
        <f t="shared" si="4"/>
        <v>0</v>
      </c>
      <c r="AC25">
        <f t="shared" si="4"/>
        <v>0</v>
      </c>
      <c r="AD25">
        <f t="shared" si="4"/>
        <v>0</v>
      </c>
      <c r="AE25">
        <f t="shared" si="4"/>
        <v>0</v>
      </c>
      <c r="AF25">
        <f t="shared" si="4"/>
        <v>0</v>
      </c>
      <c r="AG25">
        <f t="shared" si="4"/>
        <v>0</v>
      </c>
    </row>
    <row r="26" spans="1:33" x14ac:dyDescent="0.25">
      <c r="A26">
        <f t="shared" si="0"/>
        <v>-3363919161.253974</v>
      </c>
      <c r="B26">
        <f>QUOTIENT(C26+1,C$51)+1</f>
        <v>3</v>
      </c>
      <c r="C26">
        <v>23</v>
      </c>
      <c r="D26">
        <f>(C$49*B26-C26)*C$52</f>
        <v>-1960000</v>
      </c>
      <c r="E26">
        <f t="shared" si="2"/>
        <v>-3580558.0984319709</v>
      </c>
      <c r="F26">
        <f t="shared" si="2"/>
        <v>-6371410.1274933731</v>
      </c>
      <c r="G26">
        <f t="shared" si="4"/>
        <v>-13131931.242457977</v>
      </c>
      <c r="H26">
        <f t="shared" si="4"/>
        <v>-29331993.829453796</v>
      </c>
      <c r="I26">
        <f t="shared" si="4"/>
        <v>-64481510.216355242</v>
      </c>
      <c r="J26">
        <f t="shared" si="4"/>
        <v>-127128396.50405616</v>
      </c>
      <c r="K26">
        <f t="shared" si="4"/>
        <v>-211991683.51618525</v>
      </c>
      <c r="L26">
        <f t="shared" si="4"/>
        <v>-295042002.79716945</v>
      </c>
      <c r="M26">
        <f t="shared" si="4"/>
        <v>-350016433.84233302</v>
      </c>
      <c r="N26">
        <f t="shared" si="4"/>
        <v>-366480437.00399721</v>
      </c>
      <c r="O26">
        <f t="shared" si="4"/>
        <v>-349540606.00279897</v>
      </c>
      <c r="P26">
        <f t="shared" si="4"/>
        <v>-309851563.17428029</v>
      </c>
      <c r="Q26">
        <f t="shared" si="4"/>
        <v>-449303078.61175787</v>
      </c>
      <c r="R26">
        <f t="shared" si="4"/>
        <v>-392806849.29715323</v>
      </c>
      <c r="S26">
        <f t="shared" si="4"/>
        <v>-330980026.0496828</v>
      </c>
      <c r="T26">
        <f t="shared" si="4"/>
        <v>-266422349.60144281</v>
      </c>
      <c r="U26">
        <f t="shared" si="4"/>
        <v>-200503978.8949427</v>
      </c>
      <c r="V26">
        <f t="shared" si="4"/>
        <v>-133924741.91337121</v>
      </c>
      <c r="W26">
        <f t="shared" si="4"/>
        <v>-67033446.582283579</v>
      </c>
      <c r="X26">
        <f t="shared" si="4"/>
        <v>0</v>
      </c>
      <c r="Y26">
        <f t="shared" si="4"/>
        <v>67094922.871048488</v>
      </c>
      <c r="Z26">
        <f t="shared" si="4"/>
        <v>134214243.03152879</v>
      </c>
      <c r="AA26">
        <f t="shared" si="4"/>
        <v>201341690.77416256</v>
      </c>
      <c r="AB26">
        <f t="shared" si="4"/>
        <v>201352979.37493214</v>
      </c>
      <c r="AC26">
        <f t="shared" si="4"/>
        <v>0</v>
      </c>
      <c r="AD26">
        <f t="shared" si="4"/>
        <v>0</v>
      </c>
      <c r="AE26">
        <f t="shared" si="4"/>
        <v>0</v>
      </c>
      <c r="AF26">
        <f t="shared" si="4"/>
        <v>0</v>
      </c>
      <c r="AG26">
        <f t="shared" si="4"/>
        <v>0</v>
      </c>
    </row>
    <row r="27" spans="1:33" x14ac:dyDescent="0.25">
      <c r="A27">
        <f t="shared" si="0"/>
        <v>-3992093562.8850708</v>
      </c>
      <c r="B27">
        <f>QUOTIENT(C27+1,C$51)+1</f>
        <v>3</v>
      </c>
      <c r="C27">
        <v>24</v>
      </c>
      <c r="D27">
        <f>(C$49*B27-C27)*C$52</f>
        <v>-2100000</v>
      </c>
      <c r="E27">
        <f t="shared" si="2"/>
        <v>-3132988.3361279746</v>
      </c>
      <c r="F27">
        <f t="shared" si="2"/>
        <v>-6796170.8026595972</v>
      </c>
      <c r="G27">
        <f t="shared" si="4"/>
        <v>-14069926.331204975</v>
      </c>
      <c r="H27">
        <f t="shared" si="4"/>
        <v>-31588301.047104087</v>
      </c>
      <c r="I27">
        <f t="shared" si="4"/>
        <v>-69854969.401051521</v>
      </c>
      <c r="J27">
        <f t="shared" si="4"/>
        <v>-138685523.45897034</v>
      </c>
      <c r="K27">
        <f t="shared" si="4"/>
        <v>-233190851.86780378</v>
      </c>
      <c r="L27">
        <f t="shared" si="4"/>
        <v>-327824447.55241048</v>
      </c>
      <c r="M27">
        <f t="shared" si="4"/>
        <v>-393768488.07262468</v>
      </c>
      <c r="N27">
        <f t="shared" si="4"/>
        <v>-418834785.14742541</v>
      </c>
      <c r="O27">
        <f t="shared" si="4"/>
        <v>-407797373.66993207</v>
      </c>
      <c r="P27">
        <f t="shared" si="4"/>
        <v>-371821875.80913633</v>
      </c>
      <c r="Q27">
        <f t="shared" si="4"/>
        <v>-320930770.43696994</v>
      </c>
      <c r="R27">
        <f t="shared" si="4"/>
        <v>-458274657.51334542</v>
      </c>
      <c r="S27">
        <f t="shared" si="4"/>
        <v>-397176031.25961936</v>
      </c>
      <c r="T27">
        <f t="shared" si="4"/>
        <v>-333027937.00180358</v>
      </c>
      <c r="U27">
        <f t="shared" si="4"/>
        <v>-267338638.52659026</v>
      </c>
      <c r="V27">
        <f t="shared" si="4"/>
        <v>-200887112.87005681</v>
      </c>
      <c r="W27">
        <f t="shared" si="4"/>
        <v>-134066893.16456716</v>
      </c>
      <c r="X27">
        <f t="shared" si="4"/>
        <v>-67072963.768993653</v>
      </c>
      <c r="Y27">
        <f t="shared" si="4"/>
        <v>0</v>
      </c>
      <c r="Z27">
        <f t="shared" si="4"/>
        <v>67107121.515764393</v>
      </c>
      <c r="AA27">
        <f t="shared" si="4"/>
        <v>134227793.84944171</v>
      </c>
      <c r="AB27">
        <f t="shared" si="4"/>
        <v>201352979.37493214</v>
      </c>
      <c r="AC27">
        <f t="shared" si="4"/>
        <v>201359248.41318807</v>
      </c>
      <c r="AD27">
        <f t="shared" si="4"/>
        <v>0</v>
      </c>
      <c r="AE27">
        <f t="shared" si="4"/>
        <v>0</v>
      </c>
      <c r="AF27">
        <f t="shared" si="4"/>
        <v>0</v>
      </c>
      <c r="AG27">
        <f t="shared" si="4"/>
        <v>0</v>
      </c>
    </row>
    <row r="28" spans="1:33" x14ac:dyDescent="0.25">
      <c r="A28">
        <f t="shared" si="0"/>
        <v>-4682934253.1771793</v>
      </c>
      <c r="B28">
        <f>QUOTIENT(C28+1,C$51)+1</f>
        <v>3</v>
      </c>
      <c r="C28">
        <v>25</v>
      </c>
      <c r="D28">
        <f>(C$49*B28-C28)*C$52</f>
        <v>-2240000</v>
      </c>
      <c r="E28">
        <f t="shared" si="2"/>
        <v>-3356773.217279973</v>
      </c>
      <c r="F28">
        <f t="shared" si="2"/>
        <v>-5946649.4523271481</v>
      </c>
      <c r="G28">
        <f t="shared" si="4"/>
        <v>-15007921.419951972</v>
      </c>
      <c r="H28">
        <f t="shared" si="4"/>
        <v>-33844608.264754377</v>
      </c>
      <c r="I28">
        <f t="shared" si="4"/>
        <v>-75228428.585747778</v>
      </c>
      <c r="J28">
        <f t="shared" si="4"/>
        <v>-150242650.41388455</v>
      </c>
      <c r="K28">
        <f t="shared" si="4"/>
        <v>-254390020.21942228</v>
      </c>
      <c r="L28">
        <f t="shared" si="4"/>
        <v>-360606892.30765152</v>
      </c>
      <c r="M28">
        <f t="shared" si="4"/>
        <v>-437520542.30291629</v>
      </c>
      <c r="N28">
        <f t="shared" si="4"/>
        <v>-471189133.29085362</v>
      </c>
      <c r="O28">
        <f t="shared" si="4"/>
        <v>-466054141.33706528</v>
      </c>
      <c r="P28">
        <f t="shared" si="4"/>
        <v>-433792188.44399232</v>
      </c>
      <c r="Q28">
        <f t="shared" si="4"/>
        <v>-385116924.52436393</v>
      </c>
      <c r="R28">
        <f t="shared" si="4"/>
        <v>-327339041.08096105</v>
      </c>
      <c r="S28">
        <f t="shared" si="4"/>
        <v>-463372036.46955585</v>
      </c>
      <c r="T28">
        <f t="shared" si="4"/>
        <v>-399633524.40216428</v>
      </c>
      <c r="U28">
        <f t="shared" si="4"/>
        <v>-334173298.15823787</v>
      </c>
      <c r="V28">
        <f t="shared" si="4"/>
        <v>-267849483.82674241</v>
      </c>
      <c r="W28">
        <f t="shared" si="4"/>
        <v>-201100339.74685073</v>
      </c>
      <c r="X28">
        <f t="shared" si="4"/>
        <v>-134145927.53798731</v>
      </c>
      <c r="Y28">
        <f t="shared" si="4"/>
        <v>-67094922.871048488</v>
      </c>
      <c r="Z28">
        <f t="shared" si="4"/>
        <v>0</v>
      </c>
      <c r="AA28">
        <f t="shared" si="4"/>
        <v>67113896.924720854</v>
      </c>
      <c r="AB28">
        <f t="shared" si="4"/>
        <v>134235319.5832881</v>
      </c>
      <c r="AC28">
        <f t="shared" si="4"/>
        <v>201359248.41318807</v>
      </c>
      <c r="AD28">
        <f t="shared" si="4"/>
        <v>201362729.77538353</v>
      </c>
      <c r="AE28">
        <f t="shared" si="4"/>
        <v>0</v>
      </c>
      <c r="AF28">
        <f t="shared" si="4"/>
        <v>0</v>
      </c>
      <c r="AG28">
        <f t="shared" si="4"/>
        <v>0</v>
      </c>
    </row>
    <row r="29" spans="1:33" x14ac:dyDescent="0.25">
      <c r="A29">
        <f t="shared" si="0"/>
        <v>-5437168465.457118</v>
      </c>
      <c r="B29">
        <f>QUOTIENT(C29+1,C$51)+1</f>
        <v>3</v>
      </c>
      <c r="C29">
        <v>26</v>
      </c>
      <c r="D29">
        <f>(C$49*B29-C29)*C$52</f>
        <v>-2380000</v>
      </c>
      <c r="E29">
        <f t="shared" si="2"/>
        <v>-3580558.0984319709</v>
      </c>
      <c r="F29">
        <f t="shared" si="2"/>
        <v>-6371410.1274933731</v>
      </c>
      <c r="G29">
        <f t="shared" si="4"/>
        <v>-13131931.242457977</v>
      </c>
      <c r="H29">
        <f t="shared" si="4"/>
        <v>-36100915.482404672</v>
      </c>
      <c r="I29">
        <f t="shared" si="4"/>
        <v>-80601887.77044405</v>
      </c>
      <c r="J29">
        <f t="shared" si="4"/>
        <v>-161799777.36879873</v>
      </c>
      <c r="K29">
        <f t="shared" si="4"/>
        <v>-275589188.57104081</v>
      </c>
      <c r="L29">
        <f t="shared" si="4"/>
        <v>-393389337.06289256</v>
      </c>
      <c r="M29">
        <f t="shared" si="4"/>
        <v>-481272596.53320789</v>
      </c>
      <c r="N29">
        <f t="shared" si="4"/>
        <v>-523543481.43428177</v>
      </c>
      <c r="O29">
        <f t="shared" si="4"/>
        <v>-524310909.00419849</v>
      </c>
      <c r="P29">
        <f t="shared" si="4"/>
        <v>-495762501.07884842</v>
      </c>
      <c r="Q29">
        <f t="shared" si="4"/>
        <v>-449303078.61175787</v>
      </c>
      <c r="R29">
        <f t="shared" si="4"/>
        <v>-392806849.29715323</v>
      </c>
      <c r="S29">
        <f t="shared" si="4"/>
        <v>-330980026.0496828</v>
      </c>
      <c r="T29">
        <f t="shared" si="4"/>
        <v>-466239111.80252492</v>
      </c>
      <c r="U29">
        <f t="shared" si="4"/>
        <v>-401007957.7898854</v>
      </c>
      <c r="V29">
        <f t="shared" si="4"/>
        <v>-334811854.78342807</v>
      </c>
      <c r="W29">
        <f t="shared" si="4"/>
        <v>-268133786.32913432</v>
      </c>
      <c r="X29">
        <f t="shared" si="4"/>
        <v>-201218891.30698097</v>
      </c>
      <c r="Y29">
        <f t="shared" si="4"/>
        <v>-134189845.74209698</v>
      </c>
      <c r="Z29">
        <f t="shared" si="4"/>
        <v>-67107121.515764393</v>
      </c>
      <c r="AA29">
        <f t="shared" si="4"/>
        <v>0</v>
      </c>
      <c r="AB29">
        <f t="shared" si="4"/>
        <v>67117659.791644052</v>
      </c>
      <c r="AC29">
        <f t="shared" si="4"/>
        <v>134239498.94212538</v>
      </c>
      <c r="AD29">
        <f t="shared" si="4"/>
        <v>201362729.77538353</v>
      </c>
      <c r="AE29">
        <f t="shared" si="4"/>
        <v>201364663.03663692</v>
      </c>
      <c r="AF29">
        <f t="shared" si="4"/>
        <v>0</v>
      </c>
      <c r="AG29">
        <f t="shared" si="4"/>
        <v>0</v>
      </c>
    </row>
    <row r="30" spans="1:33" x14ac:dyDescent="0.25">
      <c r="A30">
        <f t="shared" si="0"/>
        <v>-6253338831.1399946</v>
      </c>
      <c r="B30">
        <f>QUOTIENT(C30+1,C$51)+1</f>
        <v>3</v>
      </c>
      <c r="C30">
        <v>27</v>
      </c>
      <c r="D30">
        <f>(C$49*B30-C30)*C$52</f>
        <v>-2520000</v>
      </c>
      <c r="E30">
        <f t="shared" si="2"/>
        <v>-3804342.9795839693</v>
      </c>
      <c r="F30">
        <f t="shared" si="2"/>
        <v>-6796170.8026595972</v>
      </c>
      <c r="G30">
        <f t="shared" si="4"/>
        <v>-14069926.331204975</v>
      </c>
      <c r="H30">
        <f t="shared" si="4"/>
        <v>-31588301.047104087</v>
      </c>
      <c r="I30">
        <f t="shared" si="4"/>
        <v>-85975346.955140322</v>
      </c>
      <c r="J30">
        <f t="shared" si="4"/>
        <v>-173356904.32371292</v>
      </c>
      <c r="K30">
        <f t="shared" si="4"/>
        <v>-296788356.92265934</v>
      </c>
      <c r="L30">
        <f t="shared" si="4"/>
        <v>-426171781.81813359</v>
      </c>
      <c r="M30">
        <f t="shared" si="4"/>
        <v>-525024650.7634995</v>
      </c>
      <c r="N30">
        <f t="shared" si="4"/>
        <v>-575897829.57770991</v>
      </c>
      <c r="O30">
        <f t="shared" si="4"/>
        <v>-582567676.67133164</v>
      </c>
      <c r="P30">
        <f t="shared" si="4"/>
        <v>-557732813.71370447</v>
      </c>
      <c r="Q30">
        <f t="shared" si="4"/>
        <v>-513489232.69915187</v>
      </c>
      <c r="R30">
        <f t="shared" si="4"/>
        <v>-458274657.51334542</v>
      </c>
      <c r="S30">
        <f t="shared" si="4"/>
        <v>-397176031.25961936</v>
      </c>
      <c r="T30">
        <f t="shared" si="4"/>
        <v>-333027937.00180358</v>
      </c>
      <c r="U30">
        <f t="shared" si="4"/>
        <v>-467842617.42153293</v>
      </c>
      <c r="V30">
        <f t="shared" si="4"/>
        <v>-401774225.74011362</v>
      </c>
      <c r="W30">
        <f t="shared" si="4"/>
        <v>-335167232.91141796</v>
      </c>
      <c r="X30">
        <f t="shared" si="4"/>
        <v>-268291855.07597461</v>
      </c>
      <c r="Y30">
        <f t="shared" si="4"/>
        <v>-201284768.61314547</v>
      </c>
      <c r="Z30">
        <f t="shared" si="4"/>
        <v>-134214243.03152879</v>
      </c>
      <c r="AA30">
        <f t="shared" si="4"/>
        <v>-67113896.924720854</v>
      </c>
      <c r="AB30">
        <f t="shared" si="4"/>
        <v>0</v>
      </c>
      <c r="AC30">
        <f t="shared" si="4"/>
        <v>67119749.47106269</v>
      </c>
      <c r="AD30">
        <f t="shared" ref="G30:AG40" si="5">(AC29*(1+AD$46))*AD$44</f>
        <v>134241819.85025567</v>
      </c>
      <c r="AE30">
        <f t="shared" si="5"/>
        <v>201364663.03663692</v>
      </c>
      <c r="AF30">
        <f t="shared" si="5"/>
        <v>201365736.60084686</v>
      </c>
      <c r="AG30">
        <f t="shared" si="5"/>
        <v>0</v>
      </c>
    </row>
    <row r="31" spans="1:33" x14ac:dyDescent="0.25">
      <c r="A31">
        <f t="shared" ref="A31:A36" si="6">SUM(E31:XX31)</f>
        <v>-7126591482.4126978</v>
      </c>
      <c r="B31">
        <f>QUOTIENT(C31+1,C$51)+1</f>
        <v>3</v>
      </c>
      <c r="C31">
        <v>28</v>
      </c>
      <c r="D31">
        <f>(C$49*B31-C31)*C$52</f>
        <v>-2660000</v>
      </c>
      <c r="E31">
        <f t="shared" si="2"/>
        <v>-4028127.8607359673</v>
      </c>
      <c r="F31">
        <f t="shared" si="2"/>
        <v>-7220931.4778258223</v>
      </c>
      <c r="G31">
        <f t="shared" si="5"/>
        <v>-15007921.419951972</v>
      </c>
      <c r="H31">
        <f t="shared" si="5"/>
        <v>-33844608.264754377</v>
      </c>
      <c r="I31">
        <f t="shared" si="5"/>
        <v>-75228428.585747778</v>
      </c>
      <c r="J31">
        <f t="shared" si="5"/>
        <v>-184914031.27862713</v>
      </c>
      <c r="K31">
        <f t="shared" si="5"/>
        <v>-317987525.27427781</v>
      </c>
      <c r="L31">
        <f t="shared" si="5"/>
        <v>-458954226.57337463</v>
      </c>
      <c r="M31">
        <f t="shared" si="5"/>
        <v>-568776704.9937911</v>
      </c>
      <c r="N31">
        <f t="shared" si="5"/>
        <v>-628252177.72113812</v>
      </c>
      <c r="O31">
        <f t="shared" si="5"/>
        <v>-640824444.33846474</v>
      </c>
      <c r="P31">
        <f t="shared" si="5"/>
        <v>-619703126.34856057</v>
      </c>
      <c r="Q31">
        <f t="shared" si="5"/>
        <v>-577675386.78654587</v>
      </c>
      <c r="R31">
        <f t="shared" si="5"/>
        <v>-523742465.72953761</v>
      </c>
      <c r="S31">
        <f t="shared" si="5"/>
        <v>-463372036.46955585</v>
      </c>
      <c r="T31">
        <f t="shared" si="5"/>
        <v>-399633524.40216428</v>
      </c>
      <c r="U31">
        <f t="shared" si="5"/>
        <v>-334173298.15823787</v>
      </c>
      <c r="V31">
        <f t="shared" si="5"/>
        <v>-468736596.69679922</v>
      </c>
      <c r="W31">
        <f t="shared" si="5"/>
        <v>-402200679.49370146</v>
      </c>
      <c r="X31">
        <f t="shared" si="5"/>
        <v>-335364818.84496838</v>
      </c>
      <c r="Y31">
        <f t="shared" si="5"/>
        <v>-268379691.48419395</v>
      </c>
      <c r="Z31">
        <f t="shared" si="5"/>
        <v>-201321364.54729319</v>
      </c>
      <c r="AA31">
        <f t="shared" si="5"/>
        <v>-134227793.84944171</v>
      </c>
      <c r="AB31">
        <f t="shared" si="5"/>
        <v>-67117659.791644052</v>
      </c>
      <c r="AC31">
        <f t="shared" si="5"/>
        <v>0</v>
      </c>
      <c r="AD31">
        <f t="shared" si="5"/>
        <v>67120909.925127834</v>
      </c>
      <c r="AE31">
        <f t="shared" si="5"/>
        <v>134243108.69109127</v>
      </c>
      <c r="AF31">
        <f t="shared" si="5"/>
        <v>201365736.60084686</v>
      </c>
      <c r="AG31">
        <f t="shared" si="5"/>
        <v>201366332.7615687</v>
      </c>
    </row>
    <row r="32" spans="1:33" x14ac:dyDescent="0.25">
      <c r="A32">
        <f t="shared" si="6"/>
        <v>-8249398241.3614845</v>
      </c>
      <c r="B32">
        <f>QUOTIENT(C32+1,C$51)+1</f>
        <v>3</v>
      </c>
      <c r="C32">
        <v>29</v>
      </c>
      <c r="D32">
        <f>(C$49*B32-C32)*C$52</f>
        <v>-2800000</v>
      </c>
      <c r="E32">
        <f t="shared" si="2"/>
        <v>-4251912.7418879652</v>
      </c>
      <c r="F32">
        <f t="shared" si="2"/>
        <v>-7645692.1529920474</v>
      </c>
      <c r="G32">
        <f t="shared" si="5"/>
        <v>-15945916.50869897</v>
      </c>
      <c r="H32">
        <f t="shared" si="5"/>
        <v>-36100915.482404672</v>
      </c>
      <c r="I32">
        <f t="shared" si="5"/>
        <v>-80601887.77044405</v>
      </c>
      <c r="J32">
        <f t="shared" si="5"/>
        <v>-161799777.36879873</v>
      </c>
      <c r="K32">
        <f t="shared" si="5"/>
        <v>-339186693.62589639</v>
      </c>
      <c r="L32">
        <f t="shared" si="5"/>
        <v>-491736671.32861561</v>
      </c>
      <c r="M32">
        <f t="shared" si="5"/>
        <v>-612528759.22408271</v>
      </c>
      <c r="N32">
        <f t="shared" si="5"/>
        <v>-680606525.86456621</v>
      </c>
      <c r="O32">
        <f t="shared" si="5"/>
        <v>-699081212.00559795</v>
      </c>
      <c r="P32">
        <f t="shared" si="5"/>
        <v>-681673438.98341656</v>
      </c>
      <c r="Q32">
        <f t="shared" si="5"/>
        <v>-641861540.87393987</v>
      </c>
      <c r="R32">
        <f t="shared" si="5"/>
        <v>-589210273.94572985</v>
      </c>
      <c r="S32">
        <f t="shared" si="5"/>
        <v>-529568041.67949241</v>
      </c>
      <c r="T32">
        <f t="shared" si="5"/>
        <v>-466239111.80252492</v>
      </c>
      <c r="U32">
        <f t="shared" si="5"/>
        <v>-401007957.7898854</v>
      </c>
      <c r="V32">
        <f t="shared" si="5"/>
        <v>-334811854.78342807</v>
      </c>
      <c r="W32">
        <f t="shared" si="5"/>
        <v>-469234126.07598501</v>
      </c>
      <c r="X32">
        <f t="shared" si="5"/>
        <v>-402437782.61396194</v>
      </c>
      <c r="Y32">
        <f t="shared" si="5"/>
        <v>-335474614.35524255</v>
      </c>
      <c r="Z32">
        <f t="shared" si="5"/>
        <v>-268428486.06305757</v>
      </c>
      <c r="AA32">
        <f t="shared" si="5"/>
        <v>-201341690.77416256</v>
      </c>
      <c r="AB32">
        <f t="shared" si="5"/>
        <v>-134235319.5832881</v>
      </c>
      <c r="AC32">
        <f t="shared" si="5"/>
        <v>-67119749.47106269</v>
      </c>
      <c r="AD32">
        <f t="shared" si="5"/>
        <v>0</v>
      </c>
      <c r="AE32">
        <f t="shared" si="5"/>
        <v>67121554.345545635</v>
      </c>
      <c r="AF32">
        <f t="shared" si="5"/>
        <v>134243824.40056458</v>
      </c>
      <c r="AG32">
        <f t="shared" si="5"/>
        <v>201366332.7615687</v>
      </c>
    </row>
    <row r="33" spans="1:33" x14ac:dyDescent="0.25">
      <c r="A33">
        <f t="shared" si="6"/>
        <v>-9410187760.1638813</v>
      </c>
      <c r="B33">
        <f>QUOTIENT(C33+1,C$51)+1</f>
        <v>3</v>
      </c>
      <c r="C33">
        <v>30</v>
      </c>
      <c r="D33">
        <f>(C$49*B33-C33)*C$52</f>
        <v>-2940000</v>
      </c>
      <c r="E33">
        <f t="shared" si="2"/>
        <v>-4475697.6230399637</v>
      </c>
      <c r="F33">
        <f t="shared" si="2"/>
        <v>-8070452.8281582715</v>
      </c>
      <c r="G33">
        <f t="shared" si="5"/>
        <v>-16883911.597445969</v>
      </c>
      <c r="H33">
        <f t="shared" si="5"/>
        <v>-38357222.700054958</v>
      </c>
      <c r="I33">
        <f t="shared" si="5"/>
        <v>-85975346.955140322</v>
      </c>
      <c r="J33">
        <f t="shared" si="5"/>
        <v>-173356904.32371292</v>
      </c>
      <c r="K33">
        <f t="shared" si="5"/>
        <v>-296788356.92265934</v>
      </c>
      <c r="L33">
        <f t="shared" si="5"/>
        <v>-524519116.08385676</v>
      </c>
      <c r="M33">
        <f t="shared" si="5"/>
        <v>-656280813.45437419</v>
      </c>
      <c r="N33">
        <f t="shared" si="5"/>
        <v>-732960874.00799441</v>
      </c>
      <c r="O33">
        <f t="shared" si="5"/>
        <v>-757337979.67273104</v>
      </c>
      <c r="P33">
        <f t="shared" si="5"/>
        <v>-743643751.61827266</v>
      </c>
      <c r="Q33">
        <f t="shared" si="5"/>
        <v>-706047694.96133387</v>
      </c>
      <c r="R33">
        <f t="shared" si="5"/>
        <v>-654678082.1619221</v>
      </c>
      <c r="S33">
        <f t="shared" si="5"/>
        <v>-595764046.88942897</v>
      </c>
      <c r="T33">
        <f t="shared" si="5"/>
        <v>-532844699.20288563</v>
      </c>
      <c r="U33">
        <f t="shared" si="5"/>
        <v>-467842617.42153293</v>
      </c>
      <c r="V33">
        <f t="shared" si="5"/>
        <v>-401774225.74011362</v>
      </c>
      <c r="W33">
        <f t="shared" si="5"/>
        <v>-335167232.91141796</v>
      </c>
      <c r="X33">
        <f t="shared" si="5"/>
        <v>-469510746.38295555</v>
      </c>
      <c r="Y33">
        <f t="shared" si="5"/>
        <v>-402569537.22629094</v>
      </c>
      <c r="Z33">
        <f t="shared" si="5"/>
        <v>-335535607.57882208</v>
      </c>
      <c r="AA33">
        <f t="shared" si="5"/>
        <v>-268455587.69888341</v>
      </c>
      <c r="AB33">
        <f t="shared" si="5"/>
        <v>-201352979.37493214</v>
      </c>
      <c r="AC33">
        <f t="shared" si="5"/>
        <v>-134239498.94212538</v>
      </c>
      <c r="AD33">
        <f t="shared" si="5"/>
        <v>-67120909.925127834</v>
      </c>
      <c r="AE33">
        <f t="shared" si="5"/>
        <v>0</v>
      </c>
      <c r="AF33">
        <f t="shared" si="5"/>
        <v>67121912.200282291</v>
      </c>
      <c r="AG33">
        <f t="shared" si="5"/>
        <v>134244221.8410458</v>
      </c>
    </row>
    <row r="34" spans="1:33" x14ac:dyDescent="0.25">
      <c r="A34">
        <f t="shared" si="6"/>
        <v>-10536108898.195288</v>
      </c>
      <c r="B34">
        <f>QUOTIENT(C34+1,C$51)+1</f>
        <v>3</v>
      </c>
      <c r="C34">
        <v>31</v>
      </c>
      <c r="D34">
        <f>(C$49*B34-C34)*C$52</f>
        <v>-3080000</v>
      </c>
      <c r="E34">
        <f t="shared" si="2"/>
        <v>-4699482.5041919621</v>
      </c>
      <c r="F34">
        <f t="shared" si="2"/>
        <v>-8495213.5033244975</v>
      </c>
      <c r="G34">
        <f t="shared" si="5"/>
        <v>-17821906.686192967</v>
      </c>
      <c r="H34">
        <f t="shared" si="5"/>
        <v>-40613529.917705253</v>
      </c>
      <c r="I34">
        <f t="shared" si="5"/>
        <v>-91348806.13983658</v>
      </c>
      <c r="J34">
        <f t="shared" si="5"/>
        <v>-184914031.27862713</v>
      </c>
      <c r="K34">
        <f t="shared" si="5"/>
        <v>-317987525.27427781</v>
      </c>
      <c r="L34">
        <f t="shared" si="5"/>
        <v>-458954226.57337463</v>
      </c>
      <c r="M34">
        <f t="shared" si="5"/>
        <v>-700032867.68466604</v>
      </c>
      <c r="N34">
        <f t="shared" si="5"/>
        <v>-785315222.15142238</v>
      </c>
      <c r="O34">
        <f t="shared" si="5"/>
        <v>-815594747.33986413</v>
      </c>
      <c r="P34">
        <f t="shared" si="5"/>
        <v>-805614064.25312865</v>
      </c>
      <c r="Q34">
        <f t="shared" si="5"/>
        <v>-770233849.04872787</v>
      </c>
      <c r="R34">
        <f t="shared" si="5"/>
        <v>-720145890.37811422</v>
      </c>
      <c r="S34">
        <f t="shared" si="5"/>
        <v>-661960052.09936559</v>
      </c>
      <c r="T34">
        <f t="shared" si="5"/>
        <v>-599450286.60324633</v>
      </c>
      <c r="U34">
        <f t="shared" si="5"/>
        <v>-534677277.05318052</v>
      </c>
      <c r="V34">
        <f t="shared" si="5"/>
        <v>-468736596.69679922</v>
      </c>
      <c r="W34">
        <f t="shared" si="5"/>
        <v>-402200679.49370146</v>
      </c>
      <c r="X34">
        <f t="shared" si="5"/>
        <v>-335364818.84496838</v>
      </c>
      <c r="Y34">
        <f t="shared" si="5"/>
        <v>-469664460.09733939</v>
      </c>
      <c r="Z34">
        <f t="shared" si="5"/>
        <v>-402642729.09458637</v>
      </c>
      <c r="AA34">
        <f t="shared" si="5"/>
        <v>-335569484.62360436</v>
      </c>
      <c r="AB34">
        <f t="shared" si="5"/>
        <v>-268470639.16657621</v>
      </c>
      <c r="AC34">
        <f t="shared" si="5"/>
        <v>-201359248.41318807</v>
      </c>
      <c r="AD34">
        <f t="shared" si="5"/>
        <v>-134241819.85025567</v>
      </c>
      <c r="AE34">
        <f t="shared" si="5"/>
        <v>-67121554.345545635</v>
      </c>
      <c r="AF34">
        <f t="shared" si="5"/>
        <v>0</v>
      </c>
      <c r="AG34">
        <f t="shared" si="5"/>
        <v>67122110.920522898</v>
      </c>
    </row>
    <row r="35" spans="1:33" x14ac:dyDescent="0.25">
      <c r="A35">
        <f t="shared" si="6"/>
        <v>-11629055330.495375</v>
      </c>
      <c r="B35">
        <f>QUOTIENT(C35+1,C$51)+1</f>
        <v>3</v>
      </c>
      <c r="C35">
        <v>32</v>
      </c>
      <c r="D35">
        <f>(C$49*B35-C35)*C$52</f>
        <v>-3220000</v>
      </c>
      <c r="E35">
        <f t="shared" si="2"/>
        <v>-4923267.3853439605</v>
      </c>
      <c r="F35">
        <f t="shared" si="2"/>
        <v>-8919974.1784907226</v>
      </c>
      <c r="G35">
        <f t="shared" si="5"/>
        <v>-18759901.774939965</v>
      </c>
      <c r="H35">
        <f t="shared" si="5"/>
        <v>-42869837.135355547</v>
      </c>
      <c r="I35">
        <f t="shared" si="5"/>
        <v>-96722265.324532866</v>
      </c>
      <c r="J35">
        <f t="shared" si="5"/>
        <v>-196471158.23354128</v>
      </c>
      <c r="K35">
        <f t="shared" si="5"/>
        <v>-339186693.62589639</v>
      </c>
      <c r="L35">
        <f t="shared" si="5"/>
        <v>-491736671.32861561</v>
      </c>
      <c r="M35">
        <f t="shared" si="5"/>
        <v>-612528759.22408271</v>
      </c>
      <c r="N35">
        <f t="shared" si="5"/>
        <v>-837669570.29485083</v>
      </c>
      <c r="O35">
        <f t="shared" si="5"/>
        <v>-873851515.00699711</v>
      </c>
      <c r="P35">
        <f t="shared" si="5"/>
        <v>-867584376.88798463</v>
      </c>
      <c r="Q35">
        <f t="shared" si="5"/>
        <v>-834420003.13612175</v>
      </c>
      <c r="R35">
        <f t="shared" si="5"/>
        <v>-785613698.59430647</v>
      </c>
      <c r="S35">
        <f t="shared" si="5"/>
        <v>-728156057.30930209</v>
      </c>
      <c r="T35">
        <f t="shared" si="5"/>
        <v>-666055874.00360715</v>
      </c>
      <c r="U35">
        <f t="shared" si="5"/>
        <v>-601511936.68482804</v>
      </c>
      <c r="V35">
        <f t="shared" si="5"/>
        <v>-535698967.65348482</v>
      </c>
      <c r="W35">
        <f t="shared" si="5"/>
        <v>-469234126.07598501</v>
      </c>
      <c r="X35">
        <f t="shared" si="5"/>
        <v>-402437782.61396194</v>
      </c>
      <c r="Y35">
        <f t="shared" si="5"/>
        <v>-335474614.35524255</v>
      </c>
      <c r="Z35">
        <f t="shared" si="5"/>
        <v>-469749850.61035073</v>
      </c>
      <c r="AA35">
        <f t="shared" si="5"/>
        <v>-402683381.54832512</v>
      </c>
      <c r="AB35">
        <f t="shared" si="5"/>
        <v>-335588298.9582203</v>
      </c>
      <c r="AC35">
        <f t="shared" si="5"/>
        <v>-268478997.88425076</v>
      </c>
      <c r="AD35">
        <f t="shared" si="5"/>
        <v>-201362729.77538353</v>
      </c>
      <c r="AE35">
        <f t="shared" si="5"/>
        <v>-134243108.69109127</v>
      </c>
      <c r="AF35">
        <f t="shared" si="5"/>
        <v>-67121912.200282291</v>
      </c>
      <c r="AG35">
        <f t="shared" si="5"/>
        <v>0</v>
      </c>
    </row>
    <row r="36" spans="1:33" x14ac:dyDescent="0.25">
      <c r="A36">
        <f t="shared" si="6"/>
        <v>-12696158285.121902</v>
      </c>
      <c r="B36">
        <f>QUOTIENT(C36+1,C$51)+1</f>
        <v>3</v>
      </c>
      <c r="C36">
        <v>33</v>
      </c>
      <c r="D36">
        <f>(C$49*B36-C36)*C$52</f>
        <v>-3360000</v>
      </c>
      <c r="E36">
        <f t="shared" si="2"/>
        <v>-5147052.266495958</v>
      </c>
      <c r="F36">
        <f t="shared" si="2"/>
        <v>-9344734.8536569476</v>
      </c>
      <c r="G36">
        <f t="shared" si="5"/>
        <v>-19697896.863686964</v>
      </c>
      <c r="H36">
        <f t="shared" si="5"/>
        <v>-45126144.353005841</v>
      </c>
      <c r="I36">
        <f t="shared" si="5"/>
        <v>-102095724.50922914</v>
      </c>
      <c r="J36">
        <f t="shared" si="5"/>
        <v>-208028285.18845552</v>
      </c>
      <c r="K36">
        <f t="shared" si="5"/>
        <v>-360385861.9775148</v>
      </c>
      <c r="L36">
        <f t="shared" si="5"/>
        <v>-524519116.08385676</v>
      </c>
      <c r="M36">
        <f t="shared" si="5"/>
        <v>-656280813.45437419</v>
      </c>
      <c r="N36">
        <f t="shared" si="5"/>
        <v>-732960874.00799441</v>
      </c>
      <c r="O36">
        <f t="shared" si="5"/>
        <v>-932108282.67413056</v>
      </c>
      <c r="P36">
        <f t="shared" si="5"/>
        <v>-929554689.5228405</v>
      </c>
      <c r="Q36">
        <f t="shared" si="5"/>
        <v>-898606157.22351575</v>
      </c>
      <c r="R36">
        <f t="shared" si="5"/>
        <v>-851081506.8104986</v>
      </c>
      <c r="S36">
        <f t="shared" si="5"/>
        <v>-794352062.51923871</v>
      </c>
      <c r="T36">
        <f t="shared" si="5"/>
        <v>-732661461.40396774</v>
      </c>
      <c r="U36">
        <f t="shared" si="5"/>
        <v>-668346596.31647575</v>
      </c>
      <c r="V36">
        <f t="shared" si="5"/>
        <v>-602661338.61017036</v>
      </c>
      <c r="W36">
        <f t="shared" si="5"/>
        <v>-536267572.65826863</v>
      </c>
      <c r="X36">
        <f t="shared" si="5"/>
        <v>-469510746.38295555</v>
      </c>
      <c r="Y36">
        <f t="shared" si="5"/>
        <v>-402569537.22629094</v>
      </c>
      <c r="Z36">
        <f t="shared" si="5"/>
        <v>-335535607.57882208</v>
      </c>
      <c r="AA36">
        <f t="shared" si="5"/>
        <v>-469797278.47304595</v>
      </c>
      <c r="AB36">
        <f t="shared" si="5"/>
        <v>-402705958.74986428</v>
      </c>
      <c r="AC36">
        <f t="shared" si="5"/>
        <v>-335598747.35531348</v>
      </c>
      <c r="AD36">
        <f t="shared" si="5"/>
        <v>-268483639.70051134</v>
      </c>
      <c r="AE36">
        <f t="shared" si="5"/>
        <v>-201364663.03663692</v>
      </c>
      <c r="AF36">
        <f t="shared" si="5"/>
        <v>-134243824.40056458</v>
      </c>
      <c r="AG36">
        <f t="shared" si="5"/>
        <v>-67122110.920522898</v>
      </c>
    </row>
    <row r="37" spans="1:33" x14ac:dyDescent="0.25">
      <c r="A37">
        <f t="shared" ref="A37:A41" si="7">SUM(E37:XX37)</f>
        <v>-13745533654.950453</v>
      </c>
      <c r="B37">
        <f t="shared" ref="B37:B41" si="8">QUOTIENT(C37+1,C$51)+1</f>
        <v>3</v>
      </c>
      <c r="C37">
        <v>34</v>
      </c>
      <c r="D37">
        <f t="shared" ref="D37:D41" si="9">(C$49*B37-C37)*C$52</f>
        <v>-3500000</v>
      </c>
      <c r="E37">
        <f t="shared" si="2"/>
        <v>-5370837.1476479564</v>
      </c>
      <c r="F37">
        <f t="shared" si="2"/>
        <v>-9769495.5288231708</v>
      </c>
      <c r="G37">
        <f t="shared" si="5"/>
        <v>-20635891.952433962</v>
      </c>
      <c r="H37">
        <f t="shared" si="5"/>
        <v>-47382451.570656128</v>
      </c>
      <c r="I37">
        <f t="shared" si="5"/>
        <v>-107469183.69392541</v>
      </c>
      <c r="J37">
        <f t="shared" si="5"/>
        <v>-219585412.14336973</v>
      </c>
      <c r="K37">
        <f t="shared" si="5"/>
        <v>-381585030.32913345</v>
      </c>
      <c r="L37">
        <f t="shared" si="5"/>
        <v>-557301560.83909762</v>
      </c>
      <c r="M37">
        <f t="shared" si="5"/>
        <v>-700032867.68466604</v>
      </c>
      <c r="N37">
        <f t="shared" si="5"/>
        <v>-785315222.15142238</v>
      </c>
      <c r="O37">
        <f t="shared" si="5"/>
        <v>-815594747.33986413</v>
      </c>
      <c r="P37">
        <f t="shared" si="5"/>
        <v>-991525002.15769684</v>
      </c>
      <c r="Q37">
        <f t="shared" si="5"/>
        <v>-962792311.31090951</v>
      </c>
      <c r="R37">
        <f t="shared" si="5"/>
        <v>-916549315.02669084</v>
      </c>
      <c r="S37">
        <f t="shared" si="5"/>
        <v>-860548067.72917509</v>
      </c>
      <c r="T37">
        <f t="shared" si="5"/>
        <v>-799267048.80432856</v>
      </c>
      <c r="U37">
        <f t="shared" si="5"/>
        <v>-735181255.94812322</v>
      </c>
      <c r="V37">
        <f t="shared" si="5"/>
        <v>-669623709.56685615</v>
      </c>
      <c r="W37">
        <f t="shared" si="5"/>
        <v>-603301019.24055207</v>
      </c>
      <c r="X37">
        <f t="shared" si="5"/>
        <v>-536583710.15194923</v>
      </c>
      <c r="Y37">
        <f t="shared" si="5"/>
        <v>-469664460.09733939</v>
      </c>
      <c r="Z37">
        <f t="shared" si="5"/>
        <v>-402642729.09458637</v>
      </c>
      <c r="AA37">
        <f t="shared" si="5"/>
        <v>-335569484.62360436</v>
      </c>
      <c r="AB37">
        <f t="shared" si="5"/>
        <v>-469823618.54150832</v>
      </c>
      <c r="AC37">
        <f t="shared" si="5"/>
        <v>-402718496.82637614</v>
      </c>
      <c r="AD37">
        <f t="shared" si="5"/>
        <v>-335604549.62563926</v>
      </c>
      <c r="AE37">
        <f t="shared" si="5"/>
        <v>-268486217.38218254</v>
      </c>
      <c r="AF37">
        <f t="shared" si="5"/>
        <v>-201365736.60084686</v>
      </c>
      <c r="AG37">
        <f t="shared" si="5"/>
        <v>-134244221.8410458</v>
      </c>
    </row>
    <row r="38" spans="1:33" x14ac:dyDescent="0.25">
      <c r="A38">
        <f t="shared" si="7"/>
        <v>-14783757101.275057</v>
      </c>
      <c r="B38">
        <f t="shared" si="8"/>
        <v>4</v>
      </c>
      <c r="C38">
        <v>35</v>
      </c>
      <c r="D38">
        <f t="shared" si="9"/>
        <v>-3220000</v>
      </c>
      <c r="E38">
        <f t="shared" si="2"/>
        <v>-5594622.0287999548</v>
      </c>
      <c r="F38">
        <f t="shared" si="2"/>
        <v>-10194256.203989396</v>
      </c>
      <c r="G38">
        <f t="shared" si="5"/>
        <v>-21573887.041180957</v>
      </c>
      <c r="H38">
        <f t="shared" si="5"/>
        <v>-49638758.788306423</v>
      </c>
      <c r="I38">
        <f t="shared" si="5"/>
        <v>-112842642.87862167</v>
      </c>
      <c r="J38">
        <f t="shared" si="5"/>
        <v>-231142539.09828392</v>
      </c>
      <c r="K38">
        <f t="shared" si="5"/>
        <v>-402784198.68075198</v>
      </c>
      <c r="L38">
        <f t="shared" si="5"/>
        <v>-590084005.59433889</v>
      </c>
      <c r="M38">
        <f t="shared" si="5"/>
        <v>-743784921.9149574</v>
      </c>
      <c r="N38">
        <f t="shared" si="5"/>
        <v>-837669570.29485083</v>
      </c>
      <c r="O38">
        <f t="shared" si="5"/>
        <v>-873851515.00699711</v>
      </c>
      <c r="P38">
        <f t="shared" si="5"/>
        <v>-867584376.88798463</v>
      </c>
      <c r="Q38">
        <f t="shared" si="5"/>
        <v>-1026978465.3983037</v>
      </c>
      <c r="R38">
        <f t="shared" si="5"/>
        <v>-982017123.24288285</v>
      </c>
      <c r="S38">
        <f t="shared" si="5"/>
        <v>-926744072.93911171</v>
      </c>
      <c r="T38">
        <f t="shared" si="5"/>
        <v>-865872636.20468903</v>
      </c>
      <c r="U38">
        <f t="shared" si="5"/>
        <v>-802015915.5797708</v>
      </c>
      <c r="V38">
        <f t="shared" si="5"/>
        <v>-736586080.52354169</v>
      </c>
      <c r="W38">
        <f t="shared" si="5"/>
        <v>-670334465.82283592</v>
      </c>
      <c r="X38">
        <f t="shared" si="5"/>
        <v>-603656673.92094278</v>
      </c>
      <c r="Y38">
        <f t="shared" si="5"/>
        <v>-536759382.9683879</v>
      </c>
      <c r="Z38">
        <f t="shared" si="5"/>
        <v>-469749850.61035073</v>
      </c>
      <c r="AA38">
        <f t="shared" si="5"/>
        <v>-402683381.54832512</v>
      </c>
      <c r="AB38">
        <f t="shared" si="5"/>
        <v>-335588298.9582203</v>
      </c>
      <c r="AC38">
        <f t="shared" si="5"/>
        <v>-469838246.2974388</v>
      </c>
      <c r="AD38">
        <f t="shared" si="5"/>
        <v>-402725459.55076706</v>
      </c>
      <c r="AE38">
        <f t="shared" si="5"/>
        <v>-335607771.72772825</v>
      </c>
      <c r="AF38">
        <f t="shared" si="5"/>
        <v>-268487648.80112916</v>
      </c>
      <c r="AG38">
        <f t="shared" si="5"/>
        <v>-201366332.7615687</v>
      </c>
    </row>
    <row r="39" spans="1:33" x14ac:dyDescent="0.25">
      <c r="A39">
        <f t="shared" si="7"/>
        <v>-15814655399.560337</v>
      </c>
      <c r="B39">
        <f t="shared" si="8"/>
        <v>4</v>
      </c>
      <c r="C39">
        <v>36</v>
      </c>
      <c r="D39">
        <f t="shared" si="9"/>
        <v>-3360000</v>
      </c>
      <c r="E39">
        <f t="shared" si="2"/>
        <v>-5147052.266495958</v>
      </c>
      <c r="F39">
        <f t="shared" si="2"/>
        <v>-10619016.879155621</v>
      </c>
      <c r="G39">
        <f t="shared" si="5"/>
        <v>-22511882.129927959</v>
      </c>
      <c r="H39">
        <f t="shared" si="5"/>
        <v>-51895066.005956709</v>
      </c>
      <c r="I39">
        <f t="shared" si="5"/>
        <v>-118216102.06331795</v>
      </c>
      <c r="J39">
        <f t="shared" si="5"/>
        <v>-242699666.0531981</v>
      </c>
      <c r="K39">
        <f t="shared" si="5"/>
        <v>-423983367.03237051</v>
      </c>
      <c r="L39">
        <f t="shared" si="5"/>
        <v>-622866450.34957993</v>
      </c>
      <c r="M39">
        <f t="shared" si="5"/>
        <v>-787536976.14524937</v>
      </c>
      <c r="N39">
        <f t="shared" si="5"/>
        <v>-890023918.43827868</v>
      </c>
      <c r="O39">
        <f t="shared" si="5"/>
        <v>-932108282.67413056</v>
      </c>
      <c r="P39">
        <f t="shared" si="5"/>
        <v>-929554689.5228405</v>
      </c>
      <c r="Q39">
        <f t="shared" si="5"/>
        <v>-898606157.22351575</v>
      </c>
      <c r="R39">
        <f t="shared" si="5"/>
        <v>-1047484931.4590752</v>
      </c>
      <c r="S39">
        <f t="shared" si="5"/>
        <v>-992940078.14904809</v>
      </c>
      <c r="T39">
        <f t="shared" si="5"/>
        <v>-932478223.60504985</v>
      </c>
      <c r="U39">
        <f t="shared" si="5"/>
        <v>-868850575.21141815</v>
      </c>
      <c r="V39">
        <f t="shared" si="5"/>
        <v>-803548451.48022723</v>
      </c>
      <c r="W39">
        <f t="shared" si="5"/>
        <v>-737367912.40511942</v>
      </c>
      <c r="X39">
        <f t="shared" si="5"/>
        <v>-670729637.68993676</v>
      </c>
      <c r="Y39">
        <f t="shared" si="5"/>
        <v>-603854305.83943629</v>
      </c>
      <c r="Z39">
        <f t="shared" si="5"/>
        <v>-536856972.12611514</v>
      </c>
      <c r="AA39">
        <f t="shared" si="5"/>
        <v>-469797278.47304595</v>
      </c>
      <c r="AB39">
        <f t="shared" si="5"/>
        <v>-402705958.74986428</v>
      </c>
      <c r="AC39">
        <f t="shared" si="5"/>
        <v>-335598747.35531348</v>
      </c>
      <c r="AD39">
        <f t="shared" si="5"/>
        <v>-469846369.47589487</v>
      </c>
      <c r="AE39">
        <f t="shared" si="5"/>
        <v>-402729326.07327384</v>
      </c>
      <c r="AF39">
        <f t="shared" si="5"/>
        <v>-335609561.0014115</v>
      </c>
      <c r="AG39">
        <f t="shared" si="5"/>
        <v>-268488443.68209159</v>
      </c>
    </row>
    <row r="40" spans="1:33" x14ac:dyDescent="0.25">
      <c r="A40">
        <f t="shared" si="7"/>
        <v>-16841102326.714987</v>
      </c>
      <c r="B40">
        <f t="shared" si="8"/>
        <v>4</v>
      </c>
      <c r="C40">
        <v>37</v>
      </c>
      <c r="D40">
        <f t="shared" si="9"/>
        <v>-3500000</v>
      </c>
      <c r="E40">
        <f t="shared" si="2"/>
        <v>-5370837.1476479564</v>
      </c>
      <c r="F40">
        <f t="shared" si="2"/>
        <v>-9769495.5288231708</v>
      </c>
      <c r="G40">
        <f t="shared" si="5"/>
        <v>-23449877.218674958</v>
      </c>
      <c r="H40">
        <f t="shared" si="5"/>
        <v>-54151373.223607004</v>
      </c>
      <c r="I40">
        <f t="shared" si="5"/>
        <v>-123589561.24801421</v>
      </c>
      <c r="J40">
        <f t="shared" si="5"/>
        <v>-254256793.00811231</v>
      </c>
      <c r="K40">
        <f t="shared" si="5"/>
        <v>-445182535.38398898</v>
      </c>
      <c r="L40">
        <f t="shared" si="5"/>
        <v>-655648895.10482097</v>
      </c>
      <c r="M40">
        <f t="shared" si="5"/>
        <v>-831289030.37554097</v>
      </c>
      <c r="N40">
        <f t="shared" si="5"/>
        <v>-942378266.58170724</v>
      </c>
      <c r="O40">
        <f t="shared" ref="G40:AG41" si="10">(N39*(1+O$46))*O$44</f>
        <v>-990365050.34126341</v>
      </c>
      <c r="P40">
        <f t="shared" si="10"/>
        <v>-991525002.15769684</v>
      </c>
      <c r="Q40">
        <f t="shared" si="10"/>
        <v>-962792311.31090951</v>
      </c>
      <c r="R40">
        <f t="shared" si="10"/>
        <v>-916549315.02669084</v>
      </c>
      <c r="S40">
        <f t="shared" si="10"/>
        <v>-1059136083.3589848</v>
      </c>
      <c r="T40">
        <f t="shared" si="10"/>
        <v>-999083811.00541043</v>
      </c>
      <c r="U40">
        <f t="shared" si="10"/>
        <v>-935685234.84306586</v>
      </c>
      <c r="V40">
        <f t="shared" si="10"/>
        <v>-870510822.43691266</v>
      </c>
      <c r="W40">
        <f t="shared" si="10"/>
        <v>-804401358.98740292</v>
      </c>
      <c r="X40">
        <f t="shared" si="10"/>
        <v>-737802601.45893025</v>
      </c>
      <c r="Y40">
        <f t="shared" si="10"/>
        <v>-670949228.7104851</v>
      </c>
      <c r="Z40">
        <f t="shared" si="10"/>
        <v>-603964093.64187944</v>
      </c>
      <c r="AA40">
        <f t="shared" si="10"/>
        <v>-536911175.39776683</v>
      </c>
      <c r="AB40">
        <f t="shared" si="10"/>
        <v>-469823618.54150832</v>
      </c>
      <c r="AC40">
        <f t="shared" si="10"/>
        <v>-402718496.82637614</v>
      </c>
      <c r="AD40">
        <f t="shared" si="10"/>
        <v>-335604549.62563926</v>
      </c>
      <c r="AE40">
        <f t="shared" si="10"/>
        <v>-469850880.41881949</v>
      </c>
      <c r="AF40">
        <f t="shared" si="10"/>
        <v>-402731473.20169371</v>
      </c>
      <c r="AG40">
        <f t="shared" si="10"/>
        <v>-335610554.60261458</v>
      </c>
    </row>
    <row r="41" spans="1:33" x14ac:dyDescent="0.25">
      <c r="A41">
        <f t="shared" si="7"/>
        <v>-17863823026.38641</v>
      </c>
      <c r="B41">
        <f t="shared" si="8"/>
        <v>4</v>
      </c>
      <c r="C41">
        <v>38</v>
      </c>
      <c r="D41">
        <f t="shared" si="9"/>
        <v>-3640000</v>
      </c>
      <c r="E41">
        <f t="shared" si="2"/>
        <v>-5594622.0287999548</v>
      </c>
      <c r="F41">
        <f t="shared" si="2"/>
        <v>-10194256.203989396</v>
      </c>
      <c r="G41">
        <f t="shared" si="10"/>
        <v>-21573887.041180957</v>
      </c>
      <c r="H41">
        <f t="shared" si="10"/>
        <v>-56407680.441257298</v>
      </c>
      <c r="I41">
        <f t="shared" si="10"/>
        <v>-128963020.43271048</v>
      </c>
      <c r="J41">
        <f t="shared" si="10"/>
        <v>-265813919.96302649</v>
      </c>
      <c r="K41">
        <f t="shared" si="10"/>
        <v>-466381703.73560756</v>
      </c>
      <c r="L41">
        <f t="shared" si="10"/>
        <v>-688431339.86006188</v>
      </c>
      <c r="M41">
        <f t="shared" si="10"/>
        <v>-875041084.60583258</v>
      </c>
      <c r="N41">
        <f t="shared" si="10"/>
        <v>-994732614.72513545</v>
      </c>
      <c r="O41">
        <f t="shared" si="10"/>
        <v>-1048621818.008397</v>
      </c>
      <c r="P41">
        <f t="shared" si="10"/>
        <v>-1053495314.7925526</v>
      </c>
      <c r="Q41">
        <f t="shared" si="10"/>
        <v>-1026978465.3983037</v>
      </c>
      <c r="R41">
        <f t="shared" si="10"/>
        <v>-982017123.24288285</v>
      </c>
      <c r="S41">
        <f t="shared" si="10"/>
        <v>-926744072.93911171</v>
      </c>
      <c r="T41">
        <f t="shared" si="10"/>
        <v>-1065689398.4057713</v>
      </c>
      <c r="U41">
        <f t="shared" si="10"/>
        <v>-1002519894.4747133</v>
      </c>
      <c r="V41">
        <f t="shared" si="10"/>
        <v>-937473193.39359844</v>
      </c>
      <c r="W41">
        <f t="shared" si="10"/>
        <v>-871434805.56968629</v>
      </c>
      <c r="X41">
        <f t="shared" si="10"/>
        <v>-804875565.22792387</v>
      </c>
      <c r="Y41">
        <f t="shared" si="10"/>
        <v>-738044151.58153343</v>
      </c>
      <c r="Z41">
        <f t="shared" si="10"/>
        <v>-671071215.15764415</v>
      </c>
      <c r="AA41">
        <f t="shared" si="10"/>
        <v>-604025072.32248759</v>
      </c>
      <c r="AB41">
        <f t="shared" si="10"/>
        <v>-536941278.33315241</v>
      </c>
      <c r="AC41">
        <f t="shared" si="10"/>
        <v>-469838246.2974388</v>
      </c>
      <c r="AD41">
        <f t="shared" si="10"/>
        <v>-402725459.55076706</v>
      </c>
      <c r="AE41">
        <f t="shared" si="10"/>
        <v>-335607771.72772825</v>
      </c>
      <c r="AF41">
        <f t="shared" si="10"/>
        <v>-469853385.40197605</v>
      </c>
      <c r="AG41">
        <f t="shared" si="10"/>
        <v>-402732665.52313739</v>
      </c>
    </row>
    <row r="43" spans="1:33" x14ac:dyDescent="0.25">
      <c r="C43" t="s">
        <v>6</v>
      </c>
      <c r="E43">
        <v>1</v>
      </c>
      <c r="F43">
        <v>2</v>
      </c>
      <c r="G43">
        <v>3</v>
      </c>
      <c r="H43">
        <v>4</v>
      </c>
      <c r="I43">
        <v>5</v>
      </c>
      <c r="J43">
        <v>6</v>
      </c>
      <c r="K43">
        <v>7</v>
      </c>
      <c r="L43">
        <v>8</v>
      </c>
      <c r="M43">
        <v>9</v>
      </c>
      <c r="N43">
        <v>10</v>
      </c>
      <c r="O43">
        <v>11</v>
      </c>
      <c r="P43">
        <v>12</v>
      </c>
      <c r="Q43">
        <v>13</v>
      </c>
      <c r="R43">
        <v>14</v>
      </c>
      <c r="S43">
        <v>15</v>
      </c>
      <c r="T43">
        <v>16</v>
      </c>
      <c r="U43">
        <v>17</v>
      </c>
      <c r="V43">
        <v>18</v>
      </c>
      <c r="W43">
        <v>19</v>
      </c>
      <c r="X43">
        <v>20</v>
      </c>
      <c r="Y43">
        <v>21</v>
      </c>
      <c r="Z43">
        <v>22</v>
      </c>
      <c r="AA43">
        <v>23</v>
      </c>
      <c r="AB43">
        <v>24</v>
      </c>
      <c r="AC43">
        <v>25</v>
      </c>
      <c r="AD43">
        <v>26</v>
      </c>
      <c r="AE43">
        <v>27</v>
      </c>
      <c r="AF43">
        <v>28</v>
      </c>
      <c r="AG43">
        <v>29</v>
      </c>
    </row>
    <row r="44" spans="1:33" x14ac:dyDescent="0.25">
      <c r="C44" t="s">
        <v>11</v>
      </c>
      <c r="E44">
        <f t="shared" ref="E44:AB44" si="11">IF($C50 &gt;=  E$43, 1, 0)</f>
        <v>1</v>
      </c>
      <c r="F44">
        <f t="shared" si="11"/>
        <v>1</v>
      </c>
      <c r="G44">
        <f t="shared" si="11"/>
        <v>1</v>
      </c>
      <c r="H44">
        <f t="shared" si="11"/>
        <v>1</v>
      </c>
      <c r="I44">
        <f t="shared" si="11"/>
        <v>1</v>
      </c>
      <c r="J44">
        <f t="shared" si="11"/>
        <v>1</v>
      </c>
      <c r="K44">
        <f t="shared" si="11"/>
        <v>1</v>
      </c>
      <c r="L44">
        <f t="shared" si="11"/>
        <v>1</v>
      </c>
      <c r="M44">
        <f t="shared" si="11"/>
        <v>1</v>
      </c>
      <c r="N44">
        <f t="shared" si="11"/>
        <v>1</v>
      </c>
      <c r="O44">
        <f t="shared" si="11"/>
        <v>1</v>
      </c>
      <c r="P44">
        <f t="shared" si="11"/>
        <v>1</v>
      </c>
      <c r="Q44">
        <f t="shared" si="11"/>
        <v>1</v>
      </c>
      <c r="R44">
        <f t="shared" si="11"/>
        <v>1</v>
      </c>
      <c r="S44">
        <f t="shared" si="11"/>
        <v>1</v>
      </c>
      <c r="T44">
        <f t="shared" si="11"/>
        <v>1</v>
      </c>
      <c r="U44">
        <f t="shared" si="11"/>
        <v>1</v>
      </c>
      <c r="V44">
        <f t="shared" si="11"/>
        <v>1</v>
      </c>
      <c r="W44">
        <f t="shared" si="11"/>
        <v>1</v>
      </c>
      <c r="X44">
        <f t="shared" si="11"/>
        <v>1</v>
      </c>
      <c r="Y44">
        <f t="shared" si="11"/>
        <v>1</v>
      </c>
      <c r="Z44">
        <f t="shared" si="11"/>
        <v>1</v>
      </c>
      <c r="AA44">
        <f t="shared" si="11"/>
        <v>1</v>
      </c>
      <c r="AB44">
        <f t="shared" si="11"/>
        <v>1</v>
      </c>
      <c r="AC44">
        <f t="shared" ref="AC44:AG44" si="12">IF($C50 &gt;=  AC$43, 1, 0)</f>
        <v>1</v>
      </c>
      <c r="AD44">
        <f t="shared" si="12"/>
        <v>1</v>
      </c>
      <c r="AE44">
        <f t="shared" si="12"/>
        <v>1</v>
      </c>
      <c r="AF44">
        <f t="shared" si="12"/>
        <v>1</v>
      </c>
      <c r="AG44">
        <f t="shared" si="12"/>
        <v>1</v>
      </c>
    </row>
    <row r="45" spans="1:33" x14ac:dyDescent="0.25">
      <c r="C45" t="s">
        <v>10</v>
      </c>
      <c r="D45">
        <f>C52</f>
        <v>140000</v>
      </c>
      <c r="E45">
        <f>D45+D45*E46</f>
        <v>223784.88115199818</v>
      </c>
      <c r="F45">
        <f t="shared" ref="F45:AB45" si="13">E45+E45*F46</f>
        <v>424760.67516622483</v>
      </c>
      <c r="G45">
        <f t="shared" si="13"/>
        <v>937995.08874699811</v>
      </c>
      <c r="H45">
        <f t="shared" si="13"/>
        <v>2256307.2176502915</v>
      </c>
      <c r="I45">
        <f t="shared" si="13"/>
        <v>5373459.1846962692</v>
      </c>
      <c r="J45">
        <f t="shared" si="13"/>
        <v>11557126.954914194</v>
      </c>
      <c r="K45">
        <f t="shared" si="13"/>
        <v>21199168.351618521</v>
      </c>
      <c r="L45">
        <f t="shared" si="13"/>
        <v>32782444.75524104</v>
      </c>
      <c r="M45">
        <f t="shared" si="13"/>
        <v>43752054.23029162</v>
      </c>
      <c r="N45">
        <f t="shared" si="13"/>
        <v>52354348.143428169</v>
      </c>
      <c r="O45">
        <f t="shared" si="13"/>
        <v>58256767.667133152</v>
      </c>
      <c r="P45">
        <f t="shared" si="13"/>
        <v>61970312.634856038</v>
      </c>
      <c r="Q45">
        <f t="shared" si="13"/>
        <v>64186154.087393969</v>
      </c>
      <c r="R45">
        <f t="shared" si="13"/>
        <v>65467808.216192186</v>
      </c>
      <c r="S45">
        <f t="shared" si="13"/>
        <v>66196005.209936537</v>
      </c>
      <c r="T45">
        <f t="shared" si="13"/>
        <v>66605587.400360681</v>
      </c>
      <c r="U45">
        <f t="shared" si="13"/>
        <v>66834659.631647542</v>
      </c>
      <c r="V45">
        <f t="shared" si="13"/>
        <v>66962370.95668558</v>
      </c>
      <c r="W45">
        <f t="shared" si="13"/>
        <v>67033446.582283556</v>
      </c>
      <c r="X45">
        <f t="shared" si="13"/>
        <v>67072963.768993638</v>
      </c>
      <c r="Y45">
        <f t="shared" si="13"/>
        <v>67094922.871048473</v>
      </c>
      <c r="Z45">
        <f t="shared" si="13"/>
        <v>67107121.515764371</v>
      </c>
      <c r="AA45">
        <f t="shared" si="13"/>
        <v>67113896.924720839</v>
      </c>
      <c r="AB45">
        <f t="shared" si="13"/>
        <v>67117659.791644037</v>
      </c>
      <c r="AC45">
        <f t="shared" ref="AC45" si="14">AB45+AB45*AC46</f>
        <v>67119749.471062675</v>
      </c>
      <c r="AD45">
        <f t="shared" ref="AD45" si="15">AC45+AC45*AD46</f>
        <v>67120909.925127834</v>
      </c>
      <c r="AE45">
        <f t="shared" ref="AE45" si="16">AD45+AD45*AE46</f>
        <v>67121554.345545635</v>
      </c>
      <c r="AF45">
        <f t="shared" ref="AF45" si="17">AE45+AE45*AF46</f>
        <v>67121912.200282276</v>
      </c>
      <c r="AG45">
        <f t="shared" ref="AG45" si="18">AF45+AF45*AG46</f>
        <v>67122110.920522884</v>
      </c>
    </row>
    <row r="46" spans="1:33" x14ac:dyDescent="0.25">
      <c r="C46" t="s">
        <v>0</v>
      </c>
      <c r="E46">
        <f>1/(1+EXP((-E43-$I50+1)/$I51))*(1- 1/(1+EXP((-E43-$I50+1)/$I51)))*$I52</f>
        <v>0.59846343679998715</v>
      </c>
      <c r="F46">
        <f t="shared" ref="F46:AB46" si="19">1/(1+EXP((-F43-$I50+1)/$I51))*(1- 1/(1+EXP((-F43-$I50+1)/$I51)))*$I52</f>
        <v>0.89807583505929844</v>
      </c>
      <c r="G46">
        <f t="shared" si="19"/>
        <v>1.2082907942923986</v>
      </c>
      <c r="H46">
        <f t="shared" si="19"/>
        <v>1.4054573896163294</v>
      </c>
      <c r="I46">
        <f t="shared" si="19"/>
        <v>1.3815281636567942</v>
      </c>
      <c r="J46">
        <f t="shared" si="19"/>
        <v>1.1507797040366747</v>
      </c>
      <c r="K46">
        <f t="shared" si="19"/>
        <v>0.8342939758574206</v>
      </c>
      <c r="L46">
        <f t="shared" si="19"/>
        <v>0.54640239708923088</v>
      </c>
      <c r="M46">
        <f t="shared" si="19"/>
        <v>0.33461840802147091</v>
      </c>
      <c r="N46">
        <f t="shared" si="19"/>
        <v>0.19661462906079441</v>
      </c>
      <c r="O46">
        <f t="shared" si="19"/>
        <v>0.11273981499177337</v>
      </c>
      <c r="P46">
        <f t="shared" si="19"/>
        <v>6.3744438911223111E-2</v>
      </c>
      <c r="Q46">
        <f t="shared" si="19"/>
        <v>3.575649949668961E-2</v>
      </c>
      <c r="R46">
        <f t="shared" si="19"/>
        <v>1.9967766366764353E-2</v>
      </c>
      <c r="S46">
        <f t="shared" si="19"/>
        <v>1.1122978049603362E-2</v>
      </c>
      <c r="T46">
        <f t="shared" si="19"/>
        <v>6.1874155264382349E-3</v>
      </c>
      <c r="U46">
        <f t="shared" si="19"/>
        <v>3.4392344580631532E-3</v>
      </c>
      <c r="V46">
        <f t="shared" si="19"/>
        <v>1.9108547233112985E-3</v>
      </c>
      <c r="W46">
        <f t="shared" si="19"/>
        <v>1.0614263590509863E-3</v>
      </c>
      <c r="X46">
        <f t="shared" si="19"/>
        <v>5.8951446963977961E-4</v>
      </c>
      <c r="Y46">
        <f t="shared" si="19"/>
        <v>3.2739125902445733E-4</v>
      </c>
      <c r="Z46">
        <f t="shared" si="19"/>
        <v>1.8181174064907217E-4</v>
      </c>
      <c r="AA46">
        <f t="shared" si="19"/>
        <v>1.0096408255076732E-4</v>
      </c>
      <c r="AB46">
        <f t="shared" si="19"/>
        <v>5.6066881757936321E-5</v>
      </c>
      <c r="AC46">
        <f t="shared" ref="AC46:AG46" si="20">1/(1+EXP((-AC43-$I50+1)/$I51))*(1- 1/(1+EXP((-AC43-$I50+1)/$I51)))*$I52</f>
        <v>3.1134569130210343E-5</v>
      </c>
      <c r="AD46">
        <f t="shared" si="20"/>
        <v>1.72893086506073E-5</v>
      </c>
      <c r="AE46">
        <f t="shared" si="20"/>
        <v>9.6008891791999096E-6</v>
      </c>
      <c r="AF46">
        <f t="shared" si="20"/>
        <v>5.3314429341496991E-6</v>
      </c>
      <c r="AG46">
        <f t="shared" si="20"/>
        <v>2.9605867010979077E-6</v>
      </c>
    </row>
    <row r="48" spans="1:33" x14ac:dyDescent="0.25">
      <c r="A48" t="s">
        <v>5</v>
      </c>
    </row>
    <row r="49" spans="3:9" x14ac:dyDescent="0.25">
      <c r="C49">
        <v>3</v>
      </c>
      <c r="D49" t="s">
        <v>1</v>
      </c>
    </row>
    <row r="50" spans="3:9" x14ac:dyDescent="0.25">
      <c r="C50">
        <v>100</v>
      </c>
      <c r="D50" t="s">
        <v>4</v>
      </c>
      <c r="G50" t="s">
        <v>12</v>
      </c>
      <c r="H50" t="s">
        <v>13</v>
      </c>
      <c r="I50">
        <v>-3.4</v>
      </c>
    </row>
    <row r="51" spans="3:9" x14ac:dyDescent="0.25">
      <c r="C51">
        <v>12</v>
      </c>
      <c r="D51" t="s">
        <v>7</v>
      </c>
      <c r="H51" t="s">
        <v>14</v>
      </c>
      <c r="I51">
        <v>1.7</v>
      </c>
    </row>
    <row r="52" spans="3:9" x14ac:dyDescent="0.25">
      <c r="C52">
        <v>140000</v>
      </c>
      <c r="D52" t="s">
        <v>9</v>
      </c>
      <c r="H52" t="s">
        <v>15</v>
      </c>
      <c r="I52">
        <v>5.7</v>
      </c>
    </row>
  </sheetData>
  <mergeCells count="1">
    <mergeCell ref="D1:A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dcterms:created xsi:type="dcterms:W3CDTF">2020-03-11T22:18:51Z</dcterms:created>
  <dcterms:modified xsi:type="dcterms:W3CDTF">2020-03-12T01:26:52Z</dcterms:modified>
</cp:coreProperties>
</file>