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75" windowWidth="24675" windowHeight="11280"/>
  </bookViews>
  <sheets>
    <sheet name="Sheet1" sheetId="1" r:id="rId1"/>
    <sheet name="Sheet2" sheetId="2" r:id="rId2"/>
    <sheet name="Sheet3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calcPr calcId="145621"/>
</workbook>
</file>

<file path=xl/calcChain.xml><?xml version="1.0" encoding="utf-8"?>
<calcChain xmlns="http://schemas.openxmlformats.org/spreadsheetml/2006/main">
  <c r="A4" i="1" l="1"/>
  <c r="C27" i="1" s="1"/>
  <c r="C29" i="1" l="1"/>
  <c r="C23" i="1"/>
  <c r="C22" i="1"/>
  <c r="C19" i="1"/>
  <c r="C20" i="1"/>
  <c r="C18" i="1"/>
  <c r="C17" i="1"/>
  <c r="C11" i="1" s="1"/>
  <c r="C16" i="1"/>
  <c r="C25" i="1" s="1"/>
  <c r="C5" i="1"/>
  <c r="C6" i="1"/>
  <c r="C12" i="1" l="1"/>
  <c r="C13" i="1" s="1"/>
  <c r="C7" i="1"/>
  <c r="C8" i="1" s="1"/>
  <c r="C9" i="1" s="1"/>
  <c r="C14" i="1" s="1"/>
  <c r="C24" i="1"/>
  <c r="C10" i="1" l="1"/>
</calcChain>
</file>

<file path=xl/sharedStrings.xml><?xml version="1.0" encoding="utf-8"?>
<sst xmlns="http://schemas.openxmlformats.org/spreadsheetml/2006/main" count="24" uniqueCount="24">
  <si>
    <t>Statistic periode from 01.01.2015 -</t>
  </si>
  <si>
    <t>Date</t>
  </si>
  <si>
    <t>Last modification/save date</t>
  </si>
  <si>
    <t>a</t>
  </si>
  <si>
    <t>b</t>
  </si>
  <si>
    <t>c</t>
  </si>
  <si>
    <t>d</t>
  </si>
  <si>
    <t>e</t>
  </si>
  <si>
    <t>f</t>
  </si>
  <si>
    <t>g</t>
  </si>
  <si>
    <t>h</t>
  </si>
  <si>
    <t>u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</si>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</sst>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;@"/>
    <numFmt numFmtId="165" formatCode="[$-409]mmmm\ d\,\ yyyy;@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2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4" fillId="2" borderId="0" xfId="0" applyFont="1" applyFill="1" applyAlignment="1">
      <alignment horizontal="right" vertical="center"/>
    </xf>
    <xf numFmtId="164" fontId="4" fillId="2" borderId="1" xfId="0" applyNumberFormat="1" applyFont="1" applyFill="1" applyBorder="1" applyAlignment="1">
      <alignment horizontal="center" vertical="center"/>
    </xf>
    <xf numFmtId="14" fontId="1" fillId="0" borderId="0" xfId="0" applyNumberFormat="1" applyFont="1"/>
    <xf numFmtId="165" fontId="0" fillId="0" borderId="0" xfId="0" applyNumberFormat="1" applyAlignment="1">
      <alignment horizontal="right"/>
    </xf>
    <xf numFmtId="0" fontId="5" fillId="0" borderId="0" xfId="0" applyFont="1"/>
    <xf numFmtId="165" fontId="5" fillId="0" borderId="0" xfId="0" applyNumberFormat="1" applyFont="1" applyAlignment="1">
      <alignment horizontal="right"/>
    </xf>
    <xf numFmtId="14" fontId="2" fillId="0" borderId="0" xfId="0" applyNumberFormat="1" applyFont="1"/>
    <xf numFmtId="165" fontId="3" fillId="0" borderId="0" xfId="0" applyNumberFormat="1" applyFont="1"/>
    <xf numFmtId="4" fontId="0" fillId="0" borderId="0" xfId="0" applyNumberFormat="1"/>
    <xf numFmtId="4" fontId="2" fillId="0" borderId="0" xfId="0" applyNumberFormat="1" applyFont="1" applyAlignment="1"/>
    <xf numFmtId="165" fontId="2" fillId="0" borderId="0" xfId="0" applyNumberFormat="1" applyFont="1" applyAlignment="1">
      <alignment horizontal="right"/>
    </xf>
    <xf numFmtId="4" fontId="6" fillId="0" borderId="0" xfId="0" applyNumberFormat="1" applyFont="1" applyAlignment="1"/>
    <xf numFmtId="165" fontId="6" fillId="0" borderId="0" xfId="0" applyNumberFormat="1" applyFont="1" applyAlignment="1">
      <alignment horizontal="right"/>
    </xf>
    <xf numFmtId="4" fontId="6" fillId="0" borderId="0" xfId="0" applyNumberFormat="1" applyFont="1"/>
    <xf numFmtId="4" fontId="2" fillId="0" borderId="0" xfId="0" applyNumberFormat="1" applyFont="1" applyFill="1" applyAlignment="1"/>
    <xf numFmtId="165" fontId="2" fillId="0" borderId="0" xfId="0" applyNumberFormat="1" applyFont="1" applyFill="1" applyAlignment="1">
      <alignment horizontal="right"/>
    </xf>
    <xf numFmtId="4" fontId="7" fillId="0" borderId="0" xfId="0" applyNumberFormat="1" applyFont="1" applyFill="1" applyBorder="1" applyAlignment="1"/>
    <xf numFmtId="165" fontId="7" fillId="0" borderId="0" xfId="0" applyNumberFormat="1" applyFont="1" applyFill="1" applyBorder="1" applyAlignment="1">
      <alignment horizontal="right"/>
    </xf>
    <xf numFmtId="4" fontId="8" fillId="0" borderId="0" xfId="0" applyNumberFormat="1" applyFont="1" applyFill="1" applyBorder="1" applyAlignment="1"/>
    <xf numFmtId="165" fontId="8" fillId="0" borderId="0" xfId="0" applyNumberFormat="1" applyFont="1" applyFill="1" applyBorder="1" applyAlignment="1">
      <alignment horizontal="right"/>
    </xf>
    <xf numFmtId="4" fontId="0" fillId="0" borderId="0" xfId="0" applyNumberFormat="1" applyAlignment="1">
      <alignment horizontal="left"/>
    </xf>
    <xf numFmtId="4" fontId="9" fillId="0" borderId="0" xfId="0" applyNumberFormat="1" applyFont="1" applyFill="1" applyBorder="1" applyAlignment="1">
      <alignment horizontal="left"/>
    </xf>
    <xf numFmtId="165" fontId="9" fillId="0" borderId="0" xfId="0" applyNumberFormat="1" applyFont="1" applyFill="1" applyBorder="1" applyAlignment="1">
      <alignment horizontal="right"/>
    </xf>
    <xf numFmtId="4" fontId="7" fillId="0" borderId="0" xfId="0" applyNumberFormat="1" applyFont="1" applyFill="1" applyBorder="1" applyAlignment="1">
      <alignment horizontal="left"/>
    </xf>
    <xf numFmtId="0" fontId="2" fillId="0" borderId="0" xfId="0" applyFont="1"/>
  </cellXfs>
  <cellStyles count="1">
    <cellStyle name="Normal" xfId="0" builtinId="0"/>
  </cellStyles>
  <dxfs count="12"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Calculation%20tool\01.%20Figure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Calculation%20tool\04.%20Figures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Backoffice\Calculation%20tool\04.%20Figures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Calculation%20tool\05.%20Figures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Calculation%20tool\06.%20Figures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Calculation%20tool\02.%20Figur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erview - Daily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erview - Daily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erview - Daily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erview - Daily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erview - Daily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erview - Daily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tabSelected="1" workbookViewId="0">
      <selection activeCell="B30" sqref="B30"/>
    </sheetView>
  </sheetViews>
  <sheetFormatPr defaultRowHeight="15" x14ac:dyDescent="0.25"/>
  <cols>
    <col min="1" max="1" width="53.5703125" bestFit="1" customWidth="1"/>
    <col min="2" max="2" width="28.7109375" bestFit="1" customWidth="1"/>
    <col min="3" max="3" width="13.5703125" bestFit="1" customWidth="1"/>
  </cols>
  <sheetData>
    <row r="1" spans="1:3" ht="22.5" thickTop="1" thickBot="1" x14ac:dyDescent="0.3">
      <c r="A1" s="1" t="s">
        <v>0</v>
      </c>
      <c r="B1" s="2">
        <v>42247</v>
      </c>
      <c r="C1" s="3">
        <v>42005</v>
      </c>
    </row>
    <row r="2" spans="1:3" ht="15.75" thickTop="1" x14ac:dyDescent="0.25">
      <c r="B2" s="4"/>
    </row>
    <row r="3" spans="1:3" ht="15.75" x14ac:dyDescent="0.25">
      <c r="A3" s="5" t="s">
        <v>1</v>
      </c>
      <c r="B3" s="6" t="s">
        <v>2</v>
      </c>
      <c r="C3" s="7">
        <v>42005</v>
      </c>
    </row>
    <row r="4" spans="1:3" x14ac:dyDescent="0.25">
      <c r="A4" s="8">
        <f ca="1">TODAY()</f>
        <v>42279</v>
      </c>
      <c r="B4" s="4"/>
      <c r="C4" s="9"/>
    </row>
    <row r="5" spans="1:3" x14ac:dyDescent="0.25">
      <c r="A5" s="10" t="s">
        <v>3</v>
      </c>
      <c r="B5" s="11">
        <v>42278</v>
      </c>
      <c r="C5" s="9" t="e">
        <f ca="1">IF(C$3&gt;=$A$4,"",'[1]Overview - Daily'!B$3)</f>
        <v>#REF!</v>
      </c>
    </row>
    <row r="6" spans="1:3" x14ac:dyDescent="0.25">
      <c r="A6" s="10" t="s">
        <v>4</v>
      </c>
      <c r="B6" s="11">
        <v>42278</v>
      </c>
      <c r="C6" s="9" t="e">
        <f ca="1">IF(C$3&gt;=$A$4,"",'[1]Overview - Daily'!B$4)</f>
        <v>#REF!</v>
      </c>
    </row>
    <row r="7" spans="1:3" x14ac:dyDescent="0.25">
      <c r="A7" s="10" t="s">
        <v>5</v>
      </c>
      <c r="B7" s="11"/>
      <c r="C7" s="9" t="e">
        <f t="shared" ref="C7" ca="1" si="0">IF(C$3&gt;=$A$4,"",IF(C$5=0,0,IF((C$17-(C$22))&lt;0,0,(C$17-(C$22)))))</f>
        <v>#REF!</v>
      </c>
    </row>
    <row r="8" spans="1:3" x14ac:dyDescent="0.25">
      <c r="A8" s="10" t="s">
        <v>6</v>
      </c>
      <c r="B8" s="11"/>
      <c r="C8" s="9" t="e">
        <f t="shared" ref="C8" ca="1" si="1">IF(C$3&gt;=$A$4,"",C$7*C$19*1/36000)</f>
        <v>#REF!</v>
      </c>
    </row>
    <row r="9" spans="1:3" x14ac:dyDescent="0.25">
      <c r="A9" s="10" t="s">
        <v>7</v>
      </c>
      <c r="B9" s="11"/>
      <c r="C9" s="9" t="e">
        <f t="shared" ref="C9" ca="1" si="2">IF(C$3&gt;=$A$4,"",C$6-C$8)</f>
        <v>#REF!</v>
      </c>
    </row>
    <row r="10" spans="1:3" x14ac:dyDescent="0.25">
      <c r="A10" s="12" t="s">
        <v>8</v>
      </c>
      <c r="B10" s="13"/>
      <c r="C10" s="14" t="e">
        <f t="shared" ref="C10" ca="1" si="3">IF(C$3&gt;=$A$4,"",C$5-C$7)</f>
        <v>#REF!</v>
      </c>
    </row>
    <row r="11" spans="1:3" x14ac:dyDescent="0.25">
      <c r="A11" s="10" t="s">
        <v>9</v>
      </c>
      <c r="B11" s="11"/>
      <c r="C11" s="9" t="e">
        <f t="shared" ref="C11" ca="1" si="4">IF(C$3&gt;=$A$4,"",IF(C$17=0,0,(C$6*360*100)/C$5))</f>
        <v>#REF!</v>
      </c>
    </row>
    <row r="12" spans="1:3" x14ac:dyDescent="0.25">
      <c r="A12" s="15" t="s">
        <v>10</v>
      </c>
      <c r="B12" s="16"/>
      <c r="C12" s="9" t="e">
        <f t="shared" ref="C12" ca="1" si="5">IF(C$3&gt;=$A$4,"",IF(C$17=0,0,(C$9*360*100)/C$5))</f>
        <v>#REF!</v>
      </c>
    </row>
    <row r="13" spans="1:3" x14ac:dyDescent="0.25">
      <c r="A13" s="17" t="s">
        <v>12</v>
      </c>
      <c r="B13" s="18"/>
      <c r="C13" s="9" t="e">
        <f t="shared" ref="C13" ca="1" si="6">IF(C$3&gt;=$A$4,"",C$11-C$12)</f>
        <v>#REF!</v>
      </c>
    </row>
    <row r="14" spans="1:3" x14ac:dyDescent="0.25">
      <c r="A14" s="19" t="s">
        <v>13</v>
      </c>
      <c r="B14" s="20"/>
      <c r="C14" s="14" t="e">
        <f t="shared" ref="C14" ca="1" si="7">IF(C$3&gt;=$A$4,"",C$9+B$14)</f>
        <v>#REF!</v>
      </c>
    </row>
    <row r="15" spans="1:3" x14ac:dyDescent="0.25">
      <c r="A15" s="21"/>
      <c r="B15" s="4"/>
      <c r="C15" s="9"/>
    </row>
    <row r="16" spans="1:3" x14ac:dyDescent="0.25">
      <c r="A16" s="17" t="s">
        <v>14</v>
      </c>
      <c r="B16" s="18">
        <v>42278</v>
      </c>
      <c r="C16" s="9" t="e">
        <f ca="1">IF(C$3&gt;=$A$4,"",'[2]Overview - Daily'!B$3)</f>
        <v>#REF!</v>
      </c>
    </row>
    <row r="17" spans="1:3" x14ac:dyDescent="0.25">
      <c r="A17" s="17" t="s">
        <v>15</v>
      </c>
      <c r="B17" s="18">
        <v>42278</v>
      </c>
      <c r="C17" s="9" t="e">
        <f ca="1">IF(C$3&gt;=$A$4,"",'[2]Overview - Daily'!B$4)</f>
        <v>#REF!</v>
      </c>
    </row>
    <row r="18" spans="1:3" x14ac:dyDescent="0.25">
      <c r="A18" s="10" t="s">
        <v>16</v>
      </c>
      <c r="B18" s="11"/>
      <c r="C18" s="9" t="e">
        <f ca="1">IF(C$3&gt;=$A$4,"",'[3]Overview - Daily'!B$5)</f>
        <v>#REF!</v>
      </c>
    </row>
    <row r="19" spans="1:3" x14ac:dyDescent="0.25">
      <c r="A19" s="10" t="s">
        <v>17</v>
      </c>
      <c r="B19" s="11"/>
      <c r="C19" s="9" t="e">
        <f ca="1">IF(C$3&gt;=$A$4,"",'[2]Overview - Daily'!B$6)</f>
        <v>#REF!</v>
      </c>
    </row>
    <row r="20" spans="1:3" x14ac:dyDescent="0.25">
      <c r="A20" s="17" t="s">
        <v>18</v>
      </c>
      <c r="B20" s="18"/>
      <c r="C20" s="9" t="e">
        <f ca="1">IF(C$3&gt;=$A$4,"",'[2]Overview - Daily'!B$7)</f>
        <v>#REF!</v>
      </c>
    </row>
    <row r="21" spans="1:3" x14ac:dyDescent="0.25">
      <c r="A21" s="22"/>
      <c r="B21" s="23"/>
      <c r="C21" s="9"/>
    </row>
    <row r="22" spans="1:3" x14ac:dyDescent="0.25">
      <c r="A22" s="17" t="s">
        <v>19</v>
      </c>
      <c r="B22" s="18">
        <v>42278</v>
      </c>
      <c r="C22" s="9" t="e">
        <f ca="1">IF(C$3&gt;=$A$4,"",'[4]Overview - Daily'!B$3)</f>
        <v>#REF!</v>
      </c>
    </row>
    <row r="23" spans="1:3" x14ac:dyDescent="0.25">
      <c r="A23" s="24" t="s">
        <v>20</v>
      </c>
      <c r="B23" s="18">
        <v>42278</v>
      </c>
      <c r="C23" s="9" t="e">
        <f ca="1">IF(C$3&gt;=$A$4,"",'[4]Overview - Daily'!B$4)</f>
        <v>#REF!</v>
      </c>
    </row>
    <row r="24" spans="1:3" x14ac:dyDescent="0.25">
      <c r="A24" s="19" t="s">
        <v>21</v>
      </c>
      <c r="B24" s="20"/>
      <c r="C24" s="14" t="e">
        <f t="shared" ref="C24" ca="1" si="8">IF(C$3&gt;=$A$4,"",IF(C$16=0,0,((C$22+C$23))))</f>
        <v>#REF!</v>
      </c>
    </row>
    <row r="25" spans="1:3" x14ac:dyDescent="0.25">
      <c r="A25" s="19" t="s">
        <v>22</v>
      </c>
      <c r="B25" s="20"/>
      <c r="C25" s="14" t="e">
        <f t="shared" ref="C25" ca="1" si="9">IF(C$3&gt;=$A$4,"",IF(C$16=0,0,C$16-(C$5+C$24)))</f>
        <v>#REF!</v>
      </c>
    </row>
    <row r="26" spans="1:3" x14ac:dyDescent="0.25">
      <c r="B26" s="4"/>
      <c r="C26" s="9"/>
    </row>
    <row r="27" spans="1:3" x14ac:dyDescent="0.25">
      <c r="A27" s="25" t="s">
        <v>23</v>
      </c>
      <c r="B27" s="11">
        <v>42279</v>
      </c>
      <c r="C27" s="9" t="e">
        <f ca="1">IF(C$3&gt;=$A$4,"",'[5]Overview - Daily'!B$3)</f>
        <v>#REF!</v>
      </c>
    </row>
    <row r="28" spans="1:3" x14ac:dyDescent="0.25">
      <c r="B28" s="4"/>
    </row>
    <row r="29" spans="1:3" x14ac:dyDescent="0.25">
      <c r="A29" s="25" t="s">
        <v>11</v>
      </c>
      <c r="B29" s="11">
        <v>42279</v>
      </c>
      <c r="C29" t="e">
        <f ca="1">IF(C$3&gt;=$A$4,"",'[6]Overview - Daily'!B$3)</f>
        <v>#REF!</v>
      </c>
    </row>
    <row r="30" spans="1:3" x14ac:dyDescent="0.25">
      <c r="B30" s="4"/>
    </row>
    <row r="31" spans="1:3" x14ac:dyDescent="0.25">
      <c r="B31" s="4"/>
    </row>
  </sheetData>
  <protectedRanges>
    <protectedRange sqref="B1" name="Statistic end date" securityDescriptor="O:WDG:WDD:(A;;CC;;;S-1-5-21-2304937278-1770413269-3983641432-1327)(A;;CC;;;S-1-5-21-2304937278-1770413269-3983641432-1180)(A;;CC;;;S-1-5-21-2304937278-1770413269-3983641432-3616)(A;;CC;;;S-1-5-21-2304937278-1770413269-3983641432-1352)"/>
  </protectedRanges>
  <conditionalFormatting sqref="B5 B22:B23 B27">
    <cfRule type="cellIs" dxfId="5" priority="6" operator="lessThan">
      <formula>$A$4</formula>
    </cfRule>
  </conditionalFormatting>
  <conditionalFormatting sqref="B6">
    <cfRule type="cellIs" dxfId="4" priority="5" operator="lessThan">
      <formula>$A$4</formula>
    </cfRule>
  </conditionalFormatting>
  <conditionalFormatting sqref="B16:B17">
    <cfRule type="cellIs" dxfId="3" priority="4" operator="lessThan">
      <formula>$A$4</formula>
    </cfRule>
  </conditionalFormatting>
  <conditionalFormatting sqref="B5:B6 B16:B17 B22:B23 B27">
    <cfRule type="cellIs" dxfId="2" priority="3" operator="greaterThanOrEqual">
      <formula>$A$4</formula>
    </cfRule>
  </conditionalFormatting>
  <conditionalFormatting sqref="B29">
    <cfRule type="cellIs" dxfId="1" priority="1" operator="greaterThanOrEqual">
      <formula>$A$4</formula>
    </cfRule>
    <cfRule type="cellIs" dxfId="0" priority="2" operator="lessThan">
      <formula>$A$4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Mächler Roman</dc:creator>
  <cp:lastModifiedBy>Mächler Roman</cp:lastModifiedBy>
  <dcterms:created xsi:type="dcterms:W3CDTF">2015-10-02T14:19:37Z</dcterms:created>
  <dcterms:modified xsi:type="dcterms:W3CDTF">2015-10-02T14:23:58Z</dcterms:modified>
</cp:coreProperties>
</file>