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515" windowHeight="12585"/>
  </bookViews>
  <sheets>
    <sheet name="Tabelle1" sheetId="1" r:id="rId1"/>
    <sheet name="Tabelle3" sheetId="3" state="hidden" r:id="rId2"/>
  </sheets>
  <calcPr calcId="145621"/>
</workbook>
</file>

<file path=xl/calcChain.xml><?xml version="1.0" encoding="utf-8"?>
<calcChain xmlns="http://schemas.openxmlformats.org/spreadsheetml/2006/main">
  <c r="L4" i="1" l="1" a="1"/>
  <c r="L4" i="1" s="1"/>
  <c r="K4" i="1" a="1"/>
  <c r="K4" i="1" s="1"/>
  <c r="E13" i="3" a="1"/>
  <c r="E13" i="3" s="1"/>
  <c r="D13" i="3"/>
  <c r="D14" i="3"/>
  <c r="D15" i="3"/>
  <c r="C13" i="3"/>
  <c r="C14" i="3"/>
  <c r="E14" i="3" s="1" a="1"/>
  <c r="E14" i="3" s="1"/>
  <c r="C15" i="3"/>
  <c r="E15" i="3" s="1" a="1"/>
  <c r="E15" i="3" s="1"/>
  <c r="G4" i="1" a="1"/>
  <c r="G4" i="1" s="1"/>
  <c r="G5" i="1" a="1"/>
  <c r="G5" i="1" s="1"/>
  <c r="G6" i="1" a="1"/>
  <c r="G6" i="1" s="1"/>
  <c r="G7" i="1" a="1"/>
  <c r="G7" i="1" s="1"/>
  <c r="G8" i="1" a="1"/>
  <c r="G8" i="1" s="1"/>
  <c r="G9" i="1" a="1"/>
  <c r="G9" i="1" s="1"/>
  <c r="G10" i="1" a="1"/>
  <c r="G10" i="1" s="1"/>
  <c r="G11" i="1" a="1"/>
  <c r="G11" i="1" s="1"/>
  <c r="G12" i="1" a="1"/>
  <c r="G12" i="1" s="1"/>
  <c r="G13" i="1" a="1"/>
  <c r="G13" i="1" s="1"/>
  <c r="G14" i="1" a="1"/>
  <c r="G14" i="1" s="1"/>
  <c r="G15" i="1" a="1"/>
  <c r="G15" i="1" s="1"/>
  <c r="G16" i="1" a="1"/>
  <c r="G16" i="1" s="1"/>
  <c r="G17" i="1" a="1"/>
  <c r="G17" i="1" s="1"/>
  <c r="G18" i="1" a="1"/>
  <c r="G18" i="1" s="1"/>
  <c r="G19" i="1" a="1"/>
  <c r="G19" i="1" s="1"/>
  <c r="G20" i="1" a="1"/>
  <c r="G20" i="1" s="1"/>
  <c r="G21" i="1" a="1"/>
  <c r="G21" i="1" s="1"/>
  <c r="G22" i="1" a="1"/>
  <c r="G22" i="1" s="1"/>
  <c r="G23" i="1" a="1"/>
  <c r="G23" i="1" s="1"/>
  <c r="G24" i="1" a="1"/>
  <c r="G24" i="1" s="1"/>
  <c r="G25" i="1" a="1"/>
  <c r="G25" i="1" s="1"/>
  <c r="G26" i="1" a="1"/>
  <c r="G26" i="1" s="1"/>
  <c r="G27" i="1" a="1"/>
  <c r="G27" i="1" s="1"/>
  <c r="G28" i="1" a="1"/>
  <c r="G28" i="1" s="1"/>
  <c r="G29" i="1" a="1"/>
  <c r="G29" i="1" s="1"/>
  <c r="G30" i="1" a="1"/>
  <c r="G30" i="1" s="1"/>
  <c r="G31" i="1" a="1"/>
  <c r="G31" i="1" s="1"/>
  <c r="G32" i="1" a="1"/>
  <c r="G32" i="1" s="1"/>
  <c r="G33" i="1" a="1"/>
  <c r="G33" i="1" s="1"/>
  <c r="H4" i="1" l="1" a="1"/>
  <c r="H4" i="1" s="1"/>
  <c r="H22" i="1" a="1"/>
  <c r="H22" i="1" s="1"/>
  <c r="H33" i="1" a="1"/>
  <c r="H33" i="1" s="1"/>
  <c r="H7" i="1" a="1"/>
  <c r="H7" i="1" s="1"/>
  <c r="H6" i="1" a="1"/>
  <c r="H6" i="1" s="1"/>
  <c r="H13" i="1" a="1"/>
  <c r="H13" i="1" s="1"/>
  <c r="H19" i="1" a="1"/>
  <c r="H19" i="1" s="1"/>
  <c r="H29" i="1" a="1"/>
  <c r="H29" i="1" s="1"/>
  <c r="H16" i="1" a="1"/>
  <c r="H16" i="1" s="1"/>
  <c r="H28" i="1" a="1"/>
  <c r="H28" i="1" s="1"/>
  <c r="H15" i="1" a="1"/>
  <c r="H15" i="1" s="1"/>
  <c r="H9" i="1" a="1"/>
  <c r="H9" i="1" s="1"/>
  <c r="H14" i="1" a="1"/>
  <c r="H14" i="1" s="1"/>
  <c r="H26" i="1" a="1"/>
  <c r="H26" i="1" s="1"/>
  <c r="H32" i="1" a="1"/>
  <c r="H32" i="1" s="1"/>
  <c r="H25" i="1" a="1"/>
  <c r="H25" i="1" s="1"/>
  <c r="H18" i="1" a="1"/>
  <c r="H18" i="1" s="1"/>
  <c r="H12" i="1" a="1"/>
  <c r="H12" i="1" s="1"/>
  <c r="H21" i="1" a="1"/>
  <c r="H21" i="1" s="1"/>
  <c r="H20" i="1" a="1"/>
  <c r="H20" i="1" s="1"/>
  <c r="H31" i="1" a="1"/>
  <c r="H31" i="1" s="1"/>
  <c r="H24" i="1" a="1"/>
  <c r="H24" i="1" s="1"/>
  <c r="H11" i="1" a="1"/>
  <c r="H11" i="1" s="1"/>
  <c r="H5" i="1" a="1"/>
  <c r="H5" i="1" s="1"/>
  <c r="H27" i="1" a="1"/>
  <c r="H27" i="1" s="1"/>
  <c r="H8" i="1" a="1"/>
  <c r="H8" i="1" s="1"/>
  <c r="H30" i="1" a="1"/>
  <c r="H30" i="1" s="1"/>
  <c r="H23" i="1" a="1"/>
  <c r="H23" i="1" s="1"/>
  <c r="H17" i="1" a="1"/>
  <c r="H17" i="1" s="1"/>
  <c r="H10" i="1" a="1"/>
  <c r="H10" i="1" s="1"/>
</calcChain>
</file>

<file path=xl/sharedStrings.xml><?xml version="1.0" encoding="utf-8"?>
<sst xmlns="http://schemas.openxmlformats.org/spreadsheetml/2006/main" count="67" uniqueCount="27">
  <si>
    <t>Spalte1</t>
  </si>
  <si>
    <t>Spieler</t>
  </si>
  <si>
    <t>Platz</t>
  </si>
  <si>
    <t>Schläge</t>
  </si>
  <si>
    <t>A</t>
  </si>
  <si>
    <t>C</t>
  </si>
  <si>
    <t>B</t>
  </si>
  <si>
    <t>artikel</t>
  </si>
  <si>
    <t>filiale</t>
  </si>
  <si>
    <t>überbestand</t>
  </si>
  <si>
    <t>fehlbestand</t>
  </si>
  <si>
    <t>X</t>
  </si>
  <si>
    <t>Y</t>
  </si>
  <si>
    <t>D</t>
  </si>
  <si>
    <t>überbestände:</t>
  </si>
  <si>
    <t>fehlbestände:</t>
  </si>
  <si>
    <t>umbuchungen:</t>
  </si>
  <si>
    <t>von_filiale</t>
  </si>
  <si>
    <t>nach_filiale</t>
  </si>
  <si>
    <t>menge</t>
  </si>
  <si>
    <t>Z</t>
  </si>
  <si>
    <t>E</t>
  </si>
  <si>
    <t>ist_min_schläge</t>
  </si>
  <si>
    <t>rang</t>
  </si>
  <si>
    <t>Summe Punkte</t>
  </si>
  <si>
    <t>Summe Schläge</t>
  </si>
  <si>
    <t>punkte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</si>
</sst>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Standard" xfId="0" builtinId="0"/>
  </cellStyles>
  <dxfs count="5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elle1" displayName="Tabelle1" ref="C3:H33" totalsRowShown="0">
  <autoFilter ref="C3:H33"/>
  <tableColumns count="6">
    <tableColumn id="1" name="Spieler"/>
    <tableColumn id="2" name="Platz"/>
    <tableColumn id="11" name="punkte"/>
    <tableColumn id="3" name="Schläge"/>
    <tableColumn id="4" name="rang" dataDxfId="1">
      <calculatedColumnFormula array="1">SUMPRODUCT((Tabelle1[Spieler]=Tabelle1[[#This Row],[Spieler]])*(Tabelle1[[#This Row],[Platz]]&lt;Tabelle1[Platz]))+1</calculatedColumnFormula>
    </tableColumn>
    <tableColumn id="8" name="ist_min_schläge" dataDxfId="0">
      <calculatedColumnFormula array="1">IF(Tabelle1[[#This Row],[Schläge]]=MIN(IF(Tabelle1[Schläge]*(Tabelle1[rang]=Tabelle1[[#This Row],[rang]])*(Tabelle1[Spieler]=Tabelle1[[#This Row],[Spieler]])=0,999,Tabelle1[Schläge]*(Tabelle1[rang]=Tabelle1[[#This Row],[rang]])*(Tabelle1[Spieler]=Tabelle1[[#This Row],[Spieler]]))),1,0)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6" name="Tabelle6" displayName="Tabelle6" ref="J3:L4" totalsRowShown="0">
  <autoFilter ref="J3:L4"/>
  <tableColumns count="3">
    <tableColumn id="1" name="Spieler"/>
    <tableColumn id="2" name="Summe Punkte">
      <calculatedColumnFormula array="1">IF(
SUM((Tabelle1[rang]&lt;=7)*Tabelle1[rang]*(Tabelle1[Spieler]=Tabelle6[[#This Row],[Spieler]]))&gt;28,
"Platzierungen doppelt vorhanden",
SUM(
 (Tabelle1[Platz]&lt;=MAX(SMALL(
   IF(
    (Tabelle1[Spieler]=$J$4)*Tabelle1[Platz]=0,
    999,
    (Tabelle1[Spieler]=$J$4)*Tabelle1[Platz]
   ),
   {1,2,3,4,5,6,7}
  ))
 )*(Tabelle1[Spieler]=$J$4)*Tabelle1[punkte])
)</calculatedColumnFormula>
    </tableColumn>
    <tableColumn id="3" name="Summe Schläge">
      <calculatedColumnFormula array="1">SUM(
 (Tabelle1[Platz]&lt;=MAX(SMALL(
   IF(
    (Tabelle1[Spieler]=$J$4)*Tabelle1[Platz]=0,
    999,
    (Tabelle1[Spieler]=$J$4)*Tabelle1[Platz]
   ),
   {1,2,3,4,5,6,7}
  ))
 )*(Tabelle1[Spieler]=$J$4)*Tabelle1[Schläge]*Tabelle1[ist_min_schläge])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fehlbestand" displayName="fehlbestand" ref="F5:H8" totalsRowShown="0">
  <autoFilter ref="F5:H8"/>
  <tableColumns count="3">
    <tableColumn id="4" name="artikel"/>
    <tableColumn id="1" name="filiale"/>
    <tableColumn id="3" name="fehlbestand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überbestand" displayName="überbestand" ref="A5:D7" totalsRowShown="0">
  <autoFilter ref="A5:D7"/>
  <tableColumns count="4">
    <tableColumn id="4" name="artikel"/>
    <tableColumn id="1" name="filiale"/>
    <tableColumn id="2" name="Spalte1"/>
    <tableColumn id="3" name="überbestand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Tabelle5" displayName="Tabelle5" ref="B12:E15" totalsRowShown="0">
  <autoFilter ref="B12:E15"/>
  <tableColumns count="4">
    <tableColumn id="5" name="artikel"/>
    <tableColumn id="1" name="von_filiale" dataDxfId="4">
      <calculatedColumnFormula>VLOOKUP(Tabelle5[[#This Row],[artikel]],überbestand[[artikel]:[filiale]],2,0)</calculatedColumnFormula>
    </tableColumn>
    <tableColumn id="2" name="nach_filiale" dataDxfId="3">
      <calculatedColumnFormula>VLOOKUP(Tabelle5[[#This Row],[artikel]],fehlbestand[[artikel]:[filiale]],2,0)</calculatedColumnFormula>
    </tableColumn>
    <tableColumn id="4" name="menge" dataDxfId="2">
      <calculatedColumnFormula array="1">IF(SUM((überbestand[artikel]=Tabelle5[[#This Row],[artikel]])*(überbestand[filiale]=Tabelle5[[#This Row],[von_filiale]])*überbestand[überbestand])&gt;=SUM((fehlbestand[artikel]=Tabelle5[[#This Row],[artikel]])*(fehlbestand[filiale]=Tabelle5[[#This Row],[nach_filiale]])*fehlbestand[fehlbestand]),1,0)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table" Target="../tables/table4.xml"/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L33"/>
  <sheetViews>
    <sheetView tabSelected="1" topLeftCell="B1" workbookViewId="0">
      <selection activeCell="K20" sqref="K20"/>
    </sheetView>
  </sheetViews>
  <sheetFormatPr baseColWidth="10" defaultRowHeight="15" x14ac:dyDescent="0.25"/>
  <cols>
    <col min="8" max="9" width="17.42578125" bestFit="1" customWidth="1"/>
    <col min="10" max="10" width="9.5703125" bestFit="1" customWidth="1"/>
    <col min="11" max="11" width="31.140625" bestFit="1" customWidth="1"/>
    <col min="12" max="12" width="17.140625" bestFit="1" customWidth="1"/>
    <col min="14" max="15" width="31.140625" bestFit="1" customWidth="1"/>
    <col min="16" max="16" width="17.140625" bestFit="1" customWidth="1"/>
    <col min="17" max="17" width="17" customWidth="1"/>
  </cols>
  <sheetData>
    <row r="3" spans="3:12" x14ac:dyDescent="0.25">
      <c r="C3" t="s">
        <v>1</v>
      </c>
      <c r="D3" t="s">
        <v>2</v>
      </c>
      <c r="E3" t="s">
        <v>26</v>
      </c>
      <c r="F3" t="s">
        <v>3</v>
      </c>
      <c r="G3" t="s">
        <v>23</v>
      </c>
      <c r="H3" t="s">
        <v>22</v>
      </c>
      <c r="J3" t="s">
        <v>1</v>
      </c>
      <c r="K3" t="s">
        <v>24</v>
      </c>
      <c r="L3" t="s">
        <v>25</v>
      </c>
    </row>
    <row r="4" spans="3:12" x14ac:dyDescent="0.25">
      <c r="C4" t="s">
        <v>4</v>
      </c>
      <c r="D4">
        <v>1</v>
      </c>
      <c r="E4">
        <v>70</v>
      </c>
      <c r="F4">
        <v>10</v>
      </c>
      <c r="G4">
        <f t="array" ref="G4">SUMPRODUCT((Tabelle1[Spieler]=Tabelle1[[#This Row],[Spieler]])*(Tabelle1[[#This Row],[Platz]]&lt;Tabelle1[Platz]))+1</f>
        <v>9</v>
      </c>
      <c r="H4">
        <f t="array" ref="H4">IF(Tabelle1[[#This Row],[Schläge]]=MIN(IF(Tabelle1[Schläge]*(Tabelle1[rang]=Tabelle1[[#This Row],[rang]])*(Tabelle1[Spieler]=Tabelle1[[#This Row],[Spieler]])=0,999,Tabelle1[Schläge]*(Tabelle1[rang]=Tabelle1[[#This Row],[rang]])*(Tabelle1[Spieler]=Tabelle1[[#This Row],[Spieler]]))),1,0)</f>
        <v>0</v>
      </c>
      <c r="J4" t="s">
        <v>4</v>
      </c>
      <c r="K4" t="str">
        <f t="array" ref="K4">IF(
SUM((Tabelle1[rang]&lt;=7)*Tabelle1[rang]*(Tabelle1[Spieler]=Tabelle6[[#This Row],[Spieler]]))&gt;28,
"Platzierungen doppelt vorhanden",
SUM(
 (Tabelle1[Platz]&lt;=MAX(SMALL(
   IF(
    (Tabelle1[Spieler]=$J$4)*Tabelle1[Platz]=0,
    999,
    (Tabelle1[Spieler]=$J$4)*Tabelle1[Platz]
   ),
   {1,2,3,4,5,6,7}
  ))
 )*(Tabelle1[Spieler]=$J$4)*Tabelle1[punkte])
)</f>
        <v>Platzierungen doppelt vorhanden</v>
      </c>
      <c r="L4">
        <f t="array" ref="L4">SUM(
 (Tabelle1[Platz]&lt;=MAX(SMALL(
   IF(
    (Tabelle1[Spieler]=$J$4)*Tabelle1[Platz]=0,
    999,
    (Tabelle1[Spieler]=$J$4)*Tabelle1[Platz]
   ),
   {1,2,3,4,5,6,7}
  ))
 )*(Tabelle1[Spieler]=$J$4)*Tabelle1[Schläge]*Tabelle1[ist_min_schläge])</f>
        <v>54</v>
      </c>
    </row>
    <row r="5" spans="3:12" x14ac:dyDescent="0.25">
      <c r="C5" t="s">
        <v>4</v>
      </c>
      <c r="D5">
        <v>5</v>
      </c>
      <c r="E5">
        <v>20</v>
      </c>
      <c r="F5">
        <v>6</v>
      </c>
      <c r="G5">
        <f t="array" ref="G5">SUMPRODUCT((Tabelle1[Spieler]=Tabelle1[[#This Row],[Spieler]])*(Tabelle1[[#This Row],[Platz]]&lt;Tabelle1[Platz]))+1</f>
        <v>5</v>
      </c>
      <c r="H5">
        <f t="array" ref="H5">IF(Tabelle1[[#This Row],[Schläge]]=MIN(IF(Tabelle1[Schläge]*(Tabelle1[rang]=Tabelle1[[#This Row],[rang]])*(Tabelle1[Spieler]=Tabelle1[[#This Row],[Spieler]])=0,999,Tabelle1[Schläge]*(Tabelle1[rang]=Tabelle1[[#This Row],[rang]])*(Tabelle1[Spieler]=Tabelle1[[#This Row],[Spieler]]))),1,0)</f>
        <v>1</v>
      </c>
    </row>
    <row r="6" spans="3:12" x14ac:dyDescent="0.25">
      <c r="C6" t="s">
        <v>4</v>
      </c>
      <c r="D6">
        <v>6</v>
      </c>
      <c r="E6">
        <v>10</v>
      </c>
      <c r="F6">
        <v>25</v>
      </c>
      <c r="G6">
        <f t="array" ref="G6">SUMPRODUCT((Tabelle1[Spieler]=Tabelle1[[#This Row],[Spieler]])*(Tabelle1[[#This Row],[Platz]]&lt;Tabelle1[Platz]))+1</f>
        <v>4</v>
      </c>
      <c r="H6">
        <f t="array" ref="H6">IF(Tabelle1[[#This Row],[Schläge]]=MIN(IF(Tabelle1[Schläge]*(Tabelle1[rang]=Tabelle1[[#This Row],[rang]])*(Tabelle1[Spieler]=Tabelle1[[#This Row],[Spieler]])=0,999,Tabelle1[Schläge]*(Tabelle1[rang]=Tabelle1[[#This Row],[rang]])*(Tabelle1[Spieler]=Tabelle1[[#This Row],[Spieler]]))),1,0)</f>
        <v>1</v>
      </c>
    </row>
    <row r="7" spans="3:12" x14ac:dyDescent="0.25">
      <c r="C7" t="s">
        <v>4</v>
      </c>
      <c r="D7">
        <v>7</v>
      </c>
      <c r="E7">
        <v>9</v>
      </c>
      <c r="F7">
        <v>30</v>
      </c>
      <c r="G7">
        <f t="array" ref="G7">SUMPRODUCT((Tabelle1[Spieler]=Tabelle1[[#This Row],[Spieler]])*(Tabelle1[[#This Row],[Platz]]&lt;Tabelle1[Platz]))+1</f>
        <v>2</v>
      </c>
      <c r="H7">
        <f t="array" ref="H7">IF(Tabelle1[[#This Row],[Schläge]]=MIN(IF(Tabelle1[Schläge]*(Tabelle1[rang]=Tabelle1[[#This Row],[rang]])*(Tabelle1[Spieler]=Tabelle1[[#This Row],[Spieler]])=0,999,Tabelle1[Schläge]*(Tabelle1[rang]=Tabelle1[[#This Row],[rang]])*(Tabelle1[Spieler]=Tabelle1[[#This Row],[Spieler]]))),1,0)</f>
        <v>1</v>
      </c>
    </row>
    <row r="8" spans="3:12" x14ac:dyDescent="0.25">
      <c r="C8" t="s">
        <v>4</v>
      </c>
      <c r="D8">
        <v>3</v>
      </c>
      <c r="E8">
        <v>40</v>
      </c>
      <c r="F8">
        <v>10</v>
      </c>
      <c r="G8">
        <f t="array" ref="G8">SUMPRODUCT((Tabelle1[Spieler]=Tabelle1[[#This Row],[Spieler]])*(Tabelle1[[#This Row],[Platz]]&lt;Tabelle1[Platz]))+1</f>
        <v>7</v>
      </c>
      <c r="H8">
        <f t="array" ref="H8">IF(Tabelle1[[#This Row],[Schläge]]=MIN(IF(Tabelle1[Schläge]*(Tabelle1[rang]=Tabelle1[[#This Row],[rang]])*(Tabelle1[Spieler]=Tabelle1[[#This Row],[Spieler]])=0,999,Tabelle1[Schläge]*(Tabelle1[rang]=Tabelle1[[#This Row],[rang]])*(Tabelle1[Spieler]=Tabelle1[[#This Row],[Spieler]]))),1,0)</f>
        <v>0</v>
      </c>
    </row>
    <row r="9" spans="3:12" x14ac:dyDescent="0.25">
      <c r="C9" t="s">
        <v>4</v>
      </c>
      <c r="D9">
        <v>1</v>
      </c>
      <c r="E9">
        <v>60</v>
      </c>
      <c r="F9">
        <v>5</v>
      </c>
      <c r="G9">
        <f t="array" ref="G9">SUMPRODUCT((Tabelle1[Spieler]=Tabelle1[[#This Row],[Spieler]])*(Tabelle1[[#This Row],[Platz]]&lt;Tabelle1[Platz]))+1</f>
        <v>9</v>
      </c>
      <c r="H9">
        <f t="array" ref="H9">IF(Tabelle1[[#This Row],[Schläge]]=MIN(IF(Tabelle1[Schläge]*(Tabelle1[rang]=Tabelle1[[#This Row],[rang]])*(Tabelle1[Spieler]=Tabelle1[[#This Row],[Spieler]])=0,999,Tabelle1[Schläge]*(Tabelle1[rang]=Tabelle1[[#This Row],[rang]])*(Tabelle1[Spieler]=Tabelle1[[#This Row],[Spieler]]))),1,0)</f>
        <v>1</v>
      </c>
    </row>
    <row r="10" spans="3:12" x14ac:dyDescent="0.25">
      <c r="C10" t="s">
        <v>4</v>
      </c>
      <c r="D10">
        <v>8</v>
      </c>
      <c r="E10">
        <v>7</v>
      </c>
      <c r="F10">
        <v>35</v>
      </c>
      <c r="G10">
        <f t="array" ref="G10">SUMPRODUCT((Tabelle1[Spieler]=Tabelle1[[#This Row],[Spieler]])*(Tabelle1[[#This Row],[Platz]]&lt;Tabelle1[Platz]))+1</f>
        <v>1</v>
      </c>
      <c r="H10">
        <f t="array" ref="H10">IF(Tabelle1[[#This Row],[Schläge]]=MIN(IF(Tabelle1[Schläge]*(Tabelle1[rang]=Tabelle1[[#This Row],[rang]])*(Tabelle1[Spieler]=Tabelle1[[#This Row],[Spieler]])=0,999,Tabelle1[Schläge]*(Tabelle1[rang]=Tabelle1[[#This Row],[rang]])*(Tabelle1[Spieler]=Tabelle1[[#This Row],[Spieler]]))),1,0)</f>
        <v>1</v>
      </c>
      <c r="K10" s="1"/>
    </row>
    <row r="11" spans="3:12" x14ac:dyDescent="0.25">
      <c r="C11" t="s">
        <v>4</v>
      </c>
      <c r="D11">
        <v>4</v>
      </c>
      <c r="E11">
        <v>30</v>
      </c>
      <c r="F11">
        <v>10</v>
      </c>
      <c r="G11">
        <f t="array" ref="G11">SUMPRODUCT((Tabelle1[Spieler]=Tabelle1[[#This Row],[Spieler]])*(Tabelle1[[#This Row],[Platz]]&lt;Tabelle1[Platz]))+1</f>
        <v>6</v>
      </c>
      <c r="H11">
        <f t="array" ref="H11">IF(Tabelle1[[#This Row],[Schläge]]=MIN(IF(Tabelle1[Schläge]*(Tabelle1[rang]=Tabelle1[[#This Row],[rang]])*(Tabelle1[Spieler]=Tabelle1[[#This Row],[Spieler]])=0,999,Tabelle1[Schläge]*(Tabelle1[rang]=Tabelle1[[#This Row],[rang]])*(Tabelle1[Spieler]=Tabelle1[[#This Row],[Spieler]]))),1,0)</f>
        <v>1</v>
      </c>
    </row>
    <row r="12" spans="3:12" x14ac:dyDescent="0.25">
      <c r="C12" t="s">
        <v>4</v>
      </c>
      <c r="D12">
        <v>3</v>
      </c>
      <c r="E12">
        <v>50</v>
      </c>
      <c r="F12">
        <v>8</v>
      </c>
      <c r="G12">
        <f t="array" ref="G12">SUMPRODUCT((Tabelle1[Spieler]=Tabelle1[[#This Row],[Spieler]])*(Tabelle1[[#This Row],[Platz]]&lt;Tabelle1[Platz]))+1</f>
        <v>7</v>
      </c>
      <c r="H12">
        <f t="array" ref="H12">IF(Tabelle1[[#This Row],[Schläge]]=MIN(IF(Tabelle1[Schläge]*(Tabelle1[rang]=Tabelle1[[#This Row],[rang]])*(Tabelle1[Spieler]=Tabelle1[[#This Row],[Spieler]])=0,999,Tabelle1[Schläge]*(Tabelle1[rang]=Tabelle1[[#This Row],[rang]])*(Tabelle1[Spieler]=Tabelle1[[#This Row],[Spieler]]))),1,0)</f>
        <v>1</v>
      </c>
    </row>
    <row r="13" spans="3:12" x14ac:dyDescent="0.25">
      <c r="C13" t="s">
        <v>4</v>
      </c>
      <c r="D13">
        <v>7</v>
      </c>
      <c r="E13">
        <v>8</v>
      </c>
      <c r="F13">
        <v>35</v>
      </c>
      <c r="G13">
        <f t="array" ref="G13">SUMPRODUCT((Tabelle1[Spieler]=Tabelle1[[#This Row],[Spieler]])*(Tabelle1[[#This Row],[Platz]]&lt;Tabelle1[Platz]))+1</f>
        <v>2</v>
      </c>
      <c r="H13">
        <f t="array" ref="H13">IF(Tabelle1[[#This Row],[Schläge]]=MIN(IF(Tabelle1[Schläge]*(Tabelle1[rang]=Tabelle1[[#This Row],[rang]])*(Tabelle1[Spieler]=Tabelle1[[#This Row],[Spieler]])=0,999,Tabelle1[Schläge]*(Tabelle1[rang]=Tabelle1[[#This Row],[rang]])*(Tabelle1[Spieler]=Tabelle1[[#This Row],[Spieler]]))),1,0)</f>
        <v>0</v>
      </c>
    </row>
    <row r="14" spans="3:12" x14ac:dyDescent="0.25">
      <c r="C14" t="s">
        <v>6</v>
      </c>
      <c r="D14">
        <v>1</v>
      </c>
      <c r="G14">
        <f t="array" ref="G14">SUMPRODUCT((Tabelle1[Spieler]=Tabelle1[[#This Row],[Spieler]])*(Tabelle1[[#This Row],[Platz]]&lt;Tabelle1[Platz]))+1</f>
        <v>9</v>
      </c>
      <c r="H14">
        <f t="array" ref="H14">IF(Tabelle1[[#This Row],[Schläge]]=MIN(IF(Tabelle1[Schläge]*(Tabelle1[rang]=Tabelle1[[#This Row],[rang]])*(Tabelle1[Spieler]=Tabelle1[[#This Row],[Spieler]])=0,999,Tabelle1[Schläge]*(Tabelle1[rang]=Tabelle1[[#This Row],[rang]])*(Tabelle1[Spieler]=Tabelle1[[#This Row],[Spieler]]))),1,0)</f>
        <v>0</v>
      </c>
    </row>
    <row r="15" spans="3:12" x14ac:dyDescent="0.25">
      <c r="C15" t="s">
        <v>6</v>
      </c>
      <c r="D15">
        <v>5</v>
      </c>
      <c r="G15">
        <f t="array" ref="G15">SUMPRODUCT((Tabelle1[Spieler]=Tabelle1[[#This Row],[Spieler]])*(Tabelle1[[#This Row],[Platz]]&lt;Tabelle1[Platz]))+1</f>
        <v>3</v>
      </c>
      <c r="H15">
        <f t="array" ref="H15">IF(Tabelle1[[#This Row],[Schläge]]=MIN(IF(Tabelle1[Schläge]*(Tabelle1[rang]=Tabelle1[[#This Row],[rang]])*(Tabelle1[Spieler]=Tabelle1[[#This Row],[Spieler]])=0,999,Tabelle1[Schläge]*(Tabelle1[rang]=Tabelle1[[#This Row],[rang]])*(Tabelle1[Spieler]=Tabelle1[[#This Row],[Spieler]]))),1,0)</f>
        <v>0</v>
      </c>
    </row>
    <row r="16" spans="3:12" x14ac:dyDescent="0.25">
      <c r="C16" t="s">
        <v>6</v>
      </c>
      <c r="D16">
        <v>3</v>
      </c>
      <c r="G16">
        <f t="array" ref="G16">SUMPRODUCT((Tabelle1[Spieler]=Tabelle1[[#This Row],[Spieler]])*(Tabelle1[[#This Row],[Platz]]&lt;Tabelle1[Platz]))+1</f>
        <v>4</v>
      </c>
      <c r="H16">
        <f t="array" ref="H16">IF(Tabelle1[[#This Row],[Schläge]]=MIN(IF(Tabelle1[Schläge]*(Tabelle1[rang]=Tabelle1[[#This Row],[rang]])*(Tabelle1[Spieler]=Tabelle1[[#This Row],[Spieler]])=0,999,Tabelle1[Schläge]*(Tabelle1[rang]=Tabelle1[[#This Row],[rang]])*(Tabelle1[Spieler]=Tabelle1[[#This Row],[Spieler]]))),1,0)</f>
        <v>0</v>
      </c>
    </row>
    <row r="17" spans="3:8" x14ac:dyDescent="0.25">
      <c r="C17" t="s">
        <v>6</v>
      </c>
      <c r="D17">
        <v>6</v>
      </c>
      <c r="G17">
        <f t="array" ref="G17">SUMPRODUCT((Tabelle1[Spieler]=Tabelle1[[#This Row],[Spieler]])*(Tabelle1[[#This Row],[Platz]]&lt;Tabelle1[Platz]))+1</f>
        <v>1</v>
      </c>
      <c r="H17">
        <f t="array" ref="H17">IF(Tabelle1[[#This Row],[Schläge]]=MIN(IF(Tabelle1[Schläge]*(Tabelle1[rang]=Tabelle1[[#This Row],[rang]])*(Tabelle1[Spieler]=Tabelle1[[#This Row],[Spieler]])=0,999,Tabelle1[Schläge]*(Tabelle1[rang]=Tabelle1[[#This Row],[rang]])*(Tabelle1[Spieler]=Tabelle1[[#This Row],[Spieler]]))),1,0)</f>
        <v>0</v>
      </c>
    </row>
    <row r="18" spans="3:8" x14ac:dyDescent="0.25">
      <c r="C18" t="s">
        <v>6</v>
      </c>
      <c r="D18">
        <v>1</v>
      </c>
      <c r="G18">
        <f t="array" ref="G18">SUMPRODUCT((Tabelle1[Spieler]=Tabelle1[[#This Row],[Spieler]])*(Tabelle1[[#This Row],[Platz]]&lt;Tabelle1[Platz]))+1</f>
        <v>9</v>
      </c>
      <c r="H18">
        <f t="array" ref="H18">IF(Tabelle1[[#This Row],[Schläge]]=MIN(IF(Tabelle1[Schläge]*(Tabelle1[rang]=Tabelle1[[#This Row],[rang]])*(Tabelle1[Spieler]=Tabelle1[[#This Row],[Spieler]])=0,999,Tabelle1[Schläge]*(Tabelle1[rang]=Tabelle1[[#This Row],[rang]])*(Tabelle1[Spieler]=Tabelle1[[#This Row],[Spieler]]))),1,0)</f>
        <v>0</v>
      </c>
    </row>
    <row r="19" spans="3:8" x14ac:dyDescent="0.25">
      <c r="C19" t="s">
        <v>6</v>
      </c>
      <c r="D19">
        <v>2</v>
      </c>
      <c r="G19">
        <f t="array" ref="G19">SUMPRODUCT((Tabelle1[Spieler]=Tabelle1[[#This Row],[Spieler]])*(Tabelle1[[#This Row],[Platz]]&lt;Tabelle1[Platz]))+1</f>
        <v>6</v>
      </c>
      <c r="H19">
        <f t="array" ref="H19">IF(Tabelle1[[#This Row],[Schläge]]=MIN(IF(Tabelle1[Schläge]*(Tabelle1[rang]=Tabelle1[[#This Row],[rang]])*(Tabelle1[Spieler]=Tabelle1[[#This Row],[Spieler]])=0,999,Tabelle1[Schläge]*(Tabelle1[rang]=Tabelle1[[#This Row],[rang]])*(Tabelle1[Spieler]=Tabelle1[[#This Row],[Spieler]]))),1,0)</f>
        <v>0</v>
      </c>
    </row>
    <row r="20" spans="3:8" x14ac:dyDescent="0.25">
      <c r="C20" t="s">
        <v>6</v>
      </c>
      <c r="D20">
        <v>2</v>
      </c>
      <c r="G20">
        <f t="array" ref="G20">SUMPRODUCT((Tabelle1[Spieler]=Tabelle1[[#This Row],[Spieler]])*(Tabelle1[[#This Row],[Platz]]&lt;Tabelle1[Platz]))+1</f>
        <v>6</v>
      </c>
      <c r="H20">
        <f t="array" ref="H20">IF(Tabelle1[[#This Row],[Schläge]]=MIN(IF(Tabelle1[Schläge]*(Tabelle1[rang]=Tabelle1[[#This Row],[rang]])*(Tabelle1[Spieler]=Tabelle1[[#This Row],[Spieler]])=0,999,Tabelle1[Schläge]*(Tabelle1[rang]=Tabelle1[[#This Row],[rang]])*(Tabelle1[Spieler]=Tabelle1[[#This Row],[Spieler]]))),1,0)</f>
        <v>0</v>
      </c>
    </row>
    <row r="21" spans="3:8" x14ac:dyDescent="0.25">
      <c r="C21" t="s">
        <v>6</v>
      </c>
      <c r="D21">
        <v>3</v>
      </c>
      <c r="G21">
        <f t="array" ref="G21">SUMPRODUCT((Tabelle1[Spieler]=Tabelle1[[#This Row],[Spieler]])*(Tabelle1[[#This Row],[Platz]]&lt;Tabelle1[Platz]))+1</f>
        <v>4</v>
      </c>
      <c r="H21">
        <f t="array" ref="H21">IF(Tabelle1[[#This Row],[Schläge]]=MIN(IF(Tabelle1[Schläge]*(Tabelle1[rang]=Tabelle1[[#This Row],[rang]])*(Tabelle1[Spieler]=Tabelle1[[#This Row],[Spieler]])=0,999,Tabelle1[Schläge]*(Tabelle1[rang]=Tabelle1[[#This Row],[rang]])*(Tabelle1[Spieler]=Tabelle1[[#This Row],[Spieler]]))),1,0)</f>
        <v>0</v>
      </c>
    </row>
    <row r="22" spans="3:8" x14ac:dyDescent="0.25">
      <c r="C22" t="s">
        <v>6</v>
      </c>
      <c r="D22">
        <v>2</v>
      </c>
      <c r="G22">
        <f t="array" ref="G22">SUMPRODUCT((Tabelle1[Spieler]=Tabelle1[[#This Row],[Spieler]])*(Tabelle1[[#This Row],[Platz]]&lt;Tabelle1[Platz]))+1</f>
        <v>6</v>
      </c>
      <c r="H22">
        <f t="array" ref="H22">IF(Tabelle1[[#This Row],[Schläge]]=MIN(IF(Tabelle1[Schläge]*(Tabelle1[rang]=Tabelle1[[#This Row],[rang]])*(Tabelle1[Spieler]=Tabelle1[[#This Row],[Spieler]])=0,999,Tabelle1[Schläge]*(Tabelle1[rang]=Tabelle1[[#This Row],[rang]])*(Tabelle1[Spieler]=Tabelle1[[#This Row],[Spieler]]))),1,0)</f>
        <v>0</v>
      </c>
    </row>
    <row r="23" spans="3:8" x14ac:dyDescent="0.25">
      <c r="C23" t="s">
        <v>6</v>
      </c>
      <c r="D23">
        <v>6</v>
      </c>
      <c r="G23">
        <f t="array" ref="G23">SUMPRODUCT((Tabelle1[Spieler]=Tabelle1[[#This Row],[Spieler]])*(Tabelle1[[#This Row],[Platz]]&lt;Tabelle1[Platz]))+1</f>
        <v>1</v>
      </c>
      <c r="H23">
        <f t="array" ref="H23">IF(Tabelle1[[#This Row],[Schläge]]=MIN(IF(Tabelle1[Schläge]*(Tabelle1[rang]=Tabelle1[[#This Row],[rang]])*(Tabelle1[Spieler]=Tabelle1[[#This Row],[Spieler]])=0,999,Tabelle1[Schläge]*(Tabelle1[rang]=Tabelle1[[#This Row],[rang]])*(Tabelle1[Spieler]=Tabelle1[[#This Row],[Spieler]]))),1,0)</f>
        <v>0</v>
      </c>
    </row>
    <row r="24" spans="3:8" x14ac:dyDescent="0.25">
      <c r="C24" t="s">
        <v>5</v>
      </c>
      <c r="D24">
        <v>1</v>
      </c>
      <c r="G24">
        <f t="array" ref="G24">SUMPRODUCT((Tabelle1[Spieler]=Tabelle1[[#This Row],[Spieler]])*(Tabelle1[[#This Row],[Platz]]&lt;Tabelle1[Platz]))+1</f>
        <v>9</v>
      </c>
      <c r="H24">
        <f t="array" ref="H24">IF(Tabelle1[[#This Row],[Schläge]]=MIN(IF(Tabelle1[Schläge]*(Tabelle1[rang]=Tabelle1[[#This Row],[rang]])*(Tabelle1[Spieler]=Tabelle1[[#This Row],[Spieler]])=0,999,Tabelle1[Schläge]*(Tabelle1[rang]=Tabelle1[[#This Row],[rang]])*(Tabelle1[Spieler]=Tabelle1[[#This Row],[Spieler]]))),1,0)</f>
        <v>0</v>
      </c>
    </row>
    <row r="25" spans="3:8" x14ac:dyDescent="0.25">
      <c r="C25" t="s">
        <v>5</v>
      </c>
      <c r="D25">
        <v>6</v>
      </c>
      <c r="G25">
        <f t="array" ref="G25">SUMPRODUCT((Tabelle1[Spieler]=Tabelle1[[#This Row],[Spieler]])*(Tabelle1[[#This Row],[Platz]]&lt;Tabelle1[Platz]))+1</f>
        <v>1</v>
      </c>
      <c r="H25">
        <f t="array" ref="H25">IF(Tabelle1[[#This Row],[Schläge]]=MIN(IF(Tabelle1[Schläge]*(Tabelle1[rang]=Tabelle1[[#This Row],[rang]])*(Tabelle1[Spieler]=Tabelle1[[#This Row],[Spieler]])=0,999,Tabelle1[Schläge]*(Tabelle1[rang]=Tabelle1[[#This Row],[rang]])*(Tabelle1[Spieler]=Tabelle1[[#This Row],[Spieler]]))),1,0)</f>
        <v>0</v>
      </c>
    </row>
    <row r="26" spans="3:8" x14ac:dyDescent="0.25">
      <c r="C26" t="s">
        <v>5</v>
      </c>
      <c r="D26">
        <v>3</v>
      </c>
      <c r="G26">
        <f t="array" ref="G26">SUMPRODUCT((Tabelle1[Spieler]=Tabelle1[[#This Row],[Spieler]])*(Tabelle1[[#This Row],[Platz]]&lt;Tabelle1[Platz]))+1</f>
        <v>3</v>
      </c>
      <c r="H26">
        <f t="array" ref="H26">IF(Tabelle1[[#This Row],[Schläge]]=MIN(IF(Tabelle1[Schläge]*(Tabelle1[rang]=Tabelle1[[#This Row],[rang]])*(Tabelle1[Spieler]=Tabelle1[[#This Row],[Spieler]])=0,999,Tabelle1[Schläge]*(Tabelle1[rang]=Tabelle1[[#This Row],[rang]])*(Tabelle1[Spieler]=Tabelle1[[#This Row],[Spieler]]))),1,0)</f>
        <v>0</v>
      </c>
    </row>
    <row r="27" spans="3:8" x14ac:dyDescent="0.25">
      <c r="C27" t="s">
        <v>5</v>
      </c>
      <c r="D27">
        <v>2</v>
      </c>
      <c r="G27">
        <f t="array" ref="G27">SUMPRODUCT((Tabelle1[Spieler]=Tabelle1[[#This Row],[Spieler]])*(Tabelle1[[#This Row],[Platz]]&lt;Tabelle1[Platz]))+1</f>
        <v>7</v>
      </c>
      <c r="H27">
        <f t="array" ref="H27">IF(Tabelle1[[#This Row],[Schläge]]=MIN(IF(Tabelle1[Schläge]*(Tabelle1[rang]=Tabelle1[[#This Row],[rang]])*(Tabelle1[Spieler]=Tabelle1[[#This Row],[Spieler]])=0,999,Tabelle1[Schläge]*(Tabelle1[rang]=Tabelle1[[#This Row],[rang]])*(Tabelle1[Spieler]=Tabelle1[[#This Row],[Spieler]]))),1,0)</f>
        <v>0</v>
      </c>
    </row>
    <row r="28" spans="3:8" x14ac:dyDescent="0.25">
      <c r="C28" t="s">
        <v>5</v>
      </c>
      <c r="D28">
        <v>3</v>
      </c>
      <c r="G28">
        <f t="array" ref="G28">SUMPRODUCT((Tabelle1[Spieler]=Tabelle1[[#This Row],[Spieler]])*(Tabelle1[[#This Row],[Platz]]&lt;Tabelle1[Platz]))+1</f>
        <v>3</v>
      </c>
      <c r="H28">
        <f t="array" ref="H28">IF(Tabelle1[[#This Row],[Schläge]]=MIN(IF(Tabelle1[Schläge]*(Tabelle1[rang]=Tabelle1[[#This Row],[rang]])*(Tabelle1[Spieler]=Tabelle1[[#This Row],[Spieler]])=0,999,Tabelle1[Schläge]*(Tabelle1[rang]=Tabelle1[[#This Row],[rang]])*(Tabelle1[Spieler]=Tabelle1[[#This Row],[Spieler]]))),1,0)</f>
        <v>0</v>
      </c>
    </row>
    <row r="29" spans="3:8" x14ac:dyDescent="0.25">
      <c r="C29" t="s">
        <v>5</v>
      </c>
      <c r="D29">
        <v>6</v>
      </c>
      <c r="G29">
        <f t="array" ref="G29">SUMPRODUCT((Tabelle1[Spieler]=Tabelle1[[#This Row],[Spieler]])*(Tabelle1[[#This Row],[Platz]]&lt;Tabelle1[Platz]))+1</f>
        <v>1</v>
      </c>
      <c r="H29">
        <f t="array" ref="H29">IF(Tabelle1[[#This Row],[Schläge]]=MIN(IF(Tabelle1[Schläge]*(Tabelle1[rang]=Tabelle1[[#This Row],[rang]])*(Tabelle1[Spieler]=Tabelle1[[#This Row],[Spieler]])=0,999,Tabelle1[Schläge]*(Tabelle1[rang]=Tabelle1[[#This Row],[rang]])*(Tabelle1[Spieler]=Tabelle1[[#This Row],[Spieler]]))),1,0)</f>
        <v>0</v>
      </c>
    </row>
    <row r="30" spans="3:8" x14ac:dyDescent="0.25">
      <c r="C30" t="s">
        <v>5</v>
      </c>
      <c r="D30">
        <v>1</v>
      </c>
      <c r="G30">
        <f t="array" ref="G30">SUMPRODUCT((Tabelle1[Spieler]=Tabelle1[[#This Row],[Spieler]])*(Tabelle1[[#This Row],[Platz]]&lt;Tabelle1[Platz]))+1</f>
        <v>9</v>
      </c>
      <c r="H30">
        <f t="array" ref="H30">IF(Tabelle1[[#This Row],[Schläge]]=MIN(IF(Tabelle1[Schläge]*(Tabelle1[rang]=Tabelle1[[#This Row],[rang]])*(Tabelle1[Spieler]=Tabelle1[[#This Row],[Spieler]])=0,999,Tabelle1[Schläge]*(Tabelle1[rang]=Tabelle1[[#This Row],[rang]])*(Tabelle1[Spieler]=Tabelle1[[#This Row],[Spieler]]))),1,0)</f>
        <v>0</v>
      </c>
    </row>
    <row r="31" spans="3:8" x14ac:dyDescent="0.25">
      <c r="C31" t="s">
        <v>5</v>
      </c>
      <c r="D31">
        <v>2</v>
      </c>
      <c r="G31">
        <f t="array" ref="G31">SUMPRODUCT((Tabelle1[Spieler]=Tabelle1[[#This Row],[Spieler]])*(Tabelle1[[#This Row],[Platz]]&lt;Tabelle1[Platz]))+1</f>
        <v>7</v>
      </c>
      <c r="H31">
        <f t="array" ref="H31">IF(Tabelle1[[#This Row],[Schläge]]=MIN(IF(Tabelle1[Schläge]*(Tabelle1[rang]=Tabelle1[[#This Row],[rang]])*(Tabelle1[Spieler]=Tabelle1[[#This Row],[Spieler]])=0,999,Tabelle1[Schläge]*(Tabelle1[rang]=Tabelle1[[#This Row],[rang]])*(Tabelle1[Spieler]=Tabelle1[[#This Row],[Spieler]]))),1,0)</f>
        <v>0</v>
      </c>
    </row>
    <row r="32" spans="3:8" x14ac:dyDescent="0.25">
      <c r="C32" t="s">
        <v>5</v>
      </c>
      <c r="D32">
        <v>3</v>
      </c>
      <c r="G32">
        <f t="array" ref="G32">SUMPRODUCT((Tabelle1[Spieler]=Tabelle1[[#This Row],[Spieler]])*(Tabelle1[[#This Row],[Platz]]&lt;Tabelle1[Platz]))+1</f>
        <v>3</v>
      </c>
      <c r="H32">
        <f t="array" ref="H32">IF(Tabelle1[[#This Row],[Schläge]]=MIN(IF(Tabelle1[Schläge]*(Tabelle1[rang]=Tabelle1[[#This Row],[rang]])*(Tabelle1[Spieler]=Tabelle1[[#This Row],[Spieler]])=0,999,Tabelle1[Schläge]*(Tabelle1[rang]=Tabelle1[[#This Row],[rang]])*(Tabelle1[Spieler]=Tabelle1[[#This Row],[Spieler]]))),1,0)</f>
        <v>0</v>
      </c>
    </row>
    <row r="33" spans="3:8" x14ac:dyDescent="0.25">
      <c r="C33" t="s">
        <v>5</v>
      </c>
      <c r="D33">
        <v>3</v>
      </c>
      <c r="G33">
        <f t="array" ref="G33">SUMPRODUCT((Tabelle1[Spieler]=Tabelle1[[#This Row],[Spieler]])*(Tabelle1[[#This Row],[Platz]]&lt;Tabelle1[Platz]))+1</f>
        <v>3</v>
      </c>
      <c r="H33">
        <f t="array" ref="H33">IF(Tabelle1[[#This Row],[Schläge]]=MIN(IF(Tabelle1[Schläge]*(Tabelle1[rang]=Tabelle1[[#This Row],[rang]])*(Tabelle1[Spieler]=Tabelle1[[#This Row],[Spieler]])=0,999,Tabelle1[Schläge]*(Tabelle1[rang]=Tabelle1[[#This Row],[rang]])*(Tabelle1[Spieler]=Tabelle1[[#This Row],[Spieler]]))),1,0)</f>
        <v>0</v>
      </c>
    </row>
  </sheetData>
  <pageMargins left="0.7" right="0.7" top="0.78740157499999996" bottom="0.78740157499999996" header="0.3" footer="0.3"/>
  <pageSetup paperSize="9" orientation="portrait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H15"/>
  <sheetViews>
    <sheetView workbookViewId="0">
      <selection activeCell="G6" sqref="G6"/>
    </sheetView>
  </sheetViews>
  <sheetFormatPr baseColWidth="10" defaultRowHeight="15" x14ac:dyDescent="0.25"/>
  <cols>
    <col min="2" max="2" width="14" bestFit="1" customWidth="1"/>
    <col min="3" max="3" width="13.42578125" customWidth="1"/>
    <col min="4" max="4" width="14.42578125" customWidth="1"/>
    <col min="7" max="7" width="13.42578125" bestFit="1" customWidth="1"/>
    <col min="8" max="8" width="13.85546875" customWidth="1"/>
  </cols>
  <sheetData>
    <row r="3" spans="1:8" x14ac:dyDescent="0.25">
      <c r="B3" t="s">
        <v>14</v>
      </c>
      <c r="G3" t="s">
        <v>15</v>
      </c>
    </row>
    <row r="5" spans="1:8" x14ac:dyDescent="0.25">
      <c r="A5" t="s">
        <v>7</v>
      </c>
      <c r="B5" t="s">
        <v>8</v>
      </c>
      <c r="C5" t="s">
        <v>0</v>
      </c>
      <c r="D5" t="s">
        <v>9</v>
      </c>
      <c r="F5" t="s">
        <v>7</v>
      </c>
      <c r="G5" t="s">
        <v>8</v>
      </c>
      <c r="H5" t="s">
        <v>10</v>
      </c>
    </row>
    <row r="6" spans="1:8" x14ac:dyDescent="0.25">
      <c r="A6" t="s">
        <v>11</v>
      </c>
      <c r="B6" t="s">
        <v>4</v>
      </c>
      <c r="D6">
        <v>10</v>
      </c>
      <c r="F6" t="s">
        <v>11</v>
      </c>
      <c r="G6" t="s">
        <v>5</v>
      </c>
      <c r="H6">
        <v>5</v>
      </c>
    </row>
    <row r="7" spans="1:8" x14ac:dyDescent="0.25">
      <c r="A7" t="s">
        <v>12</v>
      </c>
      <c r="B7" t="s">
        <v>6</v>
      </c>
      <c r="D7">
        <v>20</v>
      </c>
      <c r="F7" t="s">
        <v>12</v>
      </c>
      <c r="G7" t="s">
        <v>13</v>
      </c>
      <c r="H7">
        <v>15</v>
      </c>
    </row>
    <row r="8" spans="1:8" x14ac:dyDescent="0.25">
      <c r="F8" t="s">
        <v>20</v>
      </c>
      <c r="G8" t="s">
        <v>21</v>
      </c>
      <c r="H8">
        <v>3</v>
      </c>
    </row>
    <row r="11" spans="1:8" x14ac:dyDescent="0.25">
      <c r="B11" t="s">
        <v>16</v>
      </c>
    </row>
    <row r="12" spans="1:8" x14ac:dyDescent="0.25">
      <c r="B12" t="s">
        <v>7</v>
      </c>
      <c r="C12" t="s">
        <v>17</v>
      </c>
      <c r="D12" t="s">
        <v>18</v>
      </c>
      <c r="E12" t="s">
        <v>19</v>
      </c>
    </row>
    <row r="13" spans="1:8" x14ac:dyDescent="0.25">
      <c r="B13" t="s">
        <v>11</v>
      </c>
      <c r="C13" t="str">
        <f>VLOOKUP(Tabelle5[[#This Row],[artikel]],überbestand[[artikel]:[filiale]],2,0)</f>
        <v>A</v>
      </c>
      <c r="D13" t="str">
        <f>VLOOKUP(Tabelle5[[#This Row],[artikel]],fehlbestand[[artikel]:[filiale]],2,0)</f>
        <v>C</v>
      </c>
      <c r="E13">
        <f t="array" ref="E13">IF(SUM((überbestand[artikel]=Tabelle5[[#This Row],[artikel]])*(überbestand[filiale]=Tabelle5[[#This Row],[von_filiale]])*überbestand[überbestand])&gt;=SUM((fehlbestand[artikel]=Tabelle5[[#This Row],[artikel]])*(fehlbestand[filiale]=Tabelle5[[#This Row],[nach_filiale]])*fehlbestand[fehlbestand]),1,0)</f>
        <v>1</v>
      </c>
    </row>
    <row r="14" spans="1:8" x14ac:dyDescent="0.25">
      <c r="B14" t="s">
        <v>12</v>
      </c>
      <c r="C14" t="str">
        <f>VLOOKUP(Tabelle5[[#This Row],[artikel]],überbestand[[artikel]:[filiale]],2,0)</f>
        <v>B</v>
      </c>
      <c r="D14" t="str">
        <f>VLOOKUP(Tabelle5[[#This Row],[artikel]],fehlbestand[[artikel]:[filiale]],2,0)</f>
        <v>D</v>
      </c>
      <c r="E14">
        <f t="array" ref="E14">IF(SUM((überbestand[artikel]=Tabelle5[[#This Row],[artikel]])*(überbestand[filiale]=Tabelle5[[#This Row],[von_filiale]])*überbestand[überbestand])&gt;=SUM((fehlbestand[artikel]=Tabelle5[[#This Row],[artikel]])*(fehlbestand[filiale]=Tabelle5[[#This Row],[nach_filiale]])*fehlbestand[fehlbestand]),1,0)</f>
        <v>1</v>
      </c>
    </row>
    <row r="15" spans="1:8" x14ac:dyDescent="0.25">
      <c r="B15" t="s">
        <v>20</v>
      </c>
      <c r="C15" t="e">
        <f>VLOOKUP(Tabelle5[[#This Row],[artikel]],überbestand[[artikel]:[filiale]],2,0)</f>
        <v>#N/A</v>
      </c>
      <c r="D15" t="str">
        <f>VLOOKUP(Tabelle5[[#This Row],[artikel]],fehlbestand[[artikel]:[filiale]],2,0)</f>
        <v>E</v>
      </c>
      <c r="E15" t="e">
        <f t="array" ref="E15">IF(SUM((überbestand[artikel]=Tabelle5[[#This Row],[artikel]])*(überbestand[filiale]=Tabelle5[[#This Row],[von_filiale]])*überbestand[überbestand])&gt;=SUM((fehlbestand[artikel]=Tabelle5[[#This Row],[artikel]])*(fehlbestand[filiale]=Tabelle5[[#This Row],[nach_filiale]])*fehlbestand[fehlbestand]),1,0)</f>
        <v>#N/A</v>
      </c>
    </row>
  </sheetData>
  <pageMargins left="0.7" right="0.7" top="0.78740157499999996" bottom="0.78740157499999996" header="0.3" footer="0.3"/>
  <tableParts count="3">
    <tablePart r:id="rId1"/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Tabelle1</vt:lpstr>
      <vt:lpstr>Tabelle3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Matthias Fabian Traeger</dc:creator>
  <cp:lastModifiedBy>Matthias Fabian Traeger</cp:lastModifiedBy>
  <dcterms:created xsi:type="dcterms:W3CDTF">2015-08-10T13:42:09Z</dcterms:created>
  <dcterms:modified xsi:type="dcterms:W3CDTF">2015-08-14T09:18:43Z</dcterms:modified>
</cp:coreProperties>
</file>