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80" windowWidth="18900" windowHeight="734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F3" i="1" l="1"/>
  <c r="Q20" i="1"/>
  <c r="Q21" i="1"/>
  <c r="Q22" i="1"/>
  <c r="Q23" i="1"/>
  <c r="Q24" i="1"/>
  <c r="Q25" i="1"/>
  <c r="Q26" i="1"/>
  <c r="Q27" i="1"/>
  <c r="Q28" i="1"/>
  <c r="Q29" i="1"/>
  <c r="Q30" i="1"/>
  <c r="P20" i="1"/>
  <c r="P21" i="1"/>
  <c r="P22" i="1"/>
  <c r="P23" i="1"/>
  <c r="P24" i="1"/>
  <c r="P25" i="1"/>
  <c r="P26" i="1"/>
  <c r="P27" i="1"/>
  <c r="P28" i="1"/>
  <c r="P29" i="1"/>
  <c r="P30" i="1"/>
  <c r="O20" i="1"/>
  <c r="O21" i="1"/>
  <c r="O22" i="1"/>
  <c r="O23" i="1"/>
  <c r="O24" i="1"/>
  <c r="O25" i="1"/>
  <c r="O26" i="1"/>
  <c r="O27" i="1"/>
  <c r="O28" i="1"/>
  <c r="O29" i="1"/>
  <c r="O30" i="1"/>
  <c r="M20" i="1"/>
  <c r="M21" i="1"/>
  <c r="M22" i="1"/>
  <c r="M23" i="1"/>
  <c r="M24" i="1"/>
  <c r="M25" i="1"/>
  <c r="M26" i="1"/>
  <c r="M27" i="1"/>
  <c r="M28" i="1"/>
  <c r="M29" i="1"/>
  <c r="M30" i="1"/>
  <c r="L20" i="1"/>
  <c r="L21" i="1"/>
  <c r="L22" i="1"/>
  <c r="L23" i="1"/>
  <c r="L24" i="1"/>
  <c r="L25" i="1"/>
  <c r="L26" i="1"/>
  <c r="L27" i="1"/>
  <c r="L28" i="1"/>
  <c r="L29" i="1"/>
  <c r="L30" i="1"/>
  <c r="K20" i="1"/>
  <c r="K21" i="1"/>
  <c r="K22" i="1"/>
  <c r="K23" i="1"/>
  <c r="K24" i="1"/>
  <c r="K25" i="1"/>
  <c r="K26" i="1"/>
  <c r="K27" i="1"/>
  <c r="K28" i="1"/>
  <c r="K29" i="1"/>
  <c r="K30" i="1"/>
  <c r="G20" i="1"/>
  <c r="N20" i="1" s="1"/>
  <c r="G21" i="1"/>
  <c r="N21" i="1" s="1"/>
  <c r="G22" i="1"/>
  <c r="N22" i="1" s="1"/>
  <c r="G23" i="1"/>
  <c r="N23" i="1" s="1"/>
  <c r="G24" i="1"/>
  <c r="N24" i="1" s="1"/>
  <c r="G25" i="1"/>
  <c r="N25" i="1" s="1"/>
  <c r="G26" i="1"/>
  <c r="N26" i="1" s="1"/>
  <c r="G27" i="1"/>
  <c r="N27" i="1" s="1"/>
  <c r="G28" i="1"/>
  <c r="N28" i="1" s="1"/>
  <c r="G29" i="1"/>
  <c r="N29" i="1" s="1"/>
  <c r="G30" i="1"/>
  <c r="N30" i="1" s="1"/>
  <c r="Q12" i="1" l="1"/>
  <c r="Q13" i="1"/>
  <c r="Q14" i="1"/>
  <c r="Q15" i="1"/>
  <c r="Q16" i="1"/>
  <c r="Q17" i="1"/>
  <c r="Q19" i="1"/>
  <c r="Q11" i="1"/>
  <c r="P12" i="1"/>
  <c r="P13" i="1"/>
  <c r="P14" i="1"/>
  <c r="P15" i="1"/>
  <c r="P16" i="1"/>
  <c r="P17" i="1"/>
  <c r="P19" i="1"/>
  <c r="P11" i="1"/>
  <c r="O12" i="1"/>
  <c r="O13" i="1"/>
  <c r="O14" i="1"/>
  <c r="O15" i="1"/>
  <c r="O16" i="1"/>
  <c r="O17" i="1"/>
  <c r="O19" i="1"/>
  <c r="O11" i="1"/>
  <c r="M12" i="1"/>
  <c r="M13" i="1"/>
  <c r="M14" i="1"/>
  <c r="M15" i="1"/>
  <c r="M16" i="1"/>
  <c r="M17" i="1"/>
  <c r="M19" i="1"/>
  <c r="M11" i="1"/>
  <c r="L12" i="1"/>
  <c r="L13" i="1"/>
  <c r="L14" i="1"/>
  <c r="L15" i="1"/>
  <c r="L16" i="1"/>
  <c r="L17" i="1"/>
  <c r="L19" i="1"/>
  <c r="L11" i="1"/>
  <c r="K12" i="1"/>
  <c r="K13" i="1"/>
  <c r="K14" i="1"/>
  <c r="K15" i="1"/>
  <c r="K16" i="1"/>
  <c r="K17" i="1"/>
  <c r="K19" i="1"/>
  <c r="K11" i="1"/>
  <c r="G12" i="1"/>
  <c r="N12" i="1" s="1"/>
  <c r="G13" i="1"/>
  <c r="N13" i="1" s="1"/>
  <c r="G14" i="1"/>
  <c r="N14" i="1" s="1"/>
  <c r="G15" i="1"/>
  <c r="N15" i="1" s="1"/>
  <c r="G16" i="1"/>
  <c r="N16" i="1" s="1"/>
  <c r="G17" i="1"/>
  <c r="N17" i="1" s="1"/>
  <c r="G19" i="1"/>
  <c r="N19" i="1" s="1"/>
  <c r="G11" i="1"/>
  <c r="N11" i="1" s="1"/>
  <c r="G3" i="1"/>
  <c r="G4" i="1"/>
  <c r="G5" i="1"/>
  <c r="G7" i="1"/>
  <c r="F4" i="1"/>
  <c r="F7" i="1"/>
  <c r="F5" i="1"/>
</calcChain>
</file>

<file path=xl/sharedStrings.xml><?xml version="1.0" encoding="utf-8"?>
<sst xmlns="http://schemas.openxmlformats.org/spreadsheetml/2006/main" count="45" uniqueCount="44">
  <si>
    <t>Bireme</t>
  </si>
  <si>
    <t>Feuerschiff</t>
  </si>
  <si>
    <t>Trireme</t>
  </si>
  <si>
    <t>Hydra</t>
  </si>
  <si>
    <t>Gesamtverteidigung</t>
  </si>
  <si>
    <t>Angriffswert</t>
  </si>
  <si>
    <t>Verteidigungswert</t>
  </si>
  <si>
    <t>Seeeinheit</t>
  </si>
  <si>
    <t>Verteidigungsw./BHP</t>
  </si>
  <si>
    <t>Angriffsw./BHP</t>
  </si>
  <si>
    <t>Landeinheit</t>
  </si>
  <si>
    <t>BHP</t>
  </si>
  <si>
    <t>Verteidigung (Schlag)</t>
  </si>
  <si>
    <t>Verteidigung (Stich)</t>
  </si>
  <si>
    <t>Verteidigung (Distanz)</t>
  </si>
  <si>
    <t>Schlagvert./BHP</t>
  </si>
  <si>
    <t>Stichvert./BHP</t>
  </si>
  <si>
    <t>Distanzvert./BHP</t>
  </si>
  <si>
    <t>Schwertkämpfer</t>
  </si>
  <si>
    <t>Schleuderer</t>
  </si>
  <si>
    <t>Bogenschütze</t>
  </si>
  <si>
    <t>Hoplit</t>
  </si>
  <si>
    <t>Reiter</t>
  </si>
  <si>
    <t>Streitwagen</t>
  </si>
  <si>
    <t>Schlagangriffsw.</t>
  </si>
  <si>
    <t>Stichangriffsw.</t>
  </si>
  <si>
    <t>Distanzangriffsw.</t>
  </si>
  <si>
    <t>Katapult</t>
  </si>
  <si>
    <t>Gesamtvert./BHP</t>
  </si>
  <si>
    <t>Schlagangriffsw./BHP</t>
  </si>
  <si>
    <t>Stichangriffsw./BHP</t>
  </si>
  <si>
    <t>Distanzangriffsw./BHP</t>
  </si>
  <si>
    <t>Mantikor (Zeus)</t>
  </si>
  <si>
    <t>Minotaurus (Zeus)</t>
  </si>
  <si>
    <t>Zyklop (Poseidon)</t>
  </si>
  <si>
    <t>Harpyie (Hera)</t>
  </si>
  <si>
    <t>Medusa (Hera)</t>
  </si>
  <si>
    <t>Zentaure (Athene)</t>
  </si>
  <si>
    <t>Pegasus (Athene)</t>
  </si>
  <si>
    <t>Gottgesandter (Alle)</t>
  </si>
  <si>
    <t>Zerberus (Hades)</t>
  </si>
  <si>
    <t>Erinys (Hades)</t>
  </si>
  <si>
    <t>Greif (Artemis)</t>
  </si>
  <si>
    <t>Kalydonischer Eber (Artemis)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</si>
</sst>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18A43D"/>
        <bgColor indexed="64"/>
      </patternFill>
    </fill>
    <fill>
      <patternFill patternType="solid">
        <fgColor rgb="FF49E572"/>
        <bgColor indexed="64"/>
      </patternFill>
    </fill>
    <fill>
      <patternFill patternType="solid">
        <fgColor rgb="FFFF5D5D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6" borderId="4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0" xfId="0" applyFill="1" applyBorder="1"/>
    <xf numFmtId="0" fontId="0" fillId="8" borderId="0" xfId="0" applyFill="1"/>
    <xf numFmtId="0" fontId="2" fillId="3" borderId="5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0" borderId="0" xfId="0" applyFont="1"/>
    <xf numFmtId="0" fontId="2" fillId="8" borderId="0" xfId="0" applyFont="1" applyFill="1"/>
    <xf numFmtId="0" fontId="2" fillId="4" borderId="5" xfId="0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9" borderId="13" xfId="0" applyFont="1" applyFill="1" applyBorder="1"/>
    <xf numFmtId="0" fontId="1" fillId="7" borderId="14" xfId="0" applyFont="1" applyFill="1" applyBorder="1"/>
    <xf numFmtId="0" fontId="0" fillId="7" borderId="13" xfId="0" applyFill="1" applyBorder="1"/>
    <xf numFmtId="0" fontId="0" fillId="7" borderId="12" xfId="0" applyFill="1" applyBorder="1"/>
    <xf numFmtId="0" fontId="0" fillId="10" borderId="5" xfId="0" applyFill="1" applyBorder="1" applyAlignment="1">
      <alignment horizontal="center"/>
    </xf>
    <xf numFmtId="0" fontId="2" fillId="11" borderId="5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1" fillId="6" borderId="2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2" fillId="11" borderId="0" xfId="0" applyFont="1" applyFill="1" applyBorder="1" applyAlignment="1">
      <alignment horizontal="center"/>
    </xf>
    <xf numFmtId="0" fontId="2" fillId="12" borderId="0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" fillId="12" borderId="4" xfId="0" applyFont="1" applyFill="1" applyBorder="1" applyAlignment="1">
      <alignment horizontal="center"/>
    </xf>
    <xf numFmtId="0" fontId="2" fillId="12" borderId="2" xfId="0" applyFont="1" applyFill="1" applyBorder="1" applyAlignment="1">
      <alignment horizontal="center"/>
    </xf>
    <xf numFmtId="0" fontId="2" fillId="12" borderId="22" xfId="0" applyFont="1" applyFill="1" applyBorder="1" applyAlignment="1">
      <alignment horizontal="center"/>
    </xf>
    <xf numFmtId="0" fontId="3" fillId="10" borderId="1" xfId="0" applyFont="1" applyFill="1" applyBorder="1" applyAlignment="1"/>
    <xf numFmtId="0" fontId="3" fillId="6" borderId="1" xfId="0" applyFont="1" applyFill="1" applyBorder="1" applyAlignment="1"/>
    <xf numFmtId="0" fontId="1" fillId="7" borderId="14" xfId="0" applyFont="1" applyFill="1" applyBorder="1" applyAlignment="1"/>
    <xf numFmtId="0" fontId="1" fillId="2" borderId="15" xfId="0" applyFont="1" applyFill="1" applyBorder="1" applyAlignment="1"/>
    <xf numFmtId="0" fontId="1" fillId="5" borderId="16" xfId="0" applyFont="1" applyFill="1" applyBorder="1" applyAlignment="1"/>
    <xf numFmtId="0" fontId="1" fillId="5" borderId="17" xfId="0" applyFont="1" applyFill="1" applyBorder="1" applyAlignment="1"/>
    <xf numFmtId="0" fontId="1" fillId="5" borderId="18" xfId="0" applyFont="1" applyFill="1" applyBorder="1" applyAlignment="1"/>
    <xf numFmtId="0" fontId="1" fillId="10" borderId="15" xfId="0" applyFont="1" applyFill="1" applyBorder="1" applyAlignment="1"/>
    <xf numFmtId="0" fontId="1" fillId="6" borderId="16" xfId="0" applyFont="1" applyFill="1" applyBorder="1" applyAlignment="1"/>
    <xf numFmtId="0" fontId="1" fillId="6" borderId="17" xfId="0" applyFont="1" applyFill="1" applyBorder="1" applyAlignment="1"/>
    <xf numFmtId="0" fontId="1" fillId="6" borderId="19" xfId="0" applyFont="1" applyFill="1" applyBorder="1" applyAlignment="1"/>
    <xf numFmtId="0" fontId="2" fillId="9" borderId="12" xfId="0" applyFont="1" applyFill="1" applyBorder="1"/>
    <xf numFmtId="0" fontId="2" fillId="3" borderId="7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12" borderId="21" xfId="0" applyFont="1" applyFill="1" applyBorder="1" applyAlignment="1">
      <alignment horizontal="center"/>
    </xf>
  </cellXfs>
  <cellStyles count="1">
    <cellStyle name="Standard" xfId="0" builtinId="0"/>
  </cellStyles>
  <dxfs count="5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18A43D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18A43D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18A43D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18A43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ck">
          <color indexed="64"/>
        </top>
        <bottom style="thick">
          <color indexed="64"/>
        </bottom>
      </border>
    </dxf>
    <dxf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</border>
    </dxf>
    <dxf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18A43D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ill>
        <patternFill>
          <fgColor rgb="FF49E572"/>
        </patternFill>
      </fill>
    </dxf>
    <dxf>
      <fill>
        <patternFill>
          <bgColor rgb="FF00B050"/>
        </patternFill>
      </fill>
    </dxf>
    <dxf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ill>
        <patternFill>
          <fgColor rgb="FF49E572"/>
        </patternFill>
      </fill>
    </dxf>
    <dxf>
      <fill>
        <patternFill>
          <bgColor theme="4"/>
        </patternFill>
      </fill>
    </dxf>
    <dxf>
      <fill>
        <patternFill>
          <bgColor rgb="FF00B050"/>
        </patternFill>
      </fill>
    </dxf>
    <dxf>
      <fill>
        <patternFill>
          <fgColor rgb="FF49E57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5D5D"/>
      <color rgb="FFFF6969"/>
      <color rgb="FFFF0000"/>
      <color rgb="FFFF5050"/>
      <color rgb="FF49E572"/>
      <color rgb="FF18A43D"/>
      <color rgb="FF19AB3F"/>
      <color rgb="FF1AB643"/>
      <color rgb="FF1CC247"/>
      <color rgb="FF169A3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elle2" displayName="Tabelle2" ref="G2:G7" headerRowDxfId="40" dataDxfId="43" headerRowBorderDxfId="41" tableBorderDxfId="42">
  <autoFilter ref="G2:G7"/>
  <tableColumns count="1">
    <tableColumn id="1" name="Angriffsw./BHP" totalsRowFunction="sum" dataDxfId="47" totalsRowDxfId="46">
      <calculatedColumnFormula>ROUND(E3/C3,0)</calculatedColumnFormula>
    </tableColumn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id="3" name="Tabelle3" displayName="Tabelle3" ref="F2:F7" totalsRowShown="0" headerRowDxfId="35" dataDxfId="36" headerRowBorderDxfId="38" tableBorderDxfId="39">
  <autoFilter ref="F2:F7"/>
  <tableColumns count="1">
    <tableColumn id="1" name="Verteidigungsw./BHP" dataDxfId="37"/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id="11" name="Tabelle11" displayName="Tabelle11" ref="K10:K30" totalsRowShown="0" headerRowDxfId="6" dataDxfId="31" headerRowBorderDxfId="33" tableBorderDxfId="34">
  <autoFilter ref="K10:K30"/>
  <tableColumns count="1">
    <tableColumn id="1" name="Schlagvert./BHP" dataDxfId="32">
      <calculatedColumnFormula>ROUND(D11/C11,0)</calculatedColumnFormula>
    </tableColumn>
  </tableColumns>
  <tableStyleInfo name="TableStyleMedium21" showFirstColumn="0" showLastColumn="0" showRowStripes="1" showColumnStripes="0"/>
</table>
</file>

<file path=xl/tables/table4.xml><?xml version="1.0" encoding="utf-8"?>
<table xmlns="http://schemas.openxmlformats.org/spreadsheetml/2006/main" id="12" name="Tabelle12" displayName="Tabelle12" ref="L10:L30" totalsRowShown="0" headerRowDxfId="5" dataDxfId="27" headerRowBorderDxfId="29" tableBorderDxfId="30">
  <autoFilter ref="L10:L30"/>
  <tableColumns count="1">
    <tableColumn id="1" name="Stichvert./BHP" dataDxfId="28">
      <calculatedColumnFormula>ROUND(E11/C11,0)</calculatedColumnFormula>
    </tableColumn>
  </tableColumns>
  <tableStyleInfo name="TableStyleMedium21" showFirstColumn="0" showLastColumn="0" showRowStripes="1" showColumnStripes="0"/>
</table>
</file>

<file path=xl/tables/table5.xml><?xml version="1.0" encoding="utf-8"?>
<table xmlns="http://schemas.openxmlformats.org/spreadsheetml/2006/main" id="13" name="Tabelle13" displayName="Tabelle13" ref="M10:M30" totalsRowShown="0" headerRowDxfId="4" dataDxfId="25" headerRowBorderDxfId="26" tableBorderDxfId="8">
  <autoFilter ref="M10:M30"/>
  <tableColumns count="1">
    <tableColumn id="1" name="Distanzvert./BHP" dataDxfId="7">
      <calculatedColumnFormula>ROUND(F11/C11,0)</calculatedColumnFormula>
    </tableColumn>
  </tableColumns>
  <tableStyleInfo name="TableStyleMedium21" showFirstColumn="0" showLastColumn="0" showRowStripes="1" showColumnStripes="0"/>
</table>
</file>

<file path=xl/tables/table6.xml><?xml version="1.0" encoding="utf-8"?>
<table xmlns="http://schemas.openxmlformats.org/spreadsheetml/2006/main" id="14" name="Tabelle14" displayName="Tabelle14" ref="N10:N30" totalsRowShown="0" headerRowDxfId="3" dataDxfId="21" headerRowBorderDxfId="23" tableBorderDxfId="24">
  <autoFilter ref="N10:N30"/>
  <tableColumns count="1">
    <tableColumn id="1" name="Gesamtvert./BHP" dataDxfId="22">
      <calculatedColumnFormula>ROUND(G11/C11,0)</calculatedColumnFormula>
    </tableColumn>
  </tableColumns>
  <tableStyleInfo name="TableStyleMedium21" showFirstColumn="0" showLastColumn="0" showRowStripes="1" showColumnStripes="0"/>
</table>
</file>

<file path=xl/tables/table7.xml><?xml version="1.0" encoding="utf-8"?>
<table xmlns="http://schemas.openxmlformats.org/spreadsheetml/2006/main" id="15" name="Tabelle15" displayName="Tabelle15" ref="O10:O30" totalsRowShown="0" headerRowDxfId="2" dataDxfId="17" headerRowBorderDxfId="19" tableBorderDxfId="20">
  <autoFilter ref="O10:O30"/>
  <tableColumns count="1">
    <tableColumn id="1" name="Schlagangriffsw./BHP" dataDxfId="18">
      <calculatedColumnFormula>ROUND(H11/C11,0)</calculatedColumnFormula>
    </tableColumn>
  </tableColumns>
  <tableStyleInfo name="TableStyleMedium21" showFirstColumn="0" showLastColumn="0" showRowStripes="1" showColumnStripes="0"/>
</table>
</file>

<file path=xl/tables/table8.xml><?xml version="1.0" encoding="utf-8"?>
<table xmlns="http://schemas.openxmlformats.org/spreadsheetml/2006/main" id="16" name="Tabelle16" displayName="Tabelle16" ref="P10:P30" totalsRowShown="0" headerRowDxfId="1" dataDxfId="13" headerRowBorderDxfId="15" tableBorderDxfId="16">
  <autoFilter ref="P10:P30"/>
  <tableColumns count="1">
    <tableColumn id="1" name="Stichangriffsw./BHP" dataDxfId="14">
      <calculatedColumnFormula>ROUND(I11/C11,0)</calculatedColumnFormula>
    </tableColumn>
  </tableColumns>
  <tableStyleInfo name="TableStyleMedium21" showFirstColumn="0" showLastColumn="0" showRowStripes="1" showColumnStripes="0"/>
</table>
</file>

<file path=xl/tables/table9.xml><?xml version="1.0" encoding="utf-8"?>
<table xmlns="http://schemas.openxmlformats.org/spreadsheetml/2006/main" id="17" name="Tabelle17" displayName="Tabelle17" ref="Q10:Q30" totalsRowShown="0" headerRowDxfId="0" dataDxfId="9" headerRowBorderDxfId="11" tableBorderDxfId="12">
  <autoFilter ref="Q10:Q30"/>
  <tableColumns count="1">
    <tableColumn id="1" name="Distanzangriffsw./BHP" dataDxfId="10">
      <calculatedColumnFormula>ROUND(J11/C11,0)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13" zoomScaleNormal="100" workbookViewId="0">
      <selection activeCell="I4" sqref="I4"/>
    </sheetView>
  </sheetViews>
  <sheetFormatPr baseColWidth="10" defaultRowHeight="14.5" x14ac:dyDescent="0.35"/>
  <cols>
    <col min="1" max="1" width="1.08984375" customWidth="1"/>
    <col min="2" max="2" width="24.6328125" customWidth="1"/>
    <col min="3" max="3" width="10.90625" customWidth="1"/>
    <col min="4" max="4" width="17.54296875" customWidth="1"/>
    <col min="5" max="5" width="17.453125" customWidth="1"/>
    <col min="6" max="6" width="20.54296875" customWidth="1"/>
    <col min="7" max="7" width="20.1796875" customWidth="1"/>
    <col min="8" max="8" width="16.36328125" customWidth="1"/>
    <col min="9" max="9" width="16.453125" customWidth="1"/>
    <col min="10" max="10" width="16.26953125" customWidth="1"/>
    <col min="11" max="13" width="19.08984375" customWidth="1"/>
    <col min="14" max="14" width="20" customWidth="1"/>
    <col min="15" max="15" width="19.90625" customWidth="1"/>
    <col min="16" max="16" width="19.81640625" customWidth="1"/>
    <col min="17" max="17" width="19.90625" customWidth="1"/>
  </cols>
  <sheetData>
    <row r="1" spans="1:26" ht="15" thickBot="1" x14ac:dyDescent="0.4">
      <c r="G1" s="5"/>
      <c r="H1" s="5"/>
      <c r="I1" s="5"/>
      <c r="J1" s="5"/>
      <c r="K1" s="5"/>
      <c r="L1" s="5"/>
      <c r="M1" s="5"/>
      <c r="N1" s="5"/>
      <c r="O1" s="5"/>
      <c r="P1" s="5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5" thickTop="1" x14ac:dyDescent="0.35">
      <c r="B2" s="29" t="s">
        <v>7</v>
      </c>
      <c r="C2" s="17" t="s">
        <v>11</v>
      </c>
      <c r="D2" s="20" t="s">
        <v>6</v>
      </c>
      <c r="E2" s="35" t="s">
        <v>5</v>
      </c>
      <c r="F2" s="39" t="s">
        <v>8</v>
      </c>
      <c r="G2" s="37" t="s">
        <v>9</v>
      </c>
      <c r="H2" s="5"/>
      <c r="I2" s="5"/>
      <c r="J2" s="5"/>
      <c r="K2" s="5"/>
      <c r="L2" s="5"/>
      <c r="M2" s="5"/>
      <c r="N2" s="5"/>
      <c r="O2" s="5"/>
      <c r="P2" s="5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s="13" customFormat="1" x14ac:dyDescent="0.35">
      <c r="B3" s="28" t="s">
        <v>0</v>
      </c>
      <c r="C3" s="9">
        <v>8</v>
      </c>
      <c r="D3" s="15">
        <v>160</v>
      </c>
      <c r="E3" s="43">
        <v>24</v>
      </c>
      <c r="F3" s="42">
        <f>ROUND(D3/C3,0)</f>
        <v>20</v>
      </c>
      <c r="G3" s="43">
        <f t="shared" ref="G3:G5" si="0">ROUND(E3/C3,0)</f>
        <v>3</v>
      </c>
      <c r="H3" s="16"/>
      <c r="I3" s="16"/>
      <c r="J3" s="16"/>
      <c r="K3" s="16"/>
      <c r="L3" s="16"/>
      <c r="M3" s="16"/>
      <c r="N3" s="16"/>
      <c r="O3" s="16"/>
      <c r="P3" s="16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x14ac:dyDescent="0.35">
      <c r="B4" s="30" t="s">
        <v>1</v>
      </c>
      <c r="C4" s="18">
        <v>10</v>
      </c>
      <c r="D4" s="21">
        <v>60</v>
      </c>
      <c r="E4" s="36">
        <v>200</v>
      </c>
      <c r="F4" s="38">
        <f>D4/C4</f>
        <v>6</v>
      </c>
      <c r="G4" s="36">
        <f t="shared" si="0"/>
        <v>20</v>
      </c>
      <c r="H4" s="5"/>
      <c r="I4" s="5"/>
      <c r="J4" s="5"/>
      <c r="K4" s="5"/>
      <c r="L4" s="5"/>
      <c r="M4" s="5"/>
      <c r="N4" s="5"/>
      <c r="O4" s="5"/>
      <c r="P4" s="5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s="13" customFormat="1" x14ac:dyDescent="0.35">
      <c r="B5" s="28" t="s">
        <v>2</v>
      </c>
      <c r="C5" s="9">
        <v>16</v>
      </c>
      <c r="D5" s="15">
        <v>250</v>
      </c>
      <c r="E5" s="43">
        <v>250</v>
      </c>
      <c r="F5" s="42">
        <f>ROUND(D5/C5,0)</f>
        <v>16</v>
      </c>
      <c r="G5" s="43">
        <f t="shared" si="0"/>
        <v>16</v>
      </c>
      <c r="H5" s="16"/>
      <c r="I5" s="16"/>
      <c r="J5" s="16"/>
      <c r="K5" s="16"/>
      <c r="L5" s="16"/>
      <c r="M5" s="16"/>
      <c r="N5" s="16"/>
      <c r="O5" s="16"/>
      <c r="P5" s="16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x14ac:dyDescent="0.35">
      <c r="B6" s="30"/>
      <c r="C6" s="18"/>
      <c r="D6" s="21"/>
      <c r="E6" s="36"/>
      <c r="F6" s="38"/>
      <c r="G6" s="36"/>
      <c r="H6" s="5"/>
      <c r="I6" s="5"/>
      <c r="J6" s="5"/>
      <c r="K6" s="5"/>
      <c r="L6" s="5"/>
      <c r="M6" s="5"/>
      <c r="N6" s="5"/>
      <c r="O6" s="5"/>
      <c r="P6" s="5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5" thickBot="1" x14ac:dyDescent="0.4">
      <c r="B7" s="59" t="s">
        <v>3</v>
      </c>
      <c r="C7" s="60">
        <v>50</v>
      </c>
      <c r="D7" s="61">
        <v>1400</v>
      </c>
      <c r="E7" s="62">
        <v>1310</v>
      </c>
      <c r="F7" s="42">
        <f>D7/C7</f>
        <v>28</v>
      </c>
      <c r="G7" s="43">
        <f>ROUND(E7/C7,0)</f>
        <v>26</v>
      </c>
      <c r="H7" s="5"/>
      <c r="I7" s="5"/>
      <c r="J7" s="5"/>
      <c r="K7" s="5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5" thickTop="1" x14ac:dyDescent="0.35">
      <c r="A8" s="7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5" thickBot="1" x14ac:dyDescent="0.4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5" thickTop="1" x14ac:dyDescent="0.35">
      <c r="B10" s="50" t="s">
        <v>10</v>
      </c>
      <c r="C10" s="51" t="s">
        <v>11</v>
      </c>
      <c r="D10" s="52" t="s">
        <v>12</v>
      </c>
      <c r="E10" s="53" t="s">
        <v>13</v>
      </c>
      <c r="F10" s="54" t="s">
        <v>14</v>
      </c>
      <c r="G10" s="55" t="s">
        <v>4</v>
      </c>
      <c r="H10" s="56" t="s">
        <v>24</v>
      </c>
      <c r="I10" s="57" t="s">
        <v>25</v>
      </c>
      <c r="J10" s="58" t="s">
        <v>26</v>
      </c>
      <c r="K10" s="48" t="s">
        <v>15</v>
      </c>
      <c r="L10" s="48" t="s">
        <v>16</v>
      </c>
      <c r="M10" s="48" t="s">
        <v>17</v>
      </c>
      <c r="N10" s="48" t="s">
        <v>28</v>
      </c>
      <c r="O10" s="49" t="s">
        <v>29</v>
      </c>
      <c r="P10" s="49" t="s">
        <v>30</v>
      </c>
      <c r="Q10" s="49" t="s">
        <v>31</v>
      </c>
      <c r="R10" s="8"/>
      <c r="S10" s="8"/>
      <c r="T10" s="8"/>
      <c r="U10" s="8"/>
      <c r="V10" s="8"/>
      <c r="W10" s="8"/>
      <c r="X10" s="8"/>
      <c r="Y10" s="8"/>
      <c r="Z10" s="8"/>
    </row>
    <row r="11" spans="1:26" x14ac:dyDescent="0.35">
      <c r="B11" s="28" t="s">
        <v>18</v>
      </c>
      <c r="C11" s="9">
        <v>1</v>
      </c>
      <c r="D11" s="10">
        <v>14</v>
      </c>
      <c r="E11" s="11">
        <v>8</v>
      </c>
      <c r="F11" s="12">
        <v>30</v>
      </c>
      <c r="G11" s="33">
        <f>SUM(D11,E11,F11)</f>
        <v>52</v>
      </c>
      <c r="H11" s="44">
        <v>5</v>
      </c>
      <c r="I11" s="45">
        <v>0</v>
      </c>
      <c r="J11" s="46">
        <v>0</v>
      </c>
      <c r="K11" s="42">
        <f>ROUND(D11/C11,0)</f>
        <v>14</v>
      </c>
      <c r="L11" s="42">
        <f>ROUND(E11/C11,0)</f>
        <v>8</v>
      </c>
      <c r="M11" s="42">
        <f>ROUND(F11/C11,0)</f>
        <v>30</v>
      </c>
      <c r="N11" s="42">
        <f>ROUND(G11/C11,0)</f>
        <v>52</v>
      </c>
      <c r="O11" s="43">
        <f>ROUND(H11/C11,0)</f>
        <v>5</v>
      </c>
      <c r="P11" s="47">
        <f>ROUND(I11/C11,0)</f>
        <v>0</v>
      </c>
      <c r="Q11" s="47">
        <f>ROUND(J11/C11,0)</f>
        <v>0</v>
      </c>
      <c r="R11" s="8"/>
      <c r="S11" s="8"/>
      <c r="T11" s="8"/>
      <c r="U11" s="8"/>
      <c r="V11" s="8"/>
      <c r="W11" s="8"/>
      <c r="X11" s="8"/>
      <c r="Y11" s="8"/>
      <c r="Z11" s="8"/>
    </row>
    <row r="12" spans="1:26" x14ac:dyDescent="0.35">
      <c r="B12" s="30" t="s">
        <v>19</v>
      </c>
      <c r="C12" s="18">
        <v>1</v>
      </c>
      <c r="D12" s="22">
        <v>7</v>
      </c>
      <c r="E12" s="23">
        <v>8</v>
      </c>
      <c r="F12" s="24">
        <v>2</v>
      </c>
      <c r="G12" s="32">
        <f>SUM(D12,E12,F12)</f>
        <v>17</v>
      </c>
      <c r="H12" s="2">
        <v>0</v>
      </c>
      <c r="I12" s="1">
        <v>0</v>
      </c>
      <c r="J12" s="40">
        <v>23</v>
      </c>
      <c r="K12" s="38">
        <f t="shared" ref="K12:K30" si="1">ROUND(D12/C12,0)</f>
        <v>7</v>
      </c>
      <c r="L12" s="38">
        <f t="shared" ref="L12:L30" si="2">ROUND(E12/C12,0)</f>
        <v>8</v>
      </c>
      <c r="M12" s="38">
        <f t="shared" ref="M12:M17" si="3">ROUND(F12/C12,0)</f>
        <v>2</v>
      </c>
      <c r="N12" s="38">
        <f>ROUND(G12/C12,0)</f>
        <v>17</v>
      </c>
      <c r="O12" s="36">
        <f t="shared" ref="O12:O17" si="4">ROUND(H12/C12,0)</f>
        <v>0</v>
      </c>
      <c r="P12" s="36">
        <f t="shared" ref="P12:P17" si="5">ROUND(I12/C12,0)</f>
        <v>0</v>
      </c>
      <c r="Q12" s="36">
        <f t="shared" ref="Q12:Q17" si="6">ROUND(J12/C12,0)</f>
        <v>23</v>
      </c>
      <c r="R12" s="8"/>
      <c r="S12" s="8"/>
      <c r="T12" s="8"/>
      <c r="U12" s="8"/>
      <c r="V12" s="8"/>
      <c r="W12" s="8"/>
      <c r="X12" s="8"/>
      <c r="Y12" s="8"/>
      <c r="Z12" s="8"/>
    </row>
    <row r="13" spans="1:26" s="13" customFormat="1" x14ac:dyDescent="0.35">
      <c r="B13" s="28" t="s">
        <v>20</v>
      </c>
      <c r="C13" s="9">
        <v>1</v>
      </c>
      <c r="D13" s="10">
        <v>7</v>
      </c>
      <c r="E13" s="11">
        <v>25</v>
      </c>
      <c r="F13" s="12">
        <v>13</v>
      </c>
      <c r="G13" s="33">
        <f>SUM(D13,E13,F13)</f>
        <v>45</v>
      </c>
      <c r="H13" s="44">
        <v>0</v>
      </c>
      <c r="I13" s="45">
        <v>0</v>
      </c>
      <c r="J13" s="46">
        <v>8</v>
      </c>
      <c r="K13" s="42">
        <f t="shared" si="1"/>
        <v>7</v>
      </c>
      <c r="L13" s="42">
        <f t="shared" si="2"/>
        <v>25</v>
      </c>
      <c r="M13" s="42">
        <f t="shared" si="3"/>
        <v>13</v>
      </c>
      <c r="N13" s="42">
        <f>ROUND(G13/C13,0)</f>
        <v>45</v>
      </c>
      <c r="O13" s="43">
        <f t="shared" si="4"/>
        <v>0</v>
      </c>
      <c r="P13" s="43">
        <f t="shared" si="5"/>
        <v>0</v>
      </c>
      <c r="Q13" s="43">
        <f t="shared" si="6"/>
        <v>8</v>
      </c>
      <c r="R13" s="14"/>
      <c r="S13" s="14"/>
      <c r="T13" s="14"/>
      <c r="U13" s="14"/>
      <c r="V13" s="14"/>
      <c r="W13" s="14"/>
      <c r="X13" s="14"/>
      <c r="Y13" s="14"/>
      <c r="Z13" s="14"/>
    </row>
    <row r="14" spans="1:26" x14ac:dyDescent="0.35">
      <c r="B14" s="30" t="s">
        <v>21</v>
      </c>
      <c r="C14" s="18">
        <v>1</v>
      </c>
      <c r="D14" s="22">
        <v>18</v>
      </c>
      <c r="E14" s="23">
        <v>12</v>
      </c>
      <c r="F14" s="24">
        <v>7</v>
      </c>
      <c r="G14" s="32">
        <f>SUM(D14,E14,F14)</f>
        <v>37</v>
      </c>
      <c r="H14" s="2">
        <v>0</v>
      </c>
      <c r="I14" s="1">
        <v>16</v>
      </c>
      <c r="J14" s="40">
        <v>0</v>
      </c>
      <c r="K14" s="38">
        <f t="shared" si="1"/>
        <v>18</v>
      </c>
      <c r="L14" s="38">
        <f t="shared" si="2"/>
        <v>12</v>
      </c>
      <c r="M14" s="38">
        <f t="shared" si="3"/>
        <v>7</v>
      </c>
      <c r="N14" s="38">
        <f>ROUND(G14/C14,0)</f>
        <v>37</v>
      </c>
      <c r="O14" s="36">
        <f t="shared" si="4"/>
        <v>0</v>
      </c>
      <c r="P14" s="36">
        <f t="shared" si="5"/>
        <v>16</v>
      </c>
      <c r="Q14" s="36">
        <f t="shared" si="6"/>
        <v>0</v>
      </c>
      <c r="R14" s="8"/>
      <c r="S14" s="8"/>
      <c r="T14" s="8"/>
      <c r="U14" s="8"/>
      <c r="V14" s="8"/>
      <c r="W14" s="8"/>
      <c r="X14" s="8"/>
      <c r="Y14" s="8"/>
      <c r="Z14" s="8"/>
    </row>
    <row r="15" spans="1:26" s="13" customFormat="1" x14ac:dyDescent="0.35">
      <c r="B15" s="28" t="s">
        <v>22</v>
      </c>
      <c r="C15" s="9">
        <v>3</v>
      </c>
      <c r="D15" s="10">
        <v>18</v>
      </c>
      <c r="E15" s="11">
        <v>1</v>
      </c>
      <c r="F15" s="12">
        <v>24</v>
      </c>
      <c r="G15" s="33">
        <f>SUM(D15,E15,F15)</f>
        <v>43</v>
      </c>
      <c r="H15" s="44">
        <v>60</v>
      </c>
      <c r="I15" s="45">
        <v>0</v>
      </c>
      <c r="J15" s="46">
        <v>0</v>
      </c>
      <c r="K15" s="42">
        <f t="shared" si="1"/>
        <v>6</v>
      </c>
      <c r="L15" s="42">
        <f t="shared" si="2"/>
        <v>0</v>
      </c>
      <c r="M15" s="42">
        <f t="shared" si="3"/>
        <v>8</v>
      </c>
      <c r="N15" s="42">
        <f>ROUND(G15/C15,0)</f>
        <v>14</v>
      </c>
      <c r="O15" s="43">
        <f t="shared" si="4"/>
        <v>20</v>
      </c>
      <c r="P15" s="43">
        <f t="shared" si="5"/>
        <v>0</v>
      </c>
      <c r="Q15" s="43">
        <f t="shared" si="6"/>
        <v>0</v>
      </c>
      <c r="R15" s="14"/>
      <c r="S15" s="14"/>
      <c r="T15" s="14"/>
      <c r="U15" s="14"/>
      <c r="V15" s="14"/>
      <c r="W15" s="14"/>
      <c r="X15" s="14"/>
      <c r="Y15" s="14"/>
      <c r="Z15" s="14"/>
    </row>
    <row r="16" spans="1:26" x14ac:dyDescent="0.35">
      <c r="B16" s="30" t="s">
        <v>23</v>
      </c>
      <c r="C16" s="18">
        <v>4</v>
      </c>
      <c r="D16" s="22">
        <v>76</v>
      </c>
      <c r="E16" s="23">
        <v>16</v>
      </c>
      <c r="F16" s="24">
        <v>56</v>
      </c>
      <c r="G16" s="32">
        <f>SUM(D16,E16,F16)</f>
        <v>148</v>
      </c>
      <c r="H16" s="2">
        <v>0</v>
      </c>
      <c r="I16" s="1">
        <v>56</v>
      </c>
      <c r="J16" s="40">
        <v>0</v>
      </c>
      <c r="K16" s="38">
        <f t="shared" si="1"/>
        <v>19</v>
      </c>
      <c r="L16" s="38">
        <f t="shared" si="2"/>
        <v>4</v>
      </c>
      <c r="M16" s="38">
        <f t="shared" si="3"/>
        <v>14</v>
      </c>
      <c r="N16" s="38">
        <f>ROUND(G16/C16,0)</f>
        <v>37</v>
      </c>
      <c r="O16" s="36">
        <f t="shared" si="4"/>
        <v>0</v>
      </c>
      <c r="P16" s="36">
        <f t="shared" si="5"/>
        <v>14</v>
      </c>
      <c r="Q16" s="36">
        <f t="shared" si="6"/>
        <v>0</v>
      </c>
      <c r="R16" s="8"/>
      <c r="S16" s="8"/>
      <c r="T16" s="8"/>
      <c r="U16" s="8"/>
      <c r="V16" s="8"/>
      <c r="W16" s="8"/>
      <c r="X16" s="8"/>
      <c r="Y16" s="8"/>
      <c r="Z16" s="8"/>
    </row>
    <row r="17" spans="1:26" s="13" customFormat="1" x14ac:dyDescent="0.35">
      <c r="B17" s="28" t="s">
        <v>27</v>
      </c>
      <c r="C17" s="9">
        <v>15</v>
      </c>
      <c r="D17" s="10">
        <v>30</v>
      </c>
      <c r="E17" s="11">
        <v>30</v>
      </c>
      <c r="F17" s="12">
        <v>30</v>
      </c>
      <c r="G17" s="33">
        <f>SUM(D17,E17,F17)</f>
        <v>90</v>
      </c>
      <c r="H17" s="44">
        <v>0</v>
      </c>
      <c r="I17" s="45">
        <v>0</v>
      </c>
      <c r="J17" s="46">
        <v>100</v>
      </c>
      <c r="K17" s="42">
        <f t="shared" si="1"/>
        <v>2</v>
      </c>
      <c r="L17" s="42">
        <f t="shared" si="2"/>
        <v>2</v>
      </c>
      <c r="M17" s="42">
        <f t="shared" si="3"/>
        <v>2</v>
      </c>
      <c r="N17" s="42">
        <f>ROUND(G17/C17,0)</f>
        <v>6</v>
      </c>
      <c r="O17" s="43">
        <f t="shared" si="4"/>
        <v>0</v>
      </c>
      <c r="P17" s="43">
        <f t="shared" si="5"/>
        <v>0</v>
      </c>
      <c r="Q17" s="43">
        <f t="shared" si="6"/>
        <v>7</v>
      </c>
      <c r="R17" s="14"/>
      <c r="S17" s="14"/>
      <c r="T17" s="14"/>
      <c r="U17" s="14"/>
      <c r="V17" s="14"/>
      <c r="W17" s="14"/>
      <c r="X17" s="14"/>
      <c r="Y17" s="14"/>
      <c r="Z17" s="14"/>
    </row>
    <row r="18" spans="1:26" x14ac:dyDescent="0.35">
      <c r="B18" s="30"/>
      <c r="C18" s="18"/>
      <c r="D18" s="22"/>
      <c r="E18" s="23"/>
      <c r="F18" s="24"/>
      <c r="G18" s="32"/>
      <c r="H18" s="2"/>
      <c r="I18" s="1"/>
      <c r="J18" s="40"/>
      <c r="K18" s="38"/>
      <c r="L18" s="38"/>
      <c r="M18" s="38"/>
      <c r="N18" s="38"/>
      <c r="O18" s="36"/>
      <c r="P18" s="36"/>
      <c r="Q18" s="36"/>
      <c r="R18" s="8"/>
      <c r="S18" s="8"/>
      <c r="T18" s="8"/>
      <c r="U18" s="8"/>
      <c r="V18" s="8"/>
      <c r="W18" s="8"/>
      <c r="X18" s="8"/>
      <c r="Y18" s="8"/>
      <c r="Z18" s="8"/>
    </row>
    <row r="19" spans="1:26" s="13" customFormat="1" x14ac:dyDescent="0.35">
      <c r="B19" s="28" t="s">
        <v>39</v>
      </c>
      <c r="C19" s="9">
        <v>3</v>
      </c>
      <c r="D19" s="10">
        <v>40</v>
      </c>
      <c r="E19" s="11">
        <v>40</v>
      </c>
      <c r="F19" s="12">
        <v>40</v>
      </c>
      <c r="G19" s="33">
        <f>SUM(D19,E19,F19)</f>
        <v>120</v>
      </c>
      <c r="H19" s="44">
        <v>45</v>
      </c>
      <c r="I19" s="45">
        <v>0</v>
      </c>
      <c r="J19" s="46">
        <v>0</v>
      </c>
      <c r="K19" s="42">
        <f>ROUND(D19/C19,0)</f>
        <v>13</v>
      </c>
      <c r="L19" s="42">
        <f>ROUND(E19/C19,0)</f>
        <v>13</v>
      </c>
      <c r="M19" s="42">
        <f>ROUND(F19/C19,0)</f>
        <v>13</v>
      </c>
      <c r="N19" s="42">
        <f>ROUND(G19/C19,0)</f>
        <v>40</v>
      </c>
      <c r="O19" s="43">
        <f>ROUND(H19/C19,0)</f>
        <v>15</v>
      </c>
      <c r="P19" s="43">
        <f>ROUND(I19/C19,0)</f>
        <v>0</v>
      </c>
      <c r="Q19" s="43">
        <f>ROUND(J19/C19,0)</f>
        <v>0</v>
      </c>
      <c r="R19" s="14"/>
      <c r="S19" s="14"/>
      <c r="T19" s="14"/>
      <c r="U19" s="14"/>
      <c r="V19" s="14"/>
      <c r="W19" s="14"/>
      <c r="X19" s="14"/>
      <c r="Y19" s="14"/>
      <c r="Z19" s="14"/>
    </row>
    <row r="20" spans="1:26" x14ac:dyDescent="0.35">
      <c r="B20" s="30" t="s">
        <v>32</v>
      </c>
      <c r="C20" s="18">
        <v>45</v>
      </c>
      <c r="D20" s="22">
        <v>170</v>
      </c>
      <c r="E20" s="23">
        <v>225</v>
      </c>
      <c r="F20" s="24">
        <v>505</v>
      </c>
      <c r="G20" s="32">
        <f>SUM(D20,E20,F20)</f>
        <v>900</v>
      </c>
      <c r="H20" s="2">
        <v>0</v>
      </c>
      <c r="I20" s="1">
        <v>1010</v>
      </c>
      <c r="J20" s="40">
        <v>0</v>
      </c>
      <c r="K20" s="38">
        <f t="shared" si="1"/>
        <v>4</v>
      </c>
      <c r="L20" s="38">
        <f t="shared" si="2"/>
        <v>5</v>
      </c>
      <c r="M20" s="38">
        <f t="shared" ref="M20:M30" si="7">ROUND(F20/C20,0)</f>
        <v>11</v>
      </c>
      <c r="N20" s="38">
        <f>ROUND(G20/C20,0)</f>
        <v>20</v>
      </c>
      <c r="O20" s="36">
        <f t="shared" ref="O20:O30" si="8">ROUND(H20/C20,0)</f>
        <v>0</v>
      </c>
      <c r="P20" s="36">
        <f t="shared" ref="P20:P30" si="9">ROUND(I20/C20,0)</f>
        <v>22</v>
      </c>
      <c r="Q20" s="36">
        <f t="shared" ref="Q20:Q30" si="10">ROUND(J20/C20,0)</f>
        <v>0</v>
      </c>
      <c r="R20" s="8"/>
      <c r="S20" s="8"/>
      <c r="T20" s="8"/>
      <c r="U20" s="8"/>
      <c r="V20" s="8"/>
      <c r="W20" s="8"/>
      <c r="X20" s="8"/>
      <c r="Y20" s="8"/>
      <c r="Z20" s="8"/>
    </row>
    <row r="21" spans="1:26" s="13" customFormat="1" x14ac:dyDescent="0.35">
      <c r="B21" s="28" t="s">
        <v>33</v>
      </c>
      <c r="C21" s="9">
        <v>30</v>
      </c>
      <c r="D21" s="10">
        <v>750</v>
      </c>
      <c r="E21" s="11">
        <v>330</v>
      </c>
      <c r="F21" s="12">
        <v>640</v>
      </c>
      <c r="G21" s="33">
        <f>SUM(D21,E21,F21)</f>
        <v>1720</v>
      </c>
      <c r="H21" s="44">
        <v>650</v>
      </c>
      <c r="I21" s="45">
        <v>0</v>
      </c>
      <c r="J21" s="46">
        <v>0</v>
      </c>
      <c r="K21" s="42">
        <f t="shared" si="1"/>
        <v>25</v>
      </c>
      <c r="L21" s="42">
        <f t="shared" si="2"/>
        <v>11</v>
      </c>
      <c r="M21" s="42">
        <f t="shared" si="7"/>
        <v>21</v>
      </c>
      <c r="N21" s="42">
        <f>ROUND(G21/C21,0)</f>
        <v>57</v>
      </c>
      <c r="O21" s="43">
        <f t="shared" si="8"/>
        <v>22</v>
      </c>
      <c r="P21" s="43">
        <f t="shared" si="9"/>
        <v>0</v>
      </c>
      <c r="Q21" s="43">
        <f t="shared" si="10"/>
        <v>0</v>
      </c>
      <c r="R21" s="14"/>
      <c r="S21" s="14"/>
      <c r="T21" s="14"/>
      <c r="U21" s="14"/>
      <c r="V21" s="14"/>
      <c r="W21" s="14"/>
      <c r="X21" s="14"/>
      <c r="Y21" s="14"/>
      <c r="Z21" s="14"/>
    </row>
    <row r="22" spans="1:26" x14ac:dyDescent="0.35">
      <c r="B22" s="30" t="s">
        <v>34</v>
      </c>
      <c r="C22" s="18">
        <v>40</v>
      </c>
      <c r="D22" s="22">
        <v>1050</v>
      </c>
      <c r="E22" s="23">
        <v>10</v>
      </c>
      <c r="F22" s="24">
        <v>1450</v>
      </c>
      <c r="G22" s="32">
        <f>SUM(D22,E22,F22)</f>
        <v>2510</v>
      </c>
      <c r="H22" s="2">
        <v>0</v>
      </c>
      <c r="I22" s="1">
        <v>0</v>
      </c>
      <c r="J22" s="40">
        <v>1035</v>
      </c>
      <c r="K22" s="38">
        <f t="shared" si="1"/>
        <v>26</v>
      </c>
      <c r="L22" s="38">
        <f t="shared" si="2"/>
        <v>0</v>
      </c>
      <c r="M22" s="38">
        <f t="shared" si="7"/>
        <v>36</v>
      </c>
      <c r="N22" s="38">
        <f>ROUND(G22/C22,0)</f>
        <v>63</v>
      </c>
      <c r="O22" s="36">
        <f t="shared" si="8"/>
        <v>0</v>
      </c>
      <c r="P22" s="36">
        <f t="shared" si="9"/>
        <v>0</v>
      </c>
      <c r="Q22" s="36">
        <f t="shared" si="10"/>
        <v>26</v>
      </c>
      <c r="R22" s="8"/>
      <c r="S22" s="8"/>
      <c r="T22" s="8"/>
      <c r="U22" s="8"/>
      <c r="V22" s="8"/>
      <c r="W22" s="8"/>
      <c r="X22" s="8"/>
      <c r="Y22" s="8"/>
      <c r="Z22" s="8"/>
    </row>
    <row r="23" spans="1:26" s="13" customFormat="1" x14ac:dyDescent="0.35">
      <c r="B23" s="28" t="s">
        <v>35</v>
      </c>
      <c r="C23" s="9">
        <v>14</v>
      </c>
      <c r="D23" s="10">
        <v>105</v>
      </c>
      <c r="E23" s="11">
        <v>70</v>
      </c>
      <c r="F23" s="12">
        <v>1</v>
      </c>
      <c r="G23" s="33">
        <f>SUM(D23,E23,F23)</f>
        <v>176</v>
      </c>
      <c r="H23" s="44">
        <v>295</v>
      </c>
      <c r="I23" s="45">
        <v>0</v>
      </c>
      <c r="J23" s="46">
        <v>0</v>
      </c>
      <c r="K23" s="42">
        <f t="shared" si="1"/>
        <v>8</v>
      </c>
      <c r="L23" s="42">
        <f t="shared" si="2"/>
        <v>5</v>
      </c>
      <c r="M23" s="42">
        <f t="shared" si="7"/>
        <v>0</v>
      </c>
      <c r="N23" s="42">
        <f>ROUND(G23/C23,0)</f>
        <v>13</v>
      </c>
      <c r="O23" s="43">
        <f t="shared" si="8"/>
        <v>21</v>
      </c>
      <c r="P23" s="43">
        <f t="shared" si="9"/>
        <v>0</v>
      </c>
      <c r="Q23" s="43">
        <f t="shared" si="10"/>
        <v>0</v>
      </c>
      <c r="R23" s="14"/>
      <c r="S23" s="14"/>
      <c r="T23" s="14"/>
      <c r="U23" s="14"/>
      <c r="V23" s="14"/>
      <c r="W23" s="14"/>
      <c r="X23" s="14"/>
      <c r="Y23" s="14"/>
      <c r="Z23" s="14"/>
    </row>
    <row r="24" spans="1:26" x14ac:dyDescent="0.35">
      <c r="B24" s="30" t="s">
        <v>36</v>
      </c>
      <c r="C24" s="18">
        <v>18</v>
      </c>
      <c r="D24" s="22">
        <v>480</v>
      </c>
      <c r="E24" s="23">
        <v>345</v>
      </c>
      <c r="F24" s="24">
        <v>290</v>
      </c>
      <c r="G24" s="32">
        <f>SUM(D24,E24,F24)</f>
        <v>1115</v>
      </c>
      <c r="H24" s="2">
        <v>0</v>
      </c>
      <c r="I24" s="1">
        <v>425</v>
      </c>
      <c r="J24" s="40">
        <v>0</v>
      </c>
      <c r="K24" s="38">
        <f t="shared" si="1"/>
        <v>27</v>
      </c>
      <c r="L24" s="38">
        <f t="shared" si="2"/>
        <v>19</v>
      </c>
      <c r="M24" s="38">
        <f t="shared" si="7"/>
        <v>16</v>
      </c>
      <c r="N24" s="38">
        <f>ROUND(G24/C24,0)</f>
        <v>62</v>
      </c>
      <c r="O24" s="36">
        <f t="shared" si="8"/>
        <v>0</v>
      </c>
      <c r="P24" s="36">
        <f t="shared" si="9"/>
        <v>24</v>
      </c>
      <c r="Q24" s="36">
        <f t="shared" si="10"/>
        <v>0</v>
      </c>
      <c r="R24" s="8"/>
      <c r="S24" s="8"/>
      <c r="T24" s="8"/>
      <c r="U24" s="8"/>
      <c r="V24" s="8"/>
      <c r="W24" s="8"/>
      <c r="X24" s="8"/>
      <c r="Y24" s="8"/>
      <c r="Z24" s="8"/>
    </row>
    <row r="25" spans="1:26" s="13" customFormat="1" x14ac:dyDescent="0.35">
      <c r="B25" s="28" t="s">
        <v>37</v>
      </c>
      <c r="C25" s="9">
        <v>12</v>
      </c>
      <c r="D25" s="10">
        <v>195</v>
      </c>
      <c r="E25" s="11">
        <v>585</v>
      </c>
      <c r="F25" s="12">
        <v>80</v>
      </c>
      <c r="G25" s="33">
        <f>SUM(D25,E25,F25)</f>
        <v>860</v>
      </c>
      <c r="H25" s="44">
        <v>0</v>
      </c>
      <c r="I25" s="45">
        <v>0</v>
      </c>
      <c r="J25" s="46">
        <v>134</v>
      </c>
      <c r="K25" s="42">
        <f t="shared" si="1"/>
        <v>16</v>
      </c>
      <c r="L25" s="42">
        <f t="shared" si="2"/>
        <v>49</v>
      </c>
      <c r="M25" s="42">
        <f t="shared" si="7"/>
        <v>7</v>
      </c>
      <c r="N25" s="42">
        <f>ROUND(G25/C25,0)</f>
        <v>72</v>
      </c>
      <c r="O25" s="43">
        <f t="shared" si="8"/>
        <v>0</v>
      </c>
      <c r="P25" s="43">
        <f t="shared" si="9"/>
        <v>0</v>
      </c>
      <c r="Q25" s="43">
        <f t="shared" si="10"/>
        <v>11</v>
      </c>
      <c r="R25" s="14"/>
      <c r="S25" s="14"/>
      <c r="T25" s="14"/>
      <c r="U25" s="14"/>
      <c r="V25" s="14"/>
      <c r="W25" s="14"/>
      <c r="X25" s="14"/>
      <c r="Y25" s="14"/>
      <c r="Z25" s="14"/>
    </row>
    <row r="26" spans="1:26" x14ac:dyDescent="0.35">
      <c r="B26" s="30" t="s">
        <v>38</v>
      </c>
      <c r="C26" s="18">
        <v>20</v>
      </c>
      <c r="D26" s="22">
        <v>750</v>
      </c>
      <c r="E26" s="23">
        <v>275</v>
      </c>
      <c r="F26" s="24">
        <v>275</v>
      </c>
      <c r="G26" s="32">
        <f>SUM(D26,E26,F26)</f>
        <v>1300</v>
      </c>
      <c r="H26" s="2">
        <v>0</v>
      </c>
      <c r="I26" s="1">
        <v>100</v>
      </c>
      <c r="J26" s="40">
        <v>0</v>
      </c>
      <c r="K26" s="38">
        <f t="shared" si="1"/>
        <v>38</v>
      </c>
      <c r="L26" s="38">
        <f t="shared" si="2"/>
        <v>14</v>
      </c>
      <c r="M26" s="38">
        <f t="shared" si="7"/>
        <v>14</v>
      </c>
      <c r="N26" s="38">
        <f>ROUND(G26/C26,0)</f>
        <v>65</v>
      </c>
      <c r="O26" s="36">
        <f t="shared" si="8"/>
        <v>0</v>
      </c>
      <c r="P26" s="36">
        <f t="shared" si="9"/>
        <v>5</v>
      </c>
      <c r="Q26" s="36">
        <f t="shared" si="10"/>
        <v>0</v>
      </c>
      <c r="R26" s="8"/>
      <c r="S26" s="8"/>
      <c r="T26" s="8"/>
      <c r="U26" s="8"/>
      <c r="V26" s="8"/>
      <c r="W26" s="8"/>
      <c r="X26" s="8"/>
      <c r="Y26" s="8"/>
      <c r="Z26" s="8"/>
    </row>
    <row r="27" spans="1:26" s="13" customFormat="1" x14ac:dyDescent="0.35">
      <c r="B27" s="28" t="s">
        <v>40</v>
      </c>
      <c r="C27" s="9">
        <v>30</v>
      </c>
      <c r="D27" s="10">
        <v>825</v>
      </c>
      <c r="E27" s="11">
        <v>300</v>
      </c>
      <c r="F27" s="12">
        <v>1575</v>
      </c>
      <c r="G27" s="33">
        <f>SUM(D27,E27,F27)</f>
        <v>2700</v>
      </c>
      <c r="H27" s="44">
        <v>210</v>
      </c>
      <c r="I27" s="45">
        <v>0</v>
      </c>
      <c r="J27" s="46">
        <v>0</v>
      </c>
      <c r="K27" s="42">
        <f t="shared" si="1"/>
        <v>28</v>
      </c>
      <c r="L27" s="42">
        <f t="shared" si="2"/>
        <v>10</v>
      </c>
      <c r="M27" s="42">
        <f t="shared" si="7"/>
        <v>53</v>
      </c>
      <c r="N27" s="42">
        <f>ROUND(G27/C27,0)</f>
        <v>90</v>
      </c>
      <c r="O27" s="43">
        <f t="shared" si="8"/>
        <v>7</v>
      </c>
      <c r="P27" s="43">
        <f t="shared" si="9"/>
        <v>0</v>
      </c>
      <c r="Q27" s="43">
        <f t="shared" si="10"/>
        <v>0</v>
      </c>
      <c r="R27" s="14"/>
      <c r="S27" s="14"/>
      <c r="T27" s="14"/>
      <c r="U27" s="14"/>
      <c r="V27" s="14"/>
      <c r="W27" s="14"/>
      <c r="X27" s="14"/>
      <c r="Y27" s="14"/>
      <c r="Z27" s="14"/>
    </row>
    <row r="28" spans="1:26" x14ac:dyDescent="0.35">
      <c r="B28" s="30" t="s">
        <v>41</v>
      </c>
      <c r="C28" s="18">
        <v>55</v>
      </c>
      <c r="D28" s="22">
        <v>460</v>
      </c>
      <c r="E28" s="23">
        <v>460</v>
      </c>
      <c r="F28" s="24">
        <v>595</v>
      </c>
      <c r="G28" s="32">
        <f>SUM(D28,E28,F28)</f>
        <v>1515</v>
      </c>
      <c r="H28" s="2">
        <v>0</v>
      </c>
      <c r="I28" s="1">
        <v>0</v>
      </c>
      <c r="J28" s="40">
        <v>1700</v>
      </c>
      <c r="K28" s="38">
        <f t="shared" si="1"/>
        <v>8</v>
      </c>
      <c r="L28" s="38">
        <f t="shared" si="2"/>
        <v>8</v>
      </c>
      <c r="M28" s="38">
        <f t="shared" si="7"/>
        <v>11</v>
      </c>
      <c r="N28" s="38">
        <f>ROUND(G28/C28,0)</f>
        <v>28</v>
      </c>
      <c r="O28" s="36">
        <f t="shared" si="8"/>
        <v>0</v>
      </c>
      <c r="P28" s="36">
        <f t="shared" si="9"/>
        <v>0</v>
      </c>
      <c r="Q28" s="36">
        <f t="shared" si="10"/>
        <v>31</v>
      </c>
      <c r="R28" s="8"/>
      <c r="S28" s="8"/>
      <c r="T28" s="8"/>
      <c r="U28" s="8"/>
      <c r="V28" s="8"/>
      <c r="W28" s="8"/>
      <c r="X28" s="8"/>
      <c r="Y28" s="8"/>
      <c r="Z28" s="8"/>
    </row>
    <row r="29" spans="1:26" s="13" customFormat="1" x14ac:dyDescent="0.35">
      <c r="B29" s="28" t="s">
        <v>42</v>
      </c>
      <c r="C29" s="9">
        <v>35</v>
      </c>
      <c r="D29" s="10">
        <v>320</v>
      </c>
      <c r="E29" s="11">
        <v>330</v>
      </c>
      <c r="F29" s="12">
        <v>100</v>
      </c>
      <c r="G29" s="33">
        <f>SUM(D29,E29,F29)</f>
        <v>750</v>
      </c>
      <c r="H29" s="44">
        <v>900</v>
      </c>
      <c r="I29" s="45">
        <v>0</v>
      </c>
      <c r="J29" s="46">
        <v>0</v>
      </c>
      <c r="K29" s="42">
        <f t="shared" si="1"/>
        <v>9</v>
      </c>
      <c r="L29" s="42">
        <f t="shared" si="2"/>
        <v>9</v>
      </c>
      <c r="M29" s="42">
        <f t="shared" si="7"/>
        <v>3</v>
      </c>
      <c r="N29" s="42">
        <f>ROUND(G29/C29,0)</f>
        <v>21</v>
      </c>
      <c r="O29" s="43">
        <f t="shared" si="8"/>
        <v>26</v>
      </c>
      <c r="P29" s="43">
        <f t="shared" si="9"/>
        <v>0</v>
      </c>
      <c r="Q29" s="43">
        <f t="shared" si="10"/>
        <v>0</v>
      </c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5" thickBot="1" x14ac:dyDescent="0.4">
      <c r="A30" s="8"/>
      <c r="B30" s="31" t="s">
        <v>43</v>
      </c>
      <c r="C30" s="19">
        <v>20</v>
      </c>
      <c r="D30" s="25">
        <v>700</v>
      </c>
      <c r="E30" s="26">
        <v>700</v>
      </c>
      <c r="F30" s="27">
        <v>100</v>
      </c>
      <c r="G30" s="34">
        <f>SUM(D30,E30,F30)</f>
        <v>1500</v>
      </c>
      <c r="H30" s="3">
        <v>0</v>
      </c>
      <c r="I30" s="4">
        <v>180</v>
      </c>
      <c r="J30" s="41">
        <v>0</v>
      </c>
      <c r="K30" s="38">
        <f t="shared" si="1"/>
        <v>35</v>
      </c>
      <c r="L30" s="38">
        <f t="shared" si="2"/>
        <v>35</v>
      </c>
      <c r="M30" s="38">
        <f t="shared" si="7"/>
        <v>5</v>
      </c>
      <c r="N30" s="38">
        <f>ROUND(G30/C30,0)</f>
        <v>75</v>
      </c>
      <c r="O30" s="36">
        <f t="shared" si="8"/>
        <v>0</v>
      </c>
      <c r="P30" s="36">
        <f t="shared" si="9"/>
        <v>9</v>
      </c>
      <c r="Q30" s="36">
        <f t="shared" si="10"/>
        <v>0</v>
      </c>
      <c r="R30" s="8"/>
      <c r="S30" s="8"/>
      <c r="T30" s="8"/>
      <c r="U30" s="8"/>
      <c r="V30" s="8"/>
      <c r="W30" s="8"/>
      <c r="X30" s="8"/>
      <c r="Y30" s="8"/>
      <c r="Z30" s="8"/>
    </row>
    <row r="31" spans="1:26" ht="15" thickTop="1" x14ac:dyDescent="0.3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x14ac:dyDescent="0.3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x14ac:dyDescent="0.3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x14ac:dyDescent="0.3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x14ac:dyDescent="0.3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</sheetData>
  <conditionalFormatting sqref="K3">
    <cfRule type="expression" dxfId="45" priority="2">
      <formula>MOD(ROW(),2)=0</formula>
    </cfRule>
  </conditionalFormatting>
  <conditionalFormatting sqref="F2:F7">
    <cfRule type="expression" dxfId="44" priority="1" stopIfTrue="1">
      <formula>MOD(ROW(),2)=1</formula>
    </cfRule>
  </conditionalFormatting>
  <pageMargins left="0.7" right="0.7" top="0.78740157499999996" bottom="0.78740157499999996" header="0.3" footer="0.3"/>
  <pageSetup paperSize="9" orientation="portrait" horizontalDpi="200" verticalDpi="200" copies="0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Naumann</dc:creator>
  <cp:lastModifiedBy>Yannis Naumann</cp:lastModifiedBy>
  <dcterms:created xsi:type="dcterms:W3CDTF">2017-02-13T14:22:42Z</dcterms:created>
  <dcterms:modified xsi:type="dcterms:W3CDTF">2017-02-14T10:39:05Z</dcterms:modified>
</cp:coreProperties>
</file>