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DieseArbeitsmappe" defaultThemeVersion="124226"/>
  <bookViews>
    <workbookView xWindow="14505" yWindow="6675" windowWidth="14340" windowHeight="6690"/>
  </bookViews>
  <sheets>
    <sheet name="Ynab" sheetId="11" r:id="rId1"/>
    <sheet name="Saldo" sheetId="4" r:id="rId2"/>
    <sheet name="Daten" sheetId="2" r:id="rId3"/>
    <sheet name="Zuordnung" sheetId="5" r:id="rId4"/>
  </sheets>
  <definedNames>
    <definedName name="_xlnm._FilterDatabase" localSheetId="0" hidden="1">Ynab!$D$2:$K$31</definedName>
    <definedName name="Bezeichnung">#REF!</definedName>
    <definedName name="Bezeichnung1">Tabelle5[Bezeichnung]</definedName>
    <definedName name="Typ">Tabelle5[Typ]</definedName>
  </definedNames>
  <calcPr calcId="125725"/>
  <pivotCaches>
    <pivotCache cacheId="35" r:id="rId5"/>
  </pivotCaches>
</workbook>
</file>

<file path=xl/calcChain.xml><?xml version="1.0" encoding="utf-8"?>
<calcChain xmlns="http://schemas.openxmlformats.org/spreadsheetml/2006/main">
  <c r="B3" i="2"/>
  <c r="J3"/>
  <c r="K3"/>
  <c r="M3" s="1"/>
  <c r="L3"/>
  <c r="N3"/>
  <c r="P3"/>
  <c r="AW26" i="11"/>
  <c r="AW22"/>
  <c r="AW17"/>
  <c r="AW13"/>
  <c r="AW12" s="1"/>
  <c r="AW5" s="1"/>
  <c r="AV2"/>
  <c r="AS26"/>
  <c r="AS22"/>
  <c r="AS17"/>
  <c r="AS13"/>
  <c r="AR2"/>
  <c r="AO26"/>
  <c r="AO22"/>
  <c r="AO17"/>
  <c r="AO13"/>
  <c r="AO12" s="1"/>
  <c r="AO5" s="1"/>
  <c r="AN2"/>
  <c r="AK26"/>
  <c r="AK22"/>
  <c r="AK17"/>
  <c r="AK13"/>
  <c r="AJ2"/>
  <c r="AG26"/>
  <c r="AG22"/>
  <c r="AG17"/>
  <c r="AG13"/>
  <c r="AG12" s="1"/>
  <c r="AG5" s="1"/>
  <c r="AF2"/>
  <c r="AC26"/>
  <c r="AC22"/>
  <c r="AC17"/>
  <c r="AC13"/>
  <c r="AB2"/>
  <c r="Y26"/>
  <c r="Y22"/>
  <c r="Y17"/>
  <c r="Y13"/>
  <c r="Y12" s="1"/>
  <c r="Y5" s="1"/>
  <c r="X2"/>
  <c r="U26"/>
  <c r="U22"/>
  <c r="U17"/>
  <c r="U13"/>
  <c r="T2"/>
  <c r="Q26"/>
  <c r="Q22"/>
  <c r="Q17"/>
  <c r="Q13"/>
  <c r="P2"/>
  <c r="M26"/>
  <c r="M22"/>
  <c r="M17"/>
  <c r="M13"/>
  <c r="L2"/>
  <c r="I26"/>
  <c r="I22"/>
  <c r="I17"/>
  <c r="I13"/>
  <c r="I3"/>
  <c r="I2"/>
  <c r="H2"/>
  <c r="B2" i="2"/>
  <c r="J2"/>
  <c r="BQ26" i="11"/>
  <c r="BQ22"/>
  <c r="BQ17"/>
  <c r="BQ13"/>
  <c r="BM26"/>
  <c r="BM22"/>
  <c r="BM17"/>
  <c r="BM13"/>
  <c r="BI26"/>
  <c r="BI22"/>
  <c r="BI17"/>
  <c r="BI13"/>
  <c r="BE26"/>
  <c r="BE22"/>
  <c r="BE17"/>
  <c r="BE13"/>
  <c r="BA26"/>
  <c r="BA22"/>
  <c r="BA17"/>
  <c r="BA13"/>
  <c r="B5"/>
  <c r="B3"/>
  <c r="U12" l="1"/>
  <c r="U5" s="1"/>
  <c r="M12"/>
  <c r="M5" s="1"/>
  <c r="AC12"/>
  <c r="AC5" s="1"/>
  <c r="AS12"/>
  <c r="AS5" s="1"/>
  <c r="I12"/>
  <c r="I5" s="1"/>
  <c r="Q12"/>
  <c r="Q5" s="1"/>
  <c r="AK12"/>
  <c r="AK5" s="1"/>
  <c r="AX2"/>
  <c r="AX4"/>
  <c r="AX3"/>
  <c r="AX5"/>
  <c r="AT3"/>
  <c r="AT5"/>
  <c r="AT2"/>
  <c r="AT4"/>
  <c r="AP3"/>
  <c r="AP5"/>
  <c r="AP2"/>
  <c r="AP4"/>
  <c r="AL3"/>
  <c r="AL5"/>
  <c r="AL2"/>
  <c r="AL4"/>
  <c r="AH3"/>
  <c r="AH5"/>
  <c r="AH2"/>
  <c r="AH4"/>
  <c r="AD3"/>
  <c r="AD5"/>
  <c r="AD2"/>
  <c r="AD4"/>
  <c r="Z3"/>
  <c r="Z5"/>
  <c r="Z2"/>
  <c r="Z4"/>
  <c r="V3"/>
  <c r="V5"/>
  <c r="V2"/>
  <c r="V4"/>
  <c r="R3"/>
  <c r="R5"/>
  <c r="R2"/>
  <c r="R4"/>
  <c r="N3"/>
  <c r="N5"/>
  <c r="N2"/>
  <c r="N4"/>
  <c r="J2"/>
  <c r="J4"/>
  <c r="J3"/>
  <c r="J5"/>
  <c r="BQ12"/>
  <c r="BQ5" s="1"/>
  <c r="BM12"/>
  <c r="BM5" s="1"/>
  <c r="BI12"/>
  <c r="BI5" s="1"/>
  <c r="BE12"/>
  <c r="BE5" s="1"/>
  <c r="BA12"/>
  <c r="BA5" s="1"/>
  <c r="N2" i="2" l="1"/>
  <c r="AK33" i="11" l="1"/>
  <c r="Q33"/>
  <c r="I33"/>
  <c r="AO33"/>
  <c r="E33"/>
  <c r="AS33"/>
  <c r="AC33"/>
  <c r="Y33"/>
  <c r="U33"/>
  <c r="M33"/>
  <c r="AW33"/>
  <c r="AG33"/>
  <c r="BA33"/>
  <c r="BE33"/>
  <c r="BI33"/>
  <c r="BM33"/>
  <c r="BQ33"/>
  <c r="G31"/>
  <c r="G30"/>
  <c r="G29"/>
  <c r="G28"/>
  <c r="G27"/>
  <c r="F26"/>
  <c r="E26"/>
  <c r="G25"/>
  <c r="G24"/>
  <c r="G23"/>
  <c r="F22"/>
  <c r="E22"/>
  <c r="G21"/>
  <c r="G20"/>
  <c r="G19"/>
  <c r="G18"/>
  <c r="F17"/>
  <c r="G17" s="1"/>
  <c r="E17"/>
  <c r="G16"/>
  <c r="G15"/>
  <c r="G14"/>
  <c r="F13"/>
  <c r="E13"/>
  <c r="F5"/>
  <c r="F4"/>
  <c r="F3"/>
  <c r="F2"/>
  <c r="G26" l="1"/>
  <c r="E12"/>
  <c r="E5" s="1"/>
  <c r="E9" s="1"/>
  <c r="G13"/>
  <c r="F12"/>
  <c r="G22"/>
  <c r="G12" l="1"/>
  <c r="C2" i="4" l="1"/>
  <c r="C1"/>
  <c r="K2" i="2"/>
  <c r="M2" s="1"/>
  <c r="L2"/>
  <c r="P2"/>
  <c r="AO4" i="11" l="1"/>
  <c r="U4"/>
  <c r="M4"/>
  <c r="AS4"/>
  <c r="I4"/>
  <c r="I9" s="1"/>
  <c r="AG4"/>
  <c r="AC4"/>
  <c r="Y4"/>
  <c r="Q4"/>
  <c r="AK4"/>
  <c r="AW4"/>
  <c r="AD19"/>
  <c r="AP28"/>
  <c r="AL30"/>
  <c r="AL24"/>
  <c r="AH23"/>
  <c r="AD23"/>
  <c r="V28"/>
  <c r="V24"/>
  <c r="R30"/>
  <c r="R23"/>
  <c r="AP23"/>
  <c r="AH30"/>
  <c r="AH24"/>
  <c r="Z28"/>
  <c r="V15"/>
  <c r="R21"/>
  <c r="N30"/>
  <c r="J28"/>
  <c r="K28" s="1"/>
  <c r="J16"/>
  <c r="K16" s="1"/>
  <c r="AH28"/>
  <c r="AD30"/>
  <c r="V29"/>
  <c r="N21"/>
  <c r="J15"/>
  <c r="K15" s="1"/>
  <c r="R25"/>
  <c r="Z25"/>
  <c r="AD18"/>
  <c r="AP18"/>
  <c r="J25"/>
  <c r="K25" s="1"/>
  <c r="V19"/>
  <c r="AT19"/>
  <c r="R20"/>
  <c r="AD20"/>
  <c r="AP31"/>
  <c r="R19"/>
  <c r="AD14"/>
  <c r="AH20"/>
  <c r="AP20"/>
  <c r="AX28"/>
  <c r="AX24"/>
  <c r="AX27"/>
  <c r="AT29"/>
  <c r="AP15"/>
  <c r="AL31"/>
  <c r="AH16"/>
  <c r="Z21"/>
  <c r="V31"/>
  <c r="R24"/>
  <c r="N23"/>
  <c r="J31"/>
  <c r="K31" s="1"/>
  <c r="AL29"/>
  <c r="AH31"/>
  <c r="Z23"/>
  <c r="N28"/>
  <c r="O28" s="1"/>
  <c r="N16"/>
  <c r="O16" s="1"/>
  <c r="J14"/>
  <c r="N20"/>
  <c r="V20"/>
  <c r="AD25"/>
  <c r="AL18"/>
  <c r="AX25"/>
  <c r="V14"/>
  <c r="AT25"/>
  <c r="N18"/>
  <c r="Z31"/>
  <c r="AL20"/>
  <c r="R14"/>
  <c r="Z29"/>
  <c r="AH14"/>
  <c r="AL19"/>
  <c r="AX30"/>
  <c r="AX15"/>
  <c r="AX20"/>
  <c r="AX23"/>
  <c r="AT27"/>
  <c r="AT23"/>
  <c r="AP16"/>
  <c r="Z19"/>
  <c r="R15"/>
  <c r="J30"/>
  <c r="K30" s="1"/>
  <c r="AX19"/>
  <c r="R18"/>
  <c r="Z27"/>
  <c r="AH19"/>
  <c r="AT20"/>
  <c r="N19"/>
  <c r="AP25"/>
  <c r="N25"/>
  <c r="V18"/>
  <c r="AL14"/>
  <c r="J18"/>
  <c r="Z20"/>
  <c r="AD27"/>
  <c r="AX21"/>
  <c r="AX18"/>
  <c r="AX31"/>
  <c r="AX16"/>
  <c r="AT30"/>
  <c r="AT21"/>
  <c r="AT24"/>
  <c r="AT16"/>
  <c r="AP30"/>
  <c r="AP29"/>
  <c r="AL27"/>
  <c r="AL23"/>
  <c r="AH29"/>
  <c r="AD28"/>
  <c r="AD21"/>
  <c r="AD24"/>
  <c r="Z16"/>
  <c r="V30"/>
  <c r="V27"/>
  <c r="V23"/>
  <c r="R29"/>
  <c r="N15"/>
  <c r="O15" s="1"/>
  <c r="N31"/>
  <c r="J21"/>
  <c r="K21" s="1"/>
  <c r="J27"/>
  <c r="Z18"/>
  <c r="AH25"/>
  <c r="AT14"/>
  <c r="N14"/>
  <c r="AH18"/>
  <c r="J19"/>
  <c r="K19" s="1"/>
  <c r="V25"/>
  <c r="AD29"/>
  <c r="AT18"/>
  <c r="Z14"/>
  <c r="AL25"/>
  <c r="AP27"/>
  <c r="AX29"/>
  <c r="AX14"/>
  <c r="AT28"/>
  <c r="AT15"/>
  <c r="AT31"/>
  <c r="AP21"/>
  <c r="AP24"/>
  <c r="AL21"/>
  <c r="AL16"/>
  <c r="AH27"/>
  <c r="AD15"/>
  <c r="Z30"/>
  <c r="Z24"/>
  <c r="V21"/>
  <c r="V16"/>
  <c r="R27"/>
  <c r="N29"/>
  <c r="J20"/>
  <c r="K20" s="1"/>
  <c r="J23"/>
  <c r="AP19"/>
  <c r="AL28"/>
  <c r="AL15"/>
  <c r="AH21"/>
  <c r="AD16"/>
  <c r="Z15"/>
  <c r="R28"/>
  <c r="R16"/>
  <c r="S16" s="1"/>
  <c r="N27"/>
  <c r="J24"/>
  <c r="K24" s="1"/>
  <c r="AP14"/>
  <c r="AH15"/>
  <c r="AD31"/>
  <c r="R31"/>
  <c r="N24"/>
  <c r="J29"/>
  <c r="K29" s="1"/>
  <c r="C3" i="4"/>
  <c r="O25" i="11" l="1"/>
  <c r="S25" s="1"/>
  <c r="W25" s="1"/>
  <c r="AA25" s="1"/>
  <c r="AE25" s="1"/>
  <c r="AI25" s="1"/>
  <c r="AM25" s="1"/>
  <c r="AQ25" s="1"/>
  <c r="AU25" s="1"/>
  <c r="AY25" s="1"/>
  <c r="O19"/>
  <c r="O24"/>
  <c r="S24" s="1"/>
  <c r="W24" s="1"/>
  <c r="AA24" s="1"/>
  <c r="AE24" s="1"/>
  <c r="AI24" s="1"/>
  <c r="AM24" s="1"/>
  <c r="AQ24" s="1"/>
  <c r="AU24" s="1"/>
  <c r="AY24" s="1"/>
  <c r="N26"/>
  <c r="R26"/>
  <c r="N13"/>
  <c r="AD22"/>
  <c r="M2"/>
  <c r="M3"/>
  <c r="AX22"/>
  <c r="V13"/>
  <c r="R22"/>
  <c r="AT17"/>
  <c r="AH17"/>
  <c r="Z17"/>
  <c r="AX17"/>
  <c r="K18"/>
  <c r="O18" s="1"/>
  <c r="S18" s="1"/>
  <c r="W18" s="1"/>
  <c r="AA18" s="1"/>
  <c r="AE18" s="1"/>
  <c r="AI18" s="1"/>
  <c r="AM18" s="1"/>
  <c r="AQ18" s="1"/>
  <c r="AU18" s="1"/>
  <c r="AY18" s="1"/>
  <c r="J17"/>
  <c r="K17" s="1"/>
  <c r="Z26"/>
  <c r="AT26"/>
  <c r="R13"/>
  <c r="AD17"/>
  <c r="AP22"/>
  <c r="O29"/>
  <c r="S29" s="1"/>
  <c r="W29" s="1"/>
  <c r="AA29" s="1"/>
  <c r="AE29" s="1"/>
  <c r="AI29" s="1"/>
  <c r="AM29" s="1"/>
  <c r="AQ29" s="1"/>
  <c r="AU29" s="1"/>
  <c r="AY29" s="1"/>
  <c r="S15"/>
  <c r="W15" s="1"/>
  <c r="AA15" s="1"/>
  <c r="AE15" s="1"/>
  <c r="AI15" s="1"/>
  <c r="AM15" s="1"/>
  <c r="AQ15" s="1"/>
  <c r="AU15" s="1"/>
  <c r="AY15" s="1"/>
  <c r="S19"/>
  <c r="W19" s="1"/>
  <c r="AA19" s="1"/>
  <c r="AE19" s="1"/>
  <c r="AI19" s="1"/>
  <c r="AM19" s="1"/>
  <c r="AQ19" s="1"/>
  <c r="AU19" s="1"/>
  <c r="AY19" s="1"/>
  <c r="O21"/>
  <c r="S21" s="1"/>
  <c r="W21" s="1"/>
  <c r="AA21" s="1"/>
  <c r="AE21" s="1"/>
  <c r="AI21" s="1"/>
  <c r="AM21" s="1"/>
  <c r="AQ21" s="1"/>
  <c r="AU21" s="1"/>
  <c r="AY21" s="1"/>
  <c r="AP26"/>
  <c r="K27"/>
  <c r="O27" s="1"/>
  <c r="S27" s="1"/>
  <c r="W27" s="1"/>
  <c r="AA27" s="1"/>
  <c r="AE27" s="1"/>
  <c r="AI27" s="1"/>
  <c r="AM27" s="1"/>
  <c r="AQ27" s="1"/>
  <c r="AU27" s="1"/>
  <c r="AY27" s="1"/>
  <c r="J26"/>
  <c r="K26" s="1"/>
  <c r="AL13"/>
  <c r="AP13"/>
  <c r="AX13"/>
  <c r="Z13"/>
  <c r="V26"/>
  <c r="AL26"/>
  <c r="AT22"/>
  <c r="N17"/>
  <c r="O17" s="1"/>
  <c r="AL17"/>
  <c r="J13"/>
  <c r="K14"/>
  <c r="O14" s="1"/>
  <c r="S14" s="1"/>
  <c r="W14" s="1"/>
  <c r="AA14" s="1"/>
  <c r="AE14" s="1"/>
  <c r="AI14" s="1"/>
  <c r="AM14" s="1"/>
  <c r="AQ14" s="1"/>
  <c r="AU14" s="1"/>
  <c r="AY14" s="1"/>
  <c r="AD13"/>
  <c r="AP17"/>
  <c r="O31"/>
  <c r="S31" s="1"/>
  <c r="W31" s="1"/>
  <c r="AA31" s="1"/>
  <c r="AE31" s="1"/>
  <c r="AI31" s="1"/>
  <c r="AM31" s="1"/>
  <c r="AQ31" s="1"/>
  <c r="AU31" s="1"/>
  <c r="AY31" s="1"/>
  <c r="R17"/>
  <c r="AH26"/>
  <c r="J22"/>
  <c r="K22" s="1"/>
  <c r="K23"/>
  <c r="O23" s="1"/>
  <c r="S23" s="1"/>
  <c r="W23" s="1"/>
  <c r="AA23" s="1"/>
  <c r="AE23" s="1"/>
  <c r="AI23" s="1"/>
  <c r="AM23" s="1"/>
  <c r="AQ23" s="1"/>
  <c r="AU23" s="1"/>
  <c r="AY23" s="1"/>
  <c r="AT13"/>
  <c r="V22"/>
  <c r="AL22"/>
  <c r="AD26"/>
  <c r="V17"/>
  <c r="AH13"/>
  <c r="Z22"/>
  <c r="N22"/>
  <c r="AX26"/>
  <c r="AH22"/>
  <c r="S28"/>
  <c r="W28" s="1"/>
  <c r="AA28" s="1"/>
  <c r="AE28" s="1"/>
  <c r="AI28" s="1"/>
  <c r="AM28" s="1"/>
  <c r="AQ28" s="1"/>
  <c r="AU28" s="1"/>
  <c r="AY28" s="1"/>
  <c r="W16"/>
  <c r="AA16" s="1"/>
  <c r="AE16" s="1"/>
  <c r="AI16" s="1"/>
  <c r="AM16" s="1"/>
  <c r="AQ16" s="1"/>
  <c r="AU16" s="1"/>
  <c r="AY16" s="1"/>
  <c r="O20"/>
  <c r="S20" s="1"/>
  <c r="W20" s="1"/>
  <c r="AA20" s="1"/>
  <c r="AE20" s="1"/>
  <c r="AI20" s="1"/>
  <c r="AM20" s="1"/>
  <c r="AQ20" s="1"/>
  <c r="AU20" s="1"/>
  <c r="AY20" s="1"/>
  <c r="O30"/>
  <c r="S30" s="1"/>
  <c r="W30" s="1"/>
  <c r="AA30" s="1"/>
  <c r="AE30" s="1"/>
  <c r="AI30" s="1"/>
  <c r="AM30" s="1"/>
  <c r="AQ30" s="1"/>
  <c r="AU30" s="1"/>
  <c r="AY30" s="1"/>
  <c r="AZ2"/>
  <c r="S17" l="1"/>
  <c r="W17" s="1"/>
  <c r="AA17" s="1"/>
  <c r="AE17" s="1"/>
  <c r="AI17" s="1"/>
  <c r="AM17" s="1"/>
  <c r="AQ17" s="1"/>
  <c r="AU17" s="1"/>
  <c r="AY17" s="1"/>
  <c r="O22"/>
  <c r="S22" s="1"/>
  <c r="W22" s="1"/>
  <c r="AA22" s="1"/>
  <c r="AE22" s="1"/>
  <c r="AI22" s="1"/>
  <c r="AM22" s="1"/>
  <c r="AQ22" s="1"/>
  <c r="AU22" s="1"/>
  <c r="AY22" s="1"/>
  <c r="M9"/>
  <c r="Q2" s="1"/>
  <c r="AT12"/>
  <c r="K13"/>
  <c r="K12" s="1"/>
  <c r="J12"/>
  <c r="AP12"/>
  <c r="R12"/>
  <c r="O26"/>
  <c r="S26" s="1"/>
  <c r="W26" s="1"/>
  <c r="AA26" s="1"/>
  <c r="AE26" s="1"/>
  <c r="AI26" s="1"/>
  <c r="AM26" s="1"/>
  <c r="AQ26" s="1"/>
  <c r="AU26" s="1"/>
  <c r="AY26" s="1"/>
  <c r="Z12"/>
  <c r="N12"/>
  <c r="AH12"/>
  <c r="AX12"/>
  <c r="V12"/>
  <c r="AD12"/>
  <c r="AL12"/>
  <c r="BB25"/>
  <c r="BC25" s="1"/>
  <c r="BB2"/>
  <c r="BB30"/>
  <c r="BC30" s="1"/>
  <c r="BB14"/>
  <c r="BB15"/>
  <c r="BC15" s="1"/>
  <c r="BB29"/>
  <c r="BC29" s="1"/>
  <c r="BB16"/>
  <c r="BC16" s="1"/>
  <c r="BB19"/>
  <c r="BC19" s="1"/>
  <c r="BB5"/>
  <c r="BB27"/>
  <c r="BB4"/>
  <c r="BB18"/>
  <c r="BA4"/>
  <c r="BB28"/>
  <c r="BC28" s="1"/>
  <c r="BB24"/>
  <c r="BC24" s="1"/>
  <c r="BB20"/>
  <c r="BC20" s="1"/>
  <c r="BD2"/>
  <c r="BB3"/>
  <c r="BB31"/>
  <c r="BC31" s="1"/>
  <c r="BB23"/>
  <c r="BB21"/>
  <c r="BC21" s="1"/>
  <c r="O13" l="1"/>
  <c r="O12" s="1"/>
  <c r="Q3"/>
  <c r="Q9" s="1"/>
  <c r="BF4"/>
  <c r="BF14"/>
  <c r="BF19"/>
  <c r="BG19" s="1"/>
  <c r="BF3"/>
  <c r="BF25"/>
  <c r="BG25" s="1"/>
  <c r="BF16"/>
  <c r="BG16" s="1"/>
  <c r="BF31"/>
  <c r="BG31" s="1"/>
  <c r="BF18"/>
  <c r="BF20"/>
  <c r="BG20" s="1"/>
  <c r="BF15"/>
  <c r="BG15" s="1"/>
  <c r="BH2"/>
  <c r="BF5"/>
  <c r="BF24"/>
  <c r="BG24" s="1"/>
  <c r="BF23"/>
  <c r="BF29"/>
  <c r="BG29" s="1"/>
  <c r="BF21"/>
  <c r="BG21" s="1"/>
  <c r="BF2"/>
  <c r="BF27"/>
  <c r="BF30"/>
  <c r="BG30" s="1"/>
  <c r="BE4"/>
  <c r="BF28"/>
  <c r="BG28" s="1"/>
  <c r="BC27"/>
  <c r="BB26"/>
  <c r="BC26" s="1"/>
  <c r="BB22"/>
  <c r="BC22" s="1"/>
  <c r="BC23"/>
  <c r="BB17"/>
  <c r="BC17" s="1"/>
  <c r="BC18"/>
  <c r="BC14"/>
  <c r="BB13"/>
  <c r="S13" l="1"/>
  <c r="S12" s="1"/>
  <c r="U2"/>
  <c r="U3"/>
  <c r="BB12"/>
  <c r="BG27"/>
  <c r="BF26"/>
  <c r="BG26" s="1"/>
  <c r="BF22"/>
  <c r="BG22" s="1"/>
  <c r="BG23"/>
  <c r="BG14"/>
  <c r="BF13"/>
  <c r="BJ3"/>
  <c r="BJ16"/>
  <c r="BK16" s="1"/>
  <c r="BJ5"/>
  <c r="BJ29"/>
  <c r="BK29" s="1"/>
  <c r="BJ31"/>
  <c r="BK31" s="1"/>
  <c r="BJ28"/>
  <c r="BK28" s="1"/>
  <c r="BJ14"/>
  <c r="BL2"/>
  <c r="BJ4"/>
  <c r="BJ23"/>
  <c r="BI4"/>
  <c r="BJ25"/>
  <c r="BK25" s="1"/>
  <c r="BJ2"/>
  <c r="BJ15"/>
  <c r="BK15" s="1"/>
  <c r="BJ30"/>
  <c r="BK30" s="1"/>
  <c r="BJ18"/>
  <c r="BJ24"/>
  <c r="BK24" s="1"/>
  <c r="BJ19"/>
  <c r="BK19" s="1"/>
  <c r="BJ27"/>
  <c r="BJ21"/>
  <c r="BK21" s="1"/>
  <c r="BJ20"/>
  <c r="BK20" s="1"/>
  <c r="BF17"/>
  <c r="BG17" s="1"/>
  <c r="BG18"/>
  <c r="W13" l="1"/>
  <c r="AA13" s="1"/>
  <c r="U9"/>
  <c r="BJ22"/>
  <c r="BK22" s="1"/>
  <c r="BK27"/>
  <c r="BJ26"/>
  <c r="BK26" s="1"/>
  <c r="BJ13"/>
  <c r="BK14"/>
  <c r="BN5"/>
  <c r="BN30"/>
  <c r="BO30" s="1"/>
  <c r="BN19"/>
  <c r="BO19" s="1"/>
  <c r="BN25"/>
  <c r="BO25" s="1"/>
  <c r="BN29"/>
  <c r="BO29" s="1"/>
  <c r="BN2"/>
  <c r="BN27"/>
  <c r="BN20"/>
  <c r="BO20" s="1"/>
  <c r="BN16"/>
  <c r="BO16" s="1"/>
  <c r="BN24"/>
  <c r="BO24" s="1"/>
  <c r="BN15"/>
  <c r="BO15" s="1"/>
  <c r="BP2"/>
  <c r="BN3"/>
  <c r="BN14"/>
  <c r="BN28"/>
  <c r="BO28" s="1"/>
  <c r="BN4"/>
  <c r="BN18"/>
  <c r="BN21"/>
  <c r="BO21" s="1"/>
  <c r="BM4"/>
  <c r="BN31"/>
  <c r="BO31" s="1"/>
  <c r="BN23"/>
  <c r="BF12"/>
  <c r="BJ17"/>
  <c r="BK17" s="1"/>
  <c r="BK18"/>
  <c r="BK23"/>
  <c r="W12" l="1"/>
  <c r="Y2"/>
  <c r="Y3"/>
  <c r="AA12"/>
  <c r="AE13"/>
  <c r="BO27"/>
  <c r="BN26"/>
  <c r="BO26" s="1"/>
  <c r="BR2"/>
  <c r="BR15"/>
  <c r="BS15" s="1"/>
  <c r="BR20"/>
  <c r="BS20" s="1"/>
  <c r="BR25"/>
  <c r="BS25" s="1"/>
  <c r="BR31"/>
  <c r="BS31" s="1"/>
  <c r="BR16"/>
  <c r="BS16" s="1"/>
  <c r="BR19"/>
  <c r="BS19" s="1"/>
  <c r="BR4"/>
  <c r="BR28"/>
  <c r="BS28" s="1"/>
  <c r="BR24"/>
  <c r="BS24" s="1"/>
  <c r="BR27"/>
  <c r="BR30"/>
  <c r="BS30" s="1"/>
  <c r="BR3"/>
  <c r="BR23"/>
  <c r="BQ4"/>
  <c r="BR5"/>
  <c r="BR14"/>
  <c r="BR29"/>
  <c r="BS29" s="1"/>
  <c r="BR21"/>
  <c r="BS21" s="1"/>
  <c r="BR18"/>
  <c r="BN22"/>
  <c r="BO22" s="1"/>
  <c r="BO23"/>
  <c r="BO18"/>
  <c r="BN17"/>
  <c r="BO17" s="1"/>
  <c r="BJ12"/>
  <c r="BO14"/>
  <c r="BN13"/>
  <c r="BR22" l="1"/>
  <c r="BS22" s="1"/>
  <c r="Y9"/>
  <c r="AE12"/>
  <c r="AI13"/>
  <c r="BS14"/>
  <c r="BR13"/>
  <c r="BS23"/>
  <c r="BN12"/>
  <c r="BR26"/>
  <c r="BS26" s="1"/>
  <c r="BS27"/>
  <c r="BR17"/>
  <c r="BS17" s="1"/>
  <c r="BS18"/>
  <c r="AC2" l="1"/>
  <c r="AC3"/>
  <c r="AI12"/>
  <c r="AM13"/>
  <c r="BR12"/>
  <c r="AC9" l="1"/>
  <c r="AM12"/>
  <c r="AQ13"/>
  <c r="AG2" l="1"/>
  <c r="AG3"/>
  <c r="AQ12"/>
  <c r="AU13"/>
  <c r="AG9" l="1"/>
  <c r="AU12"/>
  <c r="AY13"/>
  <c r="AK2" l="1"/>
  <c r="AK9" s="1"/>
  <c r="AK3"/>
  <c r="AY12"/>
  <c r="BC13"/>
  <c r="AO2" l="1"/>
  <c r="AO9" s="1"/>
  <c r="AO3"/>
  <c r="BG13"/>
  <c r="BC12"/>
  <c r="AS3" l="1"/>
  <c r="AS2"/>
  <c r="BG12"/>
  <c r="BK13"/>
  <c r="BK12" l="1"/>
  <c r="BO13"/>
  <c r="AS9"/>
  <c r="BO12" l="1"/>
  <c r="BS13"/>
  <c r="BS12" s="1"/>
  <c r="AW2"/>
  <c r="AW9" s="1"/>
  <c r="AW3"/>
  <c r="BA2" l="1"/>
  <c r="BA3"/>
  <c r="BA9" l="1"/>
  <c r="BE2" l="1"/>
  <c r="BE3"/>
  <c r="BE9" l="1"/>
  <c r="BI2" l="1"/>
  <c r="BI9" s="1"/>
  <c r="BI3"/>
  <c r="BM3" l="1"/>
  <c r="BM2"/>
  <c r="BM9" l="1"/>
  <c r="BQ2" l="1"/>
  <c r="BQ9" s="1"/>
  <c r="BQ3"/>
</calcChain>
</file>

<file path=xl/sharedStrings.xml><?xml version="1.0" encoding="utf-8"?>
<sst xmlns="http://schemas.openxmlformats.org/spreadsheetml/2006/main" count="145" uniqueCount="60">
  <si>
    <t>Datum</t>
  </si>
  <si>
    <t>Bezeichnung</t>
  </si>
  <si>
    <t>Typ</t>
  </si>
  <si>
    <t>Arbeit</t>
  </si>
  <si>
    <t>Monat</t>
  </si>
  <si>
    <t>Einnahmen Betrag</t>
  </si>
  <si>
    <t>Ausgaben Betrag</t>
  </si>
  <si>
    <t>Gesamtergebnis</t>
  </si>
  <si>
    <t>Werte</t>
  </si>
  <si>
    <t>Versicherung</t>
  </si>
  <si>
    <t>Lebensmittel</t>
  </si>
  <si>
    <t>Haus</t>
  </si>
  <si>
    <t>Sonstiges</t>
  </si>
  <si>
    <t>Benzin</t>
  </si>
  <si>
    <t>Summe von Saldo</t>
  </si>
  <si>
    <t>Summe von Ausgaben Betrag</t>
  </si>
  <si>
    <t>Summe von Einnahmen Betrag</t>
  </si>
  <si>
    <t>Art</t>
  </si>
  <si>
    <t>Einnahme</t>
  </si>
  <si>
    <t>Ausgabe</t>
  </si>
  <si>
    <t>Arbeit Ergebnis</t>
  </si>
  <si>
    <t xml:space="preserve">Saldo </t>
  </si>
  <si>
    <t>Jahr</t>
  </si>
  <si>
    <t>Konto</t>
  </si>
  <si>
    <t>Sparkasse</t>
  </si>
  <si>
    <t>Hypovereinsbank</t>
  </si>
  <si>
    <t>Kredit</t>
  </si>
  <si>
    <t>Auftragskonto</t>
  </si>
  <si>
    <t>Buchungstext</t>
  </si>
  <si>
    <t>Verwendungszweck</t>
  </si>
  <si>
    <t>Kontonummer</t>
  </si>
  <si>
    <t>BLZ</t>
  </si>
  <si>
    <t>Betrag</t>
  </si>
  <si>
    <t>Start</t>
  </si>
  <si>
    <t>Schnellsuche</t>
  </si>
  <si>
    <t>Verfügbar</t>
  </si>
  <si>
    <t>Budget</t>
  </si>
  <si>
    <t>Ausgang</t>
  </si>
  <si>
    <t>Balance</t>
  </si>
  <si>
    <t>Fixkosten</t>
  </si>
  <si>
    <t>Alltag</t>
  </si>
  <si>
    <t>Mobilität</t>
  </si>
  <si>
    <t>Autoversicherung</t>
  </si>
  <si>
    <t>Sparziele</t>
  </si>
  <si>
    <t>Weihnachten</t>
  </si>
  <si>
    <t>Urlaub</t>
  </si>
  <si>
    <t>Unerwartete Ausgaben</t>
  </si>
  <si>
    <t>Haus Kredit</t>
  </si>
  <si>
    <t>Autoreperatur</t>
  </si>
  <si>
    <t>Bar</t>
  </si>
  <si>
    <t>Geschenk</t>
  </si>
  <si>
    <t>2015</t>
  </si>
  <si>
    <t>Letzte Aktualisierung</t>
  </si>
  <si>
    <t>Erwartete Ausgaben</t>
  </si>
  <si>
    <t>Tag</t>
  </si>
  <si>
    <t>November</t>
  </si>
  <si>
    <t>November Ergebnis</t>
  </si>
  <si>
    <t>Hobby</t>
  </si>
  <si>
    <t>Test</t>
  </si>
  <si>
    <t>Hobby Ergebnis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</si>
</sst>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4343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434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4" fontId="0" fillId="0" borderId="0" xfId="0" applyNumberFormat="1" applyBorder="1"/>
    <xf numFmtId="0" fontId="0" fillId="0" borderId="0" xfId="0" applyBorder="1"/>
    <xf numFmtId="164" fontId="0" fillId="0" borderId="0" xfId="0" applyNumberFormat="1" applyBorder="1"/>
    <xf numFmtId="16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pivotButton="1" applyAlignment="1">
      <alignment horizontal="center"/>
    </xf>
    <xf numFmtId="164" fontId="0" fillId="0" borderId="0" xfId="0" pivotButton="1" applyNumberFormat="1" applyAlignment="1">
      <alignment horizontal="center"/>
    </xf>
    <xf numFmtId="0" fontId="0" fillId="0" borderId="0" xfId="0" applyNumberFormat="1" applyBorder="1"/>
    <xf numFmtId="164" fontId="0" fillId="3" borderId="0" xfId="0" applyNumberFormat="1" applyFill="1" applyAlignment="1">
      <alignment horizontal="center"/>
    </xf>
    <xf numFmtId="0" fontId="0" fillId="3" borderId="0" xfId="0" applyFill="1"/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Protection="1">
      <protection locked="0"/>
    </xf>
    <xf numFmtId="164" fontId="0" fillId="0" borderId="3" xfId="0" applyNumberFormat="1" applyBorder="1" applyProtection="1">
      <protection locked="0"/>
    </xf>
    <xf numFmtId="164" fontId="0" fillId="7" borderId="3" xfId="0" applyNumberFormat="1" applyFont="1" applyFill="1" applyBorder="1" applyProtection="1">
      <protection hidden="1"/>
    </xf>
    <xf numFmtId="164" fontId="0" fillId="0" borderId="6" xfId="0" applyNumberFormat="1" applyBorder="1" applyProtection="1">
      <protection locked="0"/>
    </xf>
    <xf numFmtId="164" fontId="0" fillId="8" borderId="6" xfId="0" applyNumberFormat="1" applyFont="1" applyFill="1" applyBorder="1" applyProtection="1">
      <protection hidden="1"/>
    </xf>
    <xf numFmtId="164" fontId="0" fillId="0" borderId="6" xfId="0" applyNumberFormat="1" applyBorder="1" applyProtection="1">
      <protection hidden="1"/>
    </xf>
    <xf numFmtId="164" fontId="0" fillId="7" borderId="6" xfId="0" applyNumberFormat="1" applyFont="1" applyFill="1" applyBorder="1" applyProtection="1">
      <protection hidden="1"/>
    </xf>
    <xf numFmtId="164" fontId="0" fillId="9" borderId="6" xfId="0" applyNumberFormat="1" applyFont="1" applyFill="1" applyBorder="1" applyProtection="1">
      <protection hidden="1"/>
    </xf>
    <xf numFmtId="0" fontId="0" fillId="0" borderId="6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7" xfId="0" applyBorder="1" applyProtection="1">
      <protection locked="0"/>
    </xf>
    <xf numFmtId="0" fontId="0" fillId="5" borderId="6" xfId="0" applyFill="1" applyBorder="1" applyProtection="1">
      <protection locked="0"/>
    </xf>
    <xf numFmtId="0" fontId="0" fillId="5" borderId="0" xfId="0" applyFill="1" applyBorder="1" applyProtection="1">
      <protection locked="0"/>
    </xf>
    <xf numFmtId="0" fontId="0" fillId="5" borderId="7" xfId="0" applyFill="1" applyBorder="1" applyProtection="1"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5" borderId="0" xfId="0" applyFill="1" applyBorder="1" applyAlignment="1" applyProtection="1">
      <alignment vertical="center"/>
      <protection locked="0"/>
    </xf>
    <xf numFmtId="0" fontId="0" fillId="0" borderId="0" xfId="0" applyBorder="1" applyAlignment="1" applyProtection="1">
      <protection locked="0"/>
    </xf>
    <xf numFmtId="0" fontId="0" fillId="5" borderId="0" xfId="0" applyFill="1" applyBorder="1" applyAlignment="1" applyProtection="1">
      <protection locked="0"/>
    </xf>
    <xf numFmtId="0" fontId="0" fillId="0" borderId="0" xfId="0" applyProtection="1"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164" fontId="0" fillId="0" borderId="8" xfId="0" applyNumberFormat="1" applyBorder="1" applyAlignment="1" applyProtection="1">
      <alignment horizontal="center" vertical="center"/>
      <protection hidden="1"/>
    </xf>
    <xf numFmtId="164" fontId="0" fillId="0" borderId="11" xfId="0" applyNumberFormat="1" applyBorder="1" applyAlignment="1" applyProtection="1">
      <alignment horizontal="center" vertical="center"/>
      <protection hidden="1"/>
    </xf>
    <xf numFmtId="164" fontId="7" fillId="0" borderId="8" xfId="0" applyNumberFormat="1" applyFont="1" applyBorder="1" applyAlignment="1" applyProtection="1">
      <alignment horizontal="center" vertical="center"/>
      <protection hidden="1"/>
    </xf>
    <xf numFmtId="164" fontId="7" fillId="0" borderId="11" xfId="0" applyNumberFormat="1" applyFont="1" applyBorder="1" applyAlignment="1" applyProtection="1">
      <alignment horizontal="center" vertical="center"/>
      <protection hidden="1"/>
    </xf>
    <xf numFmtId="0" fontId="0" fillId="4" borderId="12" xfId="0" applyFill="1" applyBorder="1" applyAlignment="1" applyProtection="1">
      <alignment horizontal="left" indent="2"/>
      <protection locked="0"/>
    </xf>
    <xf numFmtId="164" fontId="0" fillId="5" borderId="6" xfId="0" applyNumberFormat="1" applyFill="1" applyBorder="1" applyProtection="1">
      <protection locked="0"/>
    </xf>
    <xf numFmtId="164" fontId="0" fillId="5" borderId="0" xfId="0" applyNumberFormat="1" applyFill="1" applyBorder="1" applyProtection="1">
      <protection locked="0"/>
    </xf>
    <xf numFmtId="164" fontId="0" fillId="5" borderId="7" xfId="0" applyNumberFormat="1" applyFill="1" applyBorder="1" applyProtection="1">
      <protection hidden="1"/>
    </xf>
    <xf numFmtId="164" fontId="0" fillId="5" borderId="0" xfId="0" applyNumberFormat="1" applyFill="1" applyBorder="1" applyProtection="1">
      <protection hidden="1"/>
    </xf>
    <xf numFmtId="0" fontId="0" fillId="4" borderId="2" xfId="0" applyFill="1" applyBorder="1" applyAlignment="1" applyProtection="1">
      <alignment horizontal="left" indent="2"/>
      <protection locked="0"/>
    </xf>
    <xf numFmtId="164" fontId="0" fillId="5" borderId="8" xfId="0" applyNumberFormat="1" applyFill="1" applyBorder="1" applyProtection="1">
      <protection locked="0"/>
    </xf>
    <xf numFmtId="164" fontId="0" fillId="5" borderId="9" xfId="0" applyNumberFormat="1" applyFill="1" applyBorder="1" applyProtection="1">
      <protection locked="0"/>
    </xf>
    <xf numFmtId="164" fontId="0" fillId="5" borderId="10" xfId="0" applyNumberFormat="1" applyFill="1" applyBorder="1" applyProtection="1">
      <protection hidden="1"/>
    </xf>
    <xf numFmtId="0" fontId="0" fillId="0" borderId="1" xfId="0" applyFont="1" applyBorder="1" applyAlignment="1">
      <alignment horizontal="center" vertical="center"/>
    </xf>
    <xf numFmtId="0" fontId="0" fillId="5" borderId="2" xfId="0" applyFill="1" applyBorder="1" applyAlignment="1" applyProtection="1">
      <alignment horizontal="center" vertical="center"/>
      <protection locked="0"/>
    </xf>
    <xf numFmtId="164" fontId="0" fillId="0" borderId="0" xfId="0" applyNumberFormat="1" applyProtection="1">
      <protection locked="0"/>
    </xf>
    <xf numFmtId="164" fontId="0" fillId="5" borderId="9" xfId="0" applyNumberFormat="1" applyFill="1" applyBorder="1" applyProtection="1">
      <protection hidden="1"/>
    </xf>
    <xf numFmtId="0" fontId="0" fillId="10" borderId="0" xfId="0" applyFill="1" applyProtection="1">
      <protection locked="0"/>
    </xf>
    <xf numFmtId="0" fontId="4" fillId="10" borderId="1" xfId="0" applyFont="1" applyFill="1" applyBorder="1" applyAlignment="1" applyProtection="1">
      <alignment vertical="center"/>
      <protection locked="0"/>
    </xf>
    <xf numFmtId="0" fontId="4" fillId="10" borderId="0" xfId="0" applyFont="1" applyFill="1" applyAlignment="1" applyProtection="1">
      <alignment vertical="center"/>
      <protection locked="0"/>
    </xf>
    <xf numFmtId="164" fontId="4" fillId="10" borderId="3" xfId="0" applyNumberFormat="1" applyFont="1" applyFill="1" applyBorder="1" applyAlignment="1" applyProtection="1">
      <alignment vertical="center"/>
      <protection hidden="1"/>
    </xf>
    <xf numFmtId="164" fontId="4" fillId="10" borderId="4" xfId="0" applyNumberFormat="1" applyFont="1" applyFill="1" applyBorder="1" applyAlignment="1" applyProtection="1">
      <alignment vertical="center"/>
      <protection hidden="1"/>
    </xf>
    <xf numFmtId="164" fontId="4" fillId="10" borderId="5" xfId="0" applyNumberFormat="1" applyFont="1" applyFill="1" applyBorder="1" applyAlignment="1" applyProtection="1">
      <alignment vertical="center"/>
      <protection hidden="1"/>
    </xf>
    <xf numFmtId="164" fontId="7" fillId="10" borderId="3" xfId="0" applyNumberFormat="1" applyFont="1" applyFill="1" applyBorder="1" applyAlignment="1" applyProtection="1">
      <alignment vertical="center"/>
      <protection hidden="1"/>
    </xf>
    <xf numFmtId="164" fontId="7" fillId="10" borderId="4" xfId="0" applyNumberFormat="1" applyFont="1" applyFill="1" applyBorder="1" applyAlignment="1" applyProtection="1">
      <alignment vertical="center"/>
      <protection hidden="1"/>
    </xf>
    <xf numFmtId="164" fontId="7" fillId="10" borderId="5" xfId="0" applyNumberFormat="1" applyFont="1" applyFill="1" applyBorder="1" applyAlignment="1" applyProtection="1">
      <alignment vertical="center"/>
      <protection hidden="1"/>
    </xf>
    <xf numFmtId="164" fontId="4" fillId="10" borderId="6" xfId="0" applyNumberFormat="1" applyFont="1" applyFill="1" applyBorder="1" applyAlignment="1" applyProtection="1">
      <alignment vertical="center"/>
      <protection hidden="1"/>
    </xf>
    <xf numFmtId="164" fontId="4" fillId="10" borderId="0" xfId="0" applyNumberFormat="1" applyFont="1" applyFill="1" applyBorder="1" applyAlignment="1" applyProtection="1">
      <alignment vertical="center"/>
      <protection hidden="1"/>
    </xf>
    <xf numFmtId="164" fontId="4" fillId="10" borderId="7" xfId="0" applyNumberFormat="1" applyFont="1" applyFill="1" applyBorder="1" applyAlignment="1" applyProtection="1">
      <alignment vertical="center"/>
      <protection hidden="1"/>
    </xf>
    <xf numFmtId="164" fontId="7" fillId="10" borderId="6" xfId="0" applyNumberFormat="1" applyFont="1" applyFill="1" applyBorder="1" applyAlignment="1" applyProtection="1">
      <alignment vertical="center"/>
      <protection hidden="1"/>
    </xf>
    <xf numFmtId="164" fontId="7" fillId="10" borderId="0" xfId="0" applyNumberFormat="1" applyFont="1" applyFill="1" applyBorder="1" applyAlignment="1" applyProtection="1">
      <alignment vertical="center"/>
      <protection hidden="1"/>
    </xf>
    <xf numFmtId="164" fontId="7" fillId="10" borderId="7" xfId="0" applyNumberFormat="1" applyFont="1" applyFill="1" applyBorder="1" applyAlignment="1" applyProtection="1">
      <alignment vertical="center"/>
      <protection hidden="1"/>
    </xf>
    <xf numFmtId="0" fontId="0" fillId="10" borderId="1" xfId="0" applyFill="1" applyBorder="1" applyAlignment="1" applyProtection="1">
      <alignment vertical="center"/>
      <protection locked="0"/>
    </xf>
    <xf numFmtId="0" fontId="0" fillId="10" borderId="0" xfId="0" applyFill="1" applyAlignment="1" applyProtection="1">
      <alignment vertical="center"/>
      <protection locked="0"/>
    </xf>
    <xf numFmtId="164" fontId="0" fillId="10" borderId="6" xfId="0" applyNumberFormat="1" applyFill="1" applyBorder="1" applyAlignment="1" applyProtection="1">
      <alignment vertical="center"/>
      <protection hidden="1"/>
    </xf>
    <xf numFmtId="164" fontId="0" fillId="10" borderId="0" xfId="0" applyNumberFormat="1" applyFill="1" applyBorder="1" applyAlignment="1" applyProtection="1">
      <alignment vertical="center"/>
      <protection hidden="1"/>
    </xf>
    <xf numFmtId="164" fontId="0" fillId="10" borderId="7" xfId="0" applyNumberFormat="1" applyFill="1" applyBorder="1" applyAlignment="1" applyProtection="1">
      <alignment vertical="center"/>
      <protection hidden="1"/>
    </xf>
    <xf numFmtId="164" fontId="8" fillId="10" borderId="6" xfId="0" applyNumberFormat="1" applyFont="1" applyFill="1" applyBorder="1" applyAlignment="1" applyProtection="1">
      <alignment vertical="center"/>
      <protection hidden="1"/>
    </xf>
    <xf numFmtId="164" fontId="8" fillId="10" borderId="0" xfId="0" applyNumberFormat="1" applyFont="1" applyFill="1" applyBorder="1" applyAlignment="1" applyProtection="1">
      <alignment vertical="center"/>
      <protection hidden="1"/>
    </xf>
    <xf numFmtId="164" fontId="8" fillId="10" borderId="7" xfId="0" applyNumberFormat="1" applyFont="1" applyFill="1" applyBorder="1" applyAlignment="1" applyProtection="1">
      <alignment vertical="center"/>
      <protection hidden="1"/>
    </xf>
    <xf numFmtId="0" fontId="4" fillId="10" borderId="12" xfId="0" applyFont="1" applyFill="1" applyBorder="1" applyAlignment="1" applyProtection="1">
      <alignment vertical="center"/>
      <protection locked="0"/>
    </xf>
    <xf numFmtId="0" fontId="0" fillId="5" borderId="1" xfId="0" applyFill="1" applyBorder="1" applyAlignment="1" applyProtection="1">
      <alignment horizontal="center"/>
      <protection locked="0"/>
    </xf>
    <xf numFmtId="0" fontId="9" fillId="5" borderId="11" xfId="0" applyFont="1" applyFill="1" applyBorder="1" applyProtection="1">
      <protection locked="0"/>
    </xf>
    <xf numFmtId="14" fontId="0" fillId="0" borderId="0" xfId="0" applyNumberFormat="1" applyProtection="1">
      <protection locked="0"/>
    </xf>
    <xf numFmtId="0" fontId="11" fillId="2" borderId="0" xfId="0" applyFont="1" applyFill="1"/>
    <xf numFmtId="164" fontId="11" fillId="2" borderId="0" xfId="0" applyNumberFormat="1" applyFont="1" applyFill="1" applyAlignment="1">
      <alignment horizontal="center"/>
    </xf>
    <xf numFmtId="14" fontId="10" fillId="5" borderId="12" xfId="0" applyNumberFormat="1" applyFont="1" applyFill="1" applyBorder="1" applyAlignment="1" applyProtection="1">
      <alignment horizontal="center" vertical="center"/>
      <protection locked="0"/>
    </xf>
    <xf numFmtId="0" fontId="10" fillId="5" borderId="2" xfId="0" applyFont="1" applyFill="1" applyBorder="1" applyAlignment="1" applyProtection="1">
      <alignment horizontal="center" vertical="center"/>
      <protection locked="0"/>
    </xf>
    <xf numFmtId="0" fontId="0" fillId="5" borderId="13" xfId="0" applyNumberFormat="1" applyFill="1" applyBorder="1" applyAlignment="1" applyProtection="1">
      <alignment horizontal="center"/>
      <protection locked="0"/>
    </xf>
    <xf numFmtId="0" fontId="0" fillId="5" borderId="14" xfId="0" applyNumberFormat="1" applyFill="1" applyBorder="1" applyAlignment="1" applyProtection="1">
      <alignment horizontal="center"/>
      <protection locked="0"/>
    </xf>
    <xf numFmtId="0" fontId="0" fillId="5" borderId="15" xfId="0" applyNumberFormat="1" applyFill="1" applyBorder="1" applyAlignment="1" applyProtection="1">
      <alignment horizontal="center"/>
      <protection locked="0"/>
    </xf>
    <xf numFmtId="164" fontId="5" fillId="0" borderId="3" xfId="0" applyNumberFormat="1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 vertical="center"/>
      <protection hidden="1"/>
    </xf>
    <xf numFmtId="0" fontId="5" fillId="0" borderId="9" xfId="0" applyFont="1" applyBorder="1" applyAlignment="1" applyProtection="1">
      <alignment horizontal="center" vertical="center"/>
      <protection hidden="1"/>
    </xf>
    <xf numFmtId="0" fontId="5" fillId="0" borderId="10" xfId="0" applyFont="1" applyBorder="1" applyAlignment="1" applyProtection="1">
      <alignment horizontal="center" vertical="center"/>
      <protection hidden="1"/>
    </xf>
    <xf numFmtId="17" fontId="0" fillId="6" borderId="1" xfId="0" applyNumberFormat="1" applyFill="1" applyBorder="1" applyAlignment="1" applyProtection="1">
      <alignment horizontal="center" vertical="center"/>
      <protection hidden="1"/>
    </xf>
    <xf numFmtId="0" fontId="0" fillId="6" borderId="12" xfId="0" applyFill="1" applyBorder="1" applyAlignment="1" applyProtection="1">
      <alignment horizontal="center" vertical="center"/>
      <protection hidden="1"/>
    </xf>
    <xf numFmtId="0" fontId="0" fillId="6" borderId="2" xfId="0" applyFill="1" applyBorder="1" applyAlignment="1" applyProtection="1">
      <alignment horizontal="center" vertical="center"/>
      <protection hidden="1"/>
    </xf>
    <xf numFmtId="0" fontId="0" fillId="7" borderId="4" xfId="0" applyFill="1" applyBorder="1" applyAlignment="1" applyProtection="1">
      <alignment horizontal="left" indent="1"/>
      <protection hidden="1"/>
    </xf>
    <xf numFmtId="0" fontId="0" fillId="7" borderId="5" xfId="0" applyFill="1" applyBorder="1" applyAlignment="1" applyProtection="1">
      <alignment horizontal="left" indent="1"/>
      <protection hidden="1"/>
    </xf>
    <xf numFmtId="0" fontId="0" fillId="8" borderId="0" xfId="0" applyFill="1" applyBorder="1" applyAlignment="1" applyProtection="1">
      <alignment horizontal="left" indent="1"/>
      <protection hidden="1"/>
    </xf>
    <xf numFmtId="0" fontId="0" fillId="8" borderId="7" xfId="0" applyFill="1" applyBorder="1" applyAlignment="1" applyProtection="1">
      <alignment horizontal="left" indent="1"/>
      <protection hidden="1"/>
    </xf>
    <xf numFmtId="0" fontId="0" fillId="7" borderId="0" xfId="0" applyFill="1" applyBorder="1" applyAlignment="1" applyProtection="1">
      <alignment horizontal="left" indent="1"/>
      <protection hidden="1"/>
    </xf>
    <xf numFmtId="0" fontId="0" fillId="7" borderId="7" xfId="0" applyFill="1" applyBorder="1" applyAlignment="1" applyProtection="1">
      <alignment horizontal="left" indent="1"/>
      <protection hidden="1"/>
    </xf>
    <xf numFmtId="0" fontId="0" fillId="9" borderId="0" xfId="0" applyFill="1" applyBorder="1" applyAlignment="1" applyProtection="1">
      <alignment horizontal="left" indent="1"/>
      <protection hidden="1"/>
    </xf>
    <xf numFmtId="0" fontId="0" fillId="9" borderId="7" xfId="0" applyFill="1" applyBorder="1" applyAlignment="1" applyProtection="1">
      <alignment horizontal="left" indent="1"/>
      <protection hidden="1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17" fontId="0" fillId="0" borderId="1" xfId="0" applyNumberForma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left"/>
      <protection hidden="1"/>
    </xf>
    <xf numFmtId="0" fontId="0" fillId="0" borderId="5" xfId="0" applyBorder="1" applyAlignment="1" applyProtection="1">
      <alignment horizontal="left"/>
      <protection hidden="1"/>
    </xf>
    <xf numFmtId="0" fontId="0" fillId="0" borderId="0" xfId="0" applyBorder="1" applyAlignment="1" applyProtection="1">
      <alignment horizontal="left"/>
      <protection hidden="1"/>
    </xf>
    <xf numFmtId="0" fontId="0" fillId="0" borderId="7" xfId="0" applyBorder="1" applyAlignment="1" applyProtection="1">
      <alignment horizontal="left"/>
      <protection hidden="1"/>
    </xf>
    <xf numFmtId="0" fontId="0" fillId="11" borderId="9" xfId="0" applyFill="1" applyBorder="1" applyAlignment="1" applyProtection="1">
      <alignment horizontal="center"/>
      <protection locked="0"/>
    </xf>
    <xf numFmtId="17" fontId="0" fillId="6" borderId="12" xfId="0" applyNumberFormat="1" applyFill="1" applyBorder="1" applyAlignment="1" applyProtection="1">
      <alignment horizontal="center" vertical="center"/>
      <protection hidden="1"/>
    </xf>
    <xf numFmtId="17" fontId="0" fillId="6" borderId="2" xfId="0" applyNumberFormat="1" applyFill="1" applyBorder="1" applyAlignment="1" applyProtection="1">
      <alignment horizontal="center" vertical="center"/>
      <protection hidden="1"/>
    </xf>
    <xf numFmtId="0" fontId="0" fillId="11" borderId="0" xfId="0" applyFill="1" applyAlignment="1">
      <alignment horizontal="center"/>
    </xf>
    <xf numFmtId="164" fontId="0" fillId="11" borderId="0" xfId="0" applyNumberFormat="1" applyFill="1" applyAlignment="1">
      <alignment horizontal="center"/>
    </xf>
  </cellXfs>
  <cellStyles count="1">
    <cellStyle name="Standard" xfId="0" builtinId="0"/>
  </cellStyles>
  <dxfs count="138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ill>
        <patternFill>
          <bgColor rgb="FFFF4343"/>
        </patternFill>
      </fill>
    </dxf>
    <dxf>
      <font>
        <color theme="0"/>
      </font>
    </dxf>
    <dxf>
      <fill>
        <patternFill patternType="solid">
          <bgColor rgb="FF92D050"/>
        </patternFill>
      </fill>
    </dxf>
    <dxf>
      <font>
        <color theme="0"/>
      </font>
    </dxf>
    <dxf>
      <font>
        <color theme="0"/>
      </font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ill>
        <patternFill>
          <bgColor rgb="FFFF4343"/>
        </patternFill>
      </fill>
    </dxf>
    <dxf>
      <font>
        <color theme="0"/>
      </font>
    </dxf>
    <dxf>
      <fill>
        <patternFill patternType="solid"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numFmt numFmtId="19" formatCode="dd/mm/yyyy"/>
      <border diagonalUp="0" diagonalDown="0" outline="0">
        <left/>
        <right/>
        <top/>
        <bottom/>
      </border>
    </dxf>
    <dxf>
      <numFmt numFmtId="19" formatCode="dd/mm/yyyy"/>
    </dxf>
    <dxf>
      <numFmt numFmtId="0" formatCode="General"/>
    </dxf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164" formatCode="#,##0.00\ &quot;€&quot;"/>
      <border diagonalUp="0" diagonalDown="0" outline="0">
        <left/>
        <right/>
        <top/>
        <bottom/>
      </border>
    </dxf>
    <dxf>
      <numFmt numFmtId="164" formatCode="#,##0.00\ &quot;€&quot;"/>
    </dxf>
    <dxf>
      <numFmt numFmtId="164" formatCode="#,##0.00\ &quot;€&quot;"/>
      <border diagonalUp="0" diagonalDown="0" outline="0">
        <left/>
        <right/>
        <top/>
        <bottom/>
      </border>
    </dxf>
    <dxf>
      <numFmt numFmtId="164" formatCode="#,##0.00\ &quot;€&quot;"/>
    </dxf>
    <dxf>
      <border diagonalUp="0" diagonalDown="0" outline="0">
        <left/>
        <right/>
        <top/>
        <bottom/>
      </border>
    </dxf>
    <dxf>
      <numFmt numFmtId="0" formatCode="General"/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numFmt numFmtId="19" formatCode="dd/mm/yyyy"/>
      <border diagonalUp="0" diagonalDown="0" outline="0">
        <left/>
        <right/>
        <top/>
        <bottom/>
      </border>
    </dxf>
    <dxf>
      <numFmt numFmtId="19" formatCode="dd/mm/yyyy"/>
    </dxf>
    <dxf>
      <numFmt numFmtId="19" formatCode="dd/mm/yyyy"/>
      <border diagonalUp="0" diagonalDown="0" outline="0">
        <left/>
        <right/>
        <top/>
        <bottom/>
      </border>
    </dxf>
    <dxf>
      <numFmt numFmtId="19" formatCode="dd/mm/yyyy"/>
    </dxf>
    <dxf>
      <numFmt numFmtId="19" formatCode="dd/mm/yyyy"/>
      <border diagonalUp="0" diagonalDown="0" outline="0">
        <left/>
        <right/>
        <top/>
        <bottom/>
      </border>
    </dxf>
    <dxf>
      <numFmt numFmtId="19" formatCode="dd/mm/yyyy"/>
    </dxf>
    <dxf>
      <alignment horizontal="center" vertical="bottom" textRotation="0" wrapText="0" indent="0" relativeIndent="0" justifyLastLine="0" shrinkToFit="0" mergeCell="0" readingOrder="0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92D050"/>
        </patternFill>
      </fill>
    </dxf>
    <dxf>
      <font>
        <color theme="0"/>
      </font>
    </dxf>
    <dxf>
      <fill>
        <patternFill>
          <bgColor rgb="FFFF434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</dxfs>
  <tableStyles count="0" defaultTableStyle="TableStyleMedium9" defaultPivotStyle="PivotStyleLight16"/>
  <colors>
    <mruColors>
      <color rgb="FFFF4343"/>
      <color rgb="FFFF4B21"/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ndreas Sitter" refreshedDate="42316.952924421297" missingItemsLimit="0" createdVersion="3" refreshedVersion="3" minRefreshableVersion="3" recordCount="2">
  <cacheSource type="worksheet">
    <worksheetSource name="Daten"/>
  </cacheSource>
  <cacheFields count="17">
    <cacheField name="Auftragskonto" numFmtId="0">
      <sharedItems containsNonDate="0" containsString="0" containsBlank="1"/>
    </cacheField>
    <cacheField name="Tag" numFmtId="0">
      <sharedItems containsSemiMixedTypes="0" containsString="0" containsNumber="1" containsInteger="1" minValue="1" maxValue="1"/>
    </cacheField>
    <cacheField name="Datum" numFmtId="14">
      <sharedItems containsSemiMixedTypes="0" containsNonDate="0" containsDate="1" containsString="0" minDate="2015-11-01T00:00:00" maxDate="2015-11-02T00:00:00" count="1">
        <d v="2015-11-01T00:00:00"/>
      </sharedItems>
    </cacheField>
    <cacheField name="Buchungstext" numFmtId="14">
      <sharedItems containsNonDate="0" containsString="0" containsBlank="1"/>
    </cacheField>
    <cacheField name="Verwendungszweck" numFmtId="14">
      <sharedItems containsNonDate="0" containsString="0" containsBlank="1"/>
    </cacheField>
    <cacheField name="Bezeichnung" numFmtId="0">
      <sharedItems count="2">
        <s v="Test"/>
        <s v="Arbeit"/>
      </sharedItems>
    </cacheField>
    <cacheField name="Kontonummer" numFmtId="0">
      <sharedItems containsSemiMixedTypes="0" containsString="0" containsNumber="1" containsInteger="1" minValue="12345" maxValue="12345"/>
    </cacheField>
    <cacheField name="BLZ" numFmtId="0">
      <sharedItems containsNonDate="0" containsString="0" containsBlank="1"/>
    </cacheField>
    <cacheField name="Betrag" numFmtId="0">
      <sharedItems containsSemiMixedTypes="0" containsString="0" containsNumber="1" containsInteger="1" minValue="-500" maxValue="500"/>
    </cacheField>
    <cacheField name="Typ" numFmtId="0">
      <sharedItems count="2">
        <s v="Hobby"/>
        <s v="Arbeit"/>
      </sharedItems>
    </cacheField>
    <cacheField name="Einnahmen Betrag" numFmtId="164">
      <sharedItems containsMixedTypes="1" containsNumber="1" containsInteger="1" minValue="500" maxValue="500"/>
    </cacheField>
    <cacheField name="Ausgaben Betrag" numFmtId="164">
      <sharedItems containsMixedTypes="1" containsNumber="1" containsInteger="1" minValue="500" maxValue="500"/>
    </cacheField>
    <cacheField name="Art" numFmtId="0">
      <sharedItems count="2">
        <s v="Ausgabe"/>
        <s v="Einnahme"/>
      </sharedItems>
    </cacheField>
    <cacheField name="Jahr" numFmtId="0">
      <sharedItems count="1">
        <s v="2015"/>
      </sharedItems>
    </cacheField>
    <cacheField name="Konto" numFmtId="164">
      <sharedItems/>
    </cacheField>
    <cacheField name="Monat" numFmtId="14">
      <sharedItems count="1">
        <s v="November"/>
      </sharedItems>
    </cacheField>
    <cacheField name="Saldo" numFmtId="0" formula="'Einnahmen Betrag'-'Ausgaben Betrag'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m/>
    <n v="1"/>
    <x v="0"/>
    <m/>
    <m/>
    <x v="0"/>
    <n v="12345"/>
    <m/>
    <n v="-500"/>
    <x v="0"/>
    <s v=""/>
    <n v="500"/>
    <x v="0"/>
    <x v="0"/>
    <s v="Sparkasse"/>
    <x v="0"/>
  </r>
  <r>
    <m/>
    <n v="1"/>
    <x v="0"/>
    <m/>
    <m/>
    <x v="1"/>
    <n v="12345"/>
    <m/>
    <n v="500"/>
    <x v="1"/>
    <n v="500"/>
    <s v=""/>
    <x v="1"/>
    <x v="0"/>
    <s v="Sparkasse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5" applyNumberFormats="0" applyBorderFormats="0" applyFontFormats="0" applyPatternFormats="0" applyAlignmentFormats="0" applyWidthHeightFormats="1" dataCaption="Werte" updatedVersion="3" minRefreshableVersion="3" showCalcMbrs="0" useAutoFormatting="1" itemPrintTitles="1" createdVersion="3" indent="0" compact="0" compactData="0" gridDropZones="1" multipleFieldFilters="0">
  <location ref="A6:H13" firstHeaderRow="1" firstDataRow="2" firstDataCol="5"/>
  <pivotFields count="17">
    <pivotField compact="0" outline="0" showAll="0" defaultSubtotal="0"/>
    <pivotField compact="0" outline="0" showAll="0" defaultSubtotal="0"/>
    <pivotField compact="0" numFmtId="14" outline="0" showAll="0" defaultSubtotal="0">
      <items count="1">
        <item x="0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>
      <items count="3">
        <item x="0"/>
        <item x="1"/>
        <item t="default"/>
      </items>
    </pivotField>
    <pivotField dataField="1" compact="0" outline="0" showAll="0"/>
    <pivotField dataField="1" compact="0" outline="0" showAll="0"/>
    <pivotField axis="axisRow" compact="0" outline="0" showAll="0" defaultSubtotal="0">
      <items count="2">
        <item x="0"/>
        <item x="1"/>
      </items>
    </pivotField>
    <pivotField axis="axisRow" compact="0" outline="0" showAll="0" sortType="ascending" defaultSubtotal="0">
      <items count="1">
        <item x="0"/>
      </items>
    </pivotField>
    <pivotField compact="0" outline="0" showAll="0" defaultSubtotal="0"/>
    <pivotField axis="axisRow" compact="0" outline="0" showAll="0" sortType="descending">
      <items count="2">
        <item x="0"/>
        <item t="default"/>
      </items>
    </pivotField>
    <pivotField dataField="1" compact="0" outline="0" dragToRow="0" dragToCol="0" dragToPage="0" showAll="0" defaultSubtotal="0"/>
  </pivotFields>
  <rowFields count="5">
    <field x="13"/>
    <field x="15"/>
    <field x="12"/>
    <field x="9"/>
    <field x="5"/>
  </rowFields>
  <rowItems count="6">
    <i>
      <x/>
      <x/>
      <x/>
      <x/>
      <x/>
    </i>
    <i t="default" r="3">
      <x/>
    </i>
    <i r="2">
      <x v="1"/>
      <x v="1"/>
      <x v="1"/>
    </i>
    <i t="default" r="3">
      <x v="1"/>
    </i>
    <i t="default" r="1"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me von Einnahmen Betrag" fld="10" baseField="0" baseItem="0"/>
    <dataField name="Summe von Ausgaben Betrag" fld="11" baseField="0" baseItem="0"/>
    <dataField name="Summe von Saldo" fld="16" baseField="0" baseItem="0"/>
  </dataFields>
  <formats count="14">
    <format dxfId="137">
      <pivotArea outline="0" collapsedLevelsAreSubtotals="1" fieldPosition="0"/>
    </format>
    <format dxfId="136">
      <pivotArea field="-2" type="button" dataOnly="0" labelOnly="1" outline="0" axis="axisCol" fieldPosition="0"/>
    </format>
    <format dxfId="135">
      <pivotArea type="topRight" dataOnly="0" labelOnly="1" outline="0" fieldPosition="0"/>
    </format>
    <format dxfId="134">
      <pivotArea type="origin" dataOnly="0" labelOnly="1" outline="0" fieldPosition="0"/>
    </format>
    <format dxfId="133">
      <pivotArea field="15" type="button" dataOnly="0" labelOnly="1" outline="0" axis="axisRow" fieldPosition="1"/>
    </format>
    <format dxfId="132">
      <pivotArea field="2" type="button" dataOnly="0" labelOnly="1" outline="0"/>
    </format>
    <format dxfId="131">
      <pivotArea dataOnly="0" labelOnly="1" grandRow="1" outline="0" fieldPosition="0"/>
    </format>
    <format dxfId="130">
      <pivotArea outline="0" collapsedLevelsAreSubtotals="1" fieldPosition="0"/>
    </format>
    <format dxfId="129">
      <pivotArea field="-2" type="button" dataOnly="0" labelOnly="1" outline="0" axis="axisCol" fieldPosition="0"/>
    </format>
    <format dxfId="128">
      <pivotArea type="topRight" dataOnly="0" labelOnly="1" outline="0" fieldPosition="0"/>
    </format>
    <format dxfId="127">
      <pivotArea dataOnly="0" outline="0" fieldPosition="0">
        <references count="1">
          <reference field="9" count="0" defaultSubtotal="1"/>
        </references>
      </pivotArea>
    </format>
    <format dxfId="126">
      <pivotArea dataOnly="0" outline="0" fieldPosition="0">
        <references count="1">
          <reference field="9" count="0" defaultSubtotal="1"/>
        </references>
      </pivotArea>
    </format>
    <format dxfId="125">
      <pivotArea dataOnly="0" outline="0" fieldPosition="0">
        <references count="1">
          <reference field="9" count="0" defaultSubtotal="1"/>
        </references>
      </pivotArea>
    </format>
    <format dxfId="124">
      <pivotArea dataOnly="0" outline="0" fieldPosition="0">
        <references count="1">
          <reference field="15" count="0" defaultSubtotal="1"/>
        </references>
      </pivotArea>
    </format>
  </formats>
  <conditionalFormats count="1">
    <conditionalFormat priority="1">
      <pivotAreas count="1">
        <pivotArea outline="0" fieldPosition="0">
          <references count="1">
            <reference field="4294967294" count="3">
              <x v="0"/>
              <x v="1"/>
              <x v="2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Daten" displayName="Daten" ref="A1:P3" totalsRowShown="0" headerRowDxfId="121">
  <autoFilter ref="A1:P3">
    <filterColumn colId="0"/>
    <filterColumn colId="1"/>
    <filterColumn colId="3"/>
    <filterColumn colId="4"/>
    <filterColumn colId="5"/>
    <filterColumn colId="6"/>
    <filterColumn colId="7"/>
    <filterColumn colId="8"/>
    <filterColumn colId="10"/>
    <filterColumn colId="11"/>
    <filterColumn colId="12"/>
    <filterColumn colId="13"/>
    <filterColumn colId="14"/>
    <filterColumn colId="15"/>
  </autoFilter>
  <sortState ref="A2:P1249">
    <sortCondition ref="C1:C1249"/>
  </sortState>
  <tableColumns count="16">
    <tableColumn id="11" name="Auftragskonto"/>
    <tableColumn id="12" name="Tag">
      <calculatedColumnFormula>DAY(Daten[[#This Row],[Datum]])</calculatedColumnFormula>
    </tableColumn>
    <tableColumn id="1" name="Datum" dataDxfId="120" totalsRowDxfId="119"/>
    <tableColumn id="14" name="Buchungstext" dataDxfId="118" totalsRowDxfId="117"/>
    <tableColumn id="15" name="Verwendungszweck" dataDxfId="116" totalsRowDxfId="115"/>
    <tableColumn id="2" name="Bezeichnung" totalsRowDxfId="114"/>
    <tableColumn id="17" name="Kontonummer" totalsRowDxfId="113"/>
    <tableColumn id="18" name="BLZ" totalsRowDxfId="112"/>
    <tableColumn id="19" name="Betrag" totalsRowDxfId="111"/>
    <tableColumn id="3" name="Typ" dataDxfId="110" totalsRowDxfId="109">
      <calculatedColumnFormula>IF(RIGHT(Daten[[#This Row],[Bezeichnung]],2)="Ge","Geschenk",IF(RIGHT(Daten[[#This Row],[Bezeichnung]],2)="UA","Unerwartete Ausgaben",IF(RIGHT(Daten[[#This Row],[Bezeichnung]],3)="Nik","Sonstiges Nik",VLOOKUP(Daten[[#This Row],[Bezeichnung]],Zuordnung!A:B,2,FALSE))))</calculatedColumnFormula>
    </tableColumn>
    <tableColumn id="7" name="Einnahmen Betrag" dataDxfId="108" totalsRowDxfId="107">
      <calculatedColumnFormula>IF(Daten[[#This Row],[Betrag]]&gt;0,Daten[[#This Row],[Betrag]],"")</calculatedColumnFormula>
    </tableColumn>
    <tableColumn id="6" name="Ausgaben Betrag" dataDxfId="106" totalsRowDxfId="105">
      <calculatedColumnFormula>IF(Daten[[#This Row],[Betrag]]&lt;0,Daten[[#This Row],[Betrag]]*(-1),"")</calculatedColumnFormula>
    </tableColumn>
    <tableColumn id="4" name="Art" dataDxfId="104" totalsRowDxfId="103">
      <calculatedColumnFormula>IF(Daten[[#This Row],[Einnahmen Betrag]]&lt;&gt;"","Einnahme","Ausgabe")</calculatedColumnFormula>
    </tableColumn>
    <tableColumn id="8" name="Jahr" dataDxfId="102">
      <calculatedColumnFormula>TEXT(Daten[[#This Row],[Datum]],"JJJJ")</calculatedColumnFormula>
    </tableColumn>
    <tableColumn id="9" name="Konto"/>
    <tableColumn id="5" name="Monat" dataDxfId="101" totalsRowDxfId="100">
      <calculatedColumnFormula>TEXT(Daten[[#This Row],[Datum]],"MMMM")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5" name="Tabelle5" displayName="Tabelle5" ref="A1:B3" totalsRowShown="0">
  <autoFilter ref="A1:B3"/>
  <sortState ref="A2:B234">
    <sortCondition ref="A1:A234"/>
  </sortState>
  <tableColumns count="2">
    <tableColumn id="1" name="Bezeichnung"/>
    <tableColumn id="2" name="Typ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S39"/>
  <sheetViews>
    <sheetView tabSelected="1" workbookViewId="0">
      <selection activeCell="C38" sqref="C38"/>
    </sheetView>
  </sheetViews>
  <sheetFormatPr baseColWidth="10" defaultRowHeight="15" outlineLevelCol="1"/>
  <cols>
    <col min="1" max="1" width="11.42578125" style="39"/>
    <col min="2" max="2" width="24.28515625" style="39" bestFit="1" customWidth="1"/>
    <col min="3" max="3" width="11.42578125" style="39"/>
    <col min="4" max="4" width="11.42578125" style="39" customWidth="1" outlineLevel="1"/>
    <col min="5" max="7" width="14.28515625" style="39" customWidth="1" outlineLevel="1"/>
    <col min="8" max="51" width="17.140625" style="39" customWidth="1"/>
    <col min="52" max="52" width="17.140625" style="39" customWidth="1" outlineLevel="1" collapsed="1"/>
    <col min="53" max="55" width="17.140625" style="39" customWidth="1" outlineLevel="1"/>
    <col min="56" max="56" width="17.140625" style="39" customWidth="1" outlineLevel="1" collapsed="1"/>
    <col min="57" max="59" width="17.140625" style="39" customWidth="1" outlineLevel="1"/>
    <col min="60" max="63" width="17.140625" style="39" customWidth="1"/>
    <col min="64" max="64" width="17.140625" style="39" customWidth="1" collapsed="1"/>
    <col min="65" max="67" width="17.140625" style="39" customWidth="1"/>
    <col min="68" max="68" width="17.140625" style="39" customWidth="1" collapsed="1"/>
    <col min="69" max="458" width="17.140625" style="39" customWidth="1"/>
    <col min="459" max="16384" width="11.42578125" style="39"/>
  </cols>
  <sheetData>
    <row r="1" spans="1:71" ht="15.75" thickBot="1">
      <c r="A1" s="21"/>
      <c r="B1" s="21"/>
      <c r="C1" s="21"/>
      <c r="D1" s="129" t="s">
        <v>33</v>
      </c>
      <c r="E1" s="129"/>
      <c r="F1" s="129"/>
      <c r="G1" s="129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</row>
    <row r="2" spans="1:71">
      <c r="A2" s="21"/>
      <c r="B2" s="55" t="s">
        <v>24</v>
      </c>
      <c r="C2" s="21"/>
      <c r="D2" s="122">
        <v>42278</v>
      </c>
      <c r="E2" s="22"/>
      <c r="F2" s="125" t="str">
        <f>"Nicht genutzt: "&amp;TEXT(D2-DAY(D2),"MMMM")</f>
        <v>Nicht genutzt: September</v>
      </c>
      <c r="G2" s="126"/>
      <c r="H2" s="99">
        <f>DATE(YEAR(D2),MONTH(D2)+1,DAY(D2))</f>
        <v>42309</v>
      </c>
      <c r="I2" s="23">
        <f>IF(E9&gt;0,E9,0)</f>
        <v>0</v>
      </c>
      <c r="J2" s="102" t="str">
        <f>"Nicht genutzt: "&amp;TEXT(H2-DAY(H2),"MMMM")</f>
        <v>Nicht genutzt: Oktober</v>
      </c>
      <c r="K2" s="103"/>
      <c r="L2" s="99">
        <f>DATE(YEAR(H2),MONTH(H2)+1,DAY(H2))</f>
        <v>42339</v>
      </c>
      <c r="M2" s="23">
        <f>IF(I9&gt;0,I9,0)</f>
        <v>0</v>
      </c>
      <c r="N2" s="102" t="str">
        <f>"Nicht genutzt: "&amp;TEXT(L2-DAY(L2),"MMMM")</f>
        <v>Nicht genutzt: November</v>
      </c>
      <c r="O2" s="103"/>
      <c r="P2" s="99">
        <f>DATE(YEAR(L2),MONTH(L2)+1,DAY(L2))</f>
        <v>42370</v>
      </c>
      <c r="Q2" s="23">
        <f>IF(M9&gt;0,M9,0)</f>
        <v>0</v>
      </c>
      <c r="R2" s="102" t="str">
        <f>"Nicht genutzt: "&amp;TEXT(P2-DAY(P2),"MMMM")</f>
        <v>Nicht genutzt: Dezember</v>
      </c>
      <c r="S2" s="103"/>
      <c r="T2" s="99">
        <f>DATE(YEAR(P2),MONTH(P2)+1,DAY(P2))</f>
        <v>42401</v>
      </c>
      <c r="U2" s="23">
        <f>IF(Q9&gt;0,Q9,0)</f>
        <v>0</v>
      </c>
      <c r="V2" s="102" t="str">
        <f>"Nicht genutzt: "&amp;TEXT(T2-DAY(T2),"MMMM")</f>
        <v>Nicht genutzt: Januar</v>
      </c>
      <c r="W2" s="103"/>
      <c r="X2" s="99">
        <f>DATE(YEAR(T2),MONTH(T2)+1,DAY(T2))</f>
        <v>42430</v>
      </c>
      <c r="Y2" s="23">
        <f>IF(U9&gt;0,U9,0)</f>
        <v>0</v>
      </c>
      <c r="Z2" s="102" t="str">
        <f>"Nicht genutzt: "&amp;TEXT(X2-DAY(X2),"MMMM")</f>
        <v>Nicht genutzt: Februar</v>
      </c>
      <c r="AA2" s="103"/>
      <c r="AB2" s="99">
        <f>DATE(YEAR(X2),MONTH(X2)+1,DAY(X2))</f>
        <v>42461</v>
      </c>
      <c r="AC2" s="23">
        <f>IF(Y9&gt;0,Y9,0)</f>
        <v>0</v>
      </c>
      <c r="AD2" s="102" t="str">
        <f>"Nicht genutzt: "&amp;TEXT(AB2-DAY(AB2),"MMMM")</f>
        <v>Nicht genutzt: März</v>
      </c>
      <c r="AE2" s="103"/>
      <c r="AF2" s="99">
        <f>DATE(YEAR(AB2),MONTH(AB2)+1,DAY(AB2))</f>
        <v>42491</v>
      </c>
      <c r="AG2" s="23">
        <f>IF(AC9&gt;0,AC9,0)</f>
        <v>0</v>
      </c>
      <c r="AH2" s="102" t="str">
        <f>"Nicht genutzt: "&amp;TEXT(AF2-DAY(AF2),"MMMM")</f>
        <v>Nicht genutzt: April</v>
      </c>
      <c r="AI2" s="103"/>
      <c r="AJ2" s="99">
        <f>DATE(YEAR(AF2),MONTH(AF2)+1,DAY(AF2))</f>
        <v>42522</v>
      </c>
      <c r="AK2" s="23">
        <f>IF(AG9&gt;0,AG9,0)</f>
        <v>0</v>
      </c>
      <c r="AL2" s="102" t="str">
        <f>"Nicht genutzt: "&amp;TEXT(AJ2-DAY(AJ2),"MMMM")</f>
        <v>Nicht genutzt: Mai</v>
      </c>
      <c r="AM2" s="103"/>
      <c r="AN2" s="99">
        <f>DATE(YEAR(AJ2),MONTH(AJ2)+1,DAY(AJ2))</f>
        <v>42552</v>
      </c>
      <c r="AO2" s="23">
        <f>IF(AK9&gt;0,AK9,0)</f>
        <v>0</v>
      </c>
      <c r="AP2" s="102" t="str">
        <f>"Nicht genutzt: "&amp;TEXT(AN2-DAY(AN2),"MMMM")</f>
        <v>Nicht genutzt: Juni</v>
      </c>
      <c r="AQ2" s="103"/>
      <c r="AR2" s="99">
        <f>DATE(YEAR(AN2),MONTH(AN2)+1,DAY(AN2))</f>
        <v>42583</v>
      </c>
      <c r="AS2" s="23">
        <f>IF(AO9&gt;0,AO9,0)</f>
        <v>0</v>
      </c>
      <c r="AT2" s="102" t="str">
        <f>"Nicht genutzt: "&amp;TEXT(AR2-DAY(AR2),"MMMM")</f>
        <v>Nicht genutzt: Juli</v>
      </c>
      <c r="AU2" s="103"/>
      <c r="AV2" s="99">
        <f>DATE(YEAR(AR2),MONTH(AR2)+1,DAY(AR2))</f>
        <v>42614</v>
      </c>
      <c r="AW2" s="23">
        <f>IF(AS9&gt;0,AS9,0)</f>
        <v>0</v>
      </c>
      <c r="AX2" s="102" t="str">
        <f>"Nicht genutzt: "&amp;TEXT(AV2-DAY(AV2),"MMMM")</f>
        <v>Nicht genutzt: August</v>
      </c>
      <c r="AY2" s="103"/>
      <c r="AZ2" s="99">
        <f>DATE(YEAR(AV2),MONTH(AV2)+1,DAY(AV2))</f>
        <v>42644</v>
      </c>
      <c r="BA2" s="23">
        <f>IF(AW9&gt;0,AW9,0)</f>
        <v>0</v>
      </c>
      <c r="BB2" s="102" t="str">
        <f>"Nicht genutzt: "&amp;TEXT(AZ2-DAY(AZ2),"MMMM")</f>
        <v>Nicht genutzt: September</v>
      </c>
      <c r="BC2" s="103"/>
      <c r="BD2" s="99">
        <f>DATE(YEAR(AZ2),MONTH(AZ2)+1,DAY(AZ2))</f>
        <v>42675</v>
      </c>
      <c r="BE2" s="23">
        <f>IF(BA9&gt;0,BA9,0)</f>
        <v>0</v>
      </c>
      <c r="BF2" s="102" t="str">
        <f>"Nicht genutzt: "&amp;TEXT(BD2-DAY(BD2),"MMMM")</f>
        <v>Nicht genutzt: Oktober</v>
      </c>
      <c r="BG2" s="103"/>
      <c r="BH2" s="99">
        <f>DATE(YEAR(BD2),MONTH(BD2)+1,DAY(BD2))</f>
        <v>42705</v>
      </c>
      <c r="BI2" s="23">
        <f>IF(BE9&gt;0,BE9,0)</f>
        <v>0</v>
      </c>
      <c r="BJ2" s="102" t="str">
        <f>"Nicht genutzt: "&amp;TEXT(BH2-DAY(BH2),"MMMM")</f>
        <v>Nicht genutzt: November</v>
      </c>
      <c r="BK2" s="103"/>
      <c r="BL2" s="99">
        <f>DATE(YEAR(BH2),MONTH(BH2)+1,DAY(BH2))</f>
        <v>42736</v>
      </c>
      <c r="BM2" s="23">
        <f>IF(BI9&gt;0,BI9,0)</f>
        <v>0</v>
      </c>
      <c r="BN2" s="102" t="str">
        <f>"Nicht genutzt: "&amp;TEXT(BL2-DAY(BL2),"MMMM")</f>
        <v>Nicht genutzt: Dezember</v>
      </c>
      <c r="BO2" s="103"/>
      <c r="BP2" s="99">
        <f>DATE(YEAR(BL2),MONTH(BL2)+1,DAY(BL2))</f>
        <v>42767</v>
      </c>
      <c r="BQ2" s="23">
        <f>IF(BM9&gt;0,BM9,0)</f>
        <v>0</v>
      </c>
      <c r="BR2" s="102" t="str">
        <f>"Nicht genutzt: "&amp;TEXT(BP2-DAY(BP2),"MMMM")</f>
        <v>Nicht genutzt: Januar</v>
      </c>
      <c r="BS2" s="103"/>
    </row>
    <row r="3" spans="1:71" ht="15.75" thickBot="1">
      <c r="A3" s="21"/>
      <c r="B3" s="56">
        <f>SUMIF(Daten[Konto],Ynab!B2,Daten[Betrag])</f>
        <v>0</v>
      </c>
      <c r="C3" s="21"/>
      <c r="D3" s="123"/>
      <c r="E3" s="24"/>
      <c r="F3" s="127" t="str">
        <f>"Zu viel genutzt: "&amp;TEXT(D2-DAY(D2),"MMMM")</f>
        <v>Zu viel genutzt: September</v>
      </c>
      <c r="G3" s="128"/>
      <c r="H3" s="100"/>
      <c r="I3" s="25">
        <f>IF(E9&lt;0,E9,0)</f>
        <v>0</v>
      </c>
      <c r="J3" s="104" t="str">
        <f>"Zu viel genutzt: "&amp;TEXT(H2-DAY(H2),"MMMM")</f>
        <v>Zu viel genutzt: Oktober</v>
      </c>
      <c r="K3" s="105"/>
      <c r="L3" s="100"/>
      <c r="M3" s="25">
        <f>IF(I9&lt;0,I9,0)</f>
        <v>0</v>
      </c>
      <c r="N3" s="104" t="str">
        <f>"Zu viel genutzt: "&amp;TEXT(L2-DAY(L2),"MMMM")</f>
        <v>Zu viel genutzt: November</v>
      </c>
      <c r="O3" s="105"/>
      <c r="P3" s="100"/>
      <c r="Q3" s="25">
        <f>IF(M9&lt;0,M9,0)</f>
        <v>0</v>
      </c>
      <c r="R3" s="104" t="str">
        <f>"Zu viel genutzt: "&amp;TEXT(P2-DAY(P2),"MMMM")</f>
        <v>Zu viel genutzt: Dezember</v>
      </c>
      <c r="S3" s="105"/>
      <c r="T3" s="100"/>
      <c r="U3" s="25">
        <f>IF(Q9&lt;0,Q9,0)</f>
        <v>0</v>
      </c>
      <c r="V3" s="104" t="str">
        <f>"Zu viel genutzt: "&amp;TEXT(T2-DAY(T2),"MMMM")</f>
        <v>Zu viel genutzt: Januar</v>
      </c>
      <c r="W3" s="105"/>
      <c r="X3" s="100"/>
      <c r="Y3" s="25">
        <f>IF(U9&lt;0,U9,0)</f>
        <v>0</v>
      </c>
      <c r="Z3" s="104" t="str">
        <f>"Zu viel genutzt: "&amp;TEXT(X2-DAY(X2),"MMMM")</f>
        <v>Zu viel genutzt: Februar</v>
      </c>
      <c r="AA3" s="105"/>
      <c r="AB3" s="100"/>
      <c r="AC3" s="25">
        <f>IF(Y9&lt;0,Y9,0)</f>
        <v>0</v>
      </c>
      <c r="AD3" s="104" t="str">
        <f>"Zu viel genutzt: "&amp;TEXT(AB2-DAY(AB2),"MMMM")</f>
        <v>Zu viel genutzt: März</v>
      </c>
      <c r="AE3" s="105"/>
      <c r="AF3" s="100"/>
      <c r="AG3" s="25">
        <f>IF(AC9&lt;0,AC9,0)</f>
        <v>0</v>
      </c>
      <c r="AH3" s="104" t="str">
        <f>"Zu viel genutzt: "&amp;TEXT(AF2-DAY(AF2),"MMMM")</f>
        <v>Zu viel genutzt: April</v>
      </c>
      <c r="AI3" s="105"/>
      <c r="AJ3" s="100"/>
      <c r="AK3" s="25">
        <f>IF(AG9&lt;0,AG9,0)</f>
        <v>0</v>
      </c>
      <c r="AL3" s="104" t="str">
        <f>"Zu viel genutzt: "&amp;TEXT(AJ2-DAY(AJ2),"MMMM")</f>
        <v>Zu viel genutzt: Mai</v>
      </c>
      <c r="AM3" s="105"/>
      <c r="AN3" s="100"/>
      <c r="AO3" s="25">
        <f>IF(AK9&lt;0,AK9,0)</f>
        <v>0</v>
      </c>
      <c r="AP3" s="104" t="str">
        <f>"Zu viel genutzt: "&amp;TEXT(AN2-DAY(AN2),"MMMM")</f>
        <v>Zu viel genutzt: Juni</v>
      </c>
      <c r="AQ3" s="105"/>
      <c r="AR3" s="100"/>
      <c r="AS3" s="25">
        <f>IF(AO9&lt;0,AO9,0)</f>
        <v>0</v>
      </c>
      <c r="AT3" s="104" t="str">
        <f>"Zu viel genutzt: "&amp;TEXT(AR2-DAY(AR2),"MMMM")</f>
        <v>Zu viel genutzt: Juli</v>
      </c>
      <c r="AU3" s="105"/>
      <c r="AV3" s="100"/>
      <c r="AW3" s="25">
        <f>IF(AS9&lt;0,AS9,0)</f>
        <v>0</v>
      </c>
      <c r="AX3" s="104" t="str">
        <f>"Zu viel genutzt: "&amp;TEXT(AV2-DAY(AV2),"MMMM")</f>
        <v>Zu viel genutzt: August</v>
      </c>
      <c r="AY3" s="105"/>
      <c r="AZ3" s="130"/>
      <c r="BA3" s="25">
        <f>IF(AW9&lt;0,AW9,0)</f>
        <v>0</v>
      </c>
      <c r="BB3" s="104" t="str">
        <f>"Zu viel genutzt: "&amp;TEXT(AZ2-DAY(AZ2),"MMMM")</f>
        <v>Zu viel genutzt: September</v>
      </c>
      <c r="BC3" s="105"/>
      <c r="BD3" s="100"/>
      <c r="BE3" s="25">
        <f>IF(BA9&lt;0,BA9,0)</f>
        <v>0</v>
      </c>
      <c r="BF3" s="104" t="str">
        <f>"Zu viel genutzt: "&amp;TEXT(BD2-DAY(BD2),"MMMM")</f>
        <v>Zu viel genutzt: Oktober</v>
      </c>
      <c r="BG3" s="105"/>
      <c r="BH3" s="100"/>
      <c r="BI3" s="25">
        <f>IF(BE9&lt;0,BE9,0)</f>
        <v>0</v>
      </c>
      <c r="BJ3" s="104" t="str">
        <f>"Zu viel genutzt: "&amp;TEXT(BH2-DAY(BH2),"MMMM")</f>
        <v>Zu viel genutzt: November</v>
      </c>
      <c r="BK3" s="105"/>
      <c r="BL3" s="100"/>
      <c r="BM3" s="25">
        <f>IF(BI9&lt;0,BI9,0)</f>
        <v>0</v>
      </c>
      <c r="BN3" s="104" t="str">
        <f>"Zu viel genutzt: "&amp;TEXT(BL2-DAY(BL2),"MMMM")</f>
        <v>Zu viel genutzt: Dezember</v>
      </c>
      <c r="BO3" s="105"/>
      <c r="BP3" s="100"/>
      <c r="BQ3" s="25">
        <f>IF(BM9&lt;0,BM9,0)</f>
        <v>0</v>
      </c>
      <c r="BR3" s="104" t="str">
        <f>"Zu viel genutzt: "&amp;TEXT(BP2-DAY(BP2),"MMMM")</f>
        <v>Zu viel genutzt: Januar</v>
      </c>
      <c r="BS3" s="105"/>
    </row>
    <row r="4" spans="1:71">
      <c r="A4" s="21"/>
      <c r="B4" s="55" t="s">
        <v>25</v>
      </c>
      <c r="C4" s="21"/>
      <c r="D4" s="123"/>
      <c r="E4" s="27">
        <v>0</v>
      </c>
      <c r="F4" s="127" t="str">
        <f>"Eingang: "&amp;TEXT(D2, "MMMM")</f>
        <v>Eingang: Oktober</v>
      </c>
      <c r="G4" s="128"/>
      <c r="H4" s="100"/>
      <c r="I4" s="27">
        <f>SUMPRODUCT((Daten[Betrag])*(Daten[Art]="Einnahme")*(Daten[Monat]=TEXT(Ynab!H2,"MMMM"))*(Daten[Jahr]=TEXT(Ynab!H2,"JJJJ")))</f>
        <v>500</v>
      </c>
      <c r="J4" s="106" t="str">
        <f>"Eingang: "&amp;TEXT(H2, "MMMM")</f>
        <v>Eingang: November</v>
      </c>
      <c r="K4" s="107"/>
      <c r="L4" s="100"/>
      <c r="M4" s="27">
        <f>SUMPRODUCT((Daten[Betrag])*(Daten[Art]="Einnahme")*(Daten[Monat]=TEXT(Ynab!L2,"MMMM"))*(Daten[Jahr]=TEXT(Ynab!L2,"JJJJ")))</f>
        <v>0</v>
      </c>
      <c r="N4" s="106" t="str">
        <f>"Eingang: "&amp;TEXT(L2, "MMMM")</f>
        <v>Eingang: Dezember</v>
      </c>
      <c r="O4" s="107"/>
      <c r="P4" s="100"/>
      <c r="Q4" s="27">
        <f>SUMPRODUCT((Daten[Betrag])*(Daten[Art]="Einnahme")*(Daten[Monat]=TEXT(Ynab!P2,"MMMM"))*(Daten[Jahr]=TEXT(Ynab!P2,"JJJJ")))</f>
        <v>0</v>
      </c>
      <c r="R4" s="106" t="str">
        <f>"Eingang: "&amp;TEXT(P2, "MMMM")</f>
        <v>Eingang: Januar</v>
      </c>
      <c r="S4" s="107"/>
      <c r="T4" s="100"/>
      <c r="U4" s="27">
        <f>SUMPRODUCT((Daten[Betrag])*(Daten[Art]="Einnahme")*(Daten[Monat]=TEXT(Ynab!T2,"MMMM"))*(Daten[Jahr]=TEXT(Ynab!T2,"JJJJ")))</f>
        <v>0</v>
      </c>
      <c r="V4" s="106" t="str">
        <f>"Eingang: "&amp;TEXT(T2, "MMMM")</f>
        <v>Eingang: Februar</v>
      </c>
      <c r="W4" s="107"/>
      <c r="X4" s="100"/>
      <c r="Y4" s="27">
        <f>SUMPRODUCT((Daten[Betrag])*(Daten[Art]="Einnahme")*(Daten[Monat]=TEXT(Ynab!X2,"MMMM"))*(Daten[Jahr]=TEXT(Ynab!X2,"JJJJ")))</f>
        <v>0</v>
      </c>
      <c r="Z4" s="106" t="str">
        <f>"Eingang: "&amp;TEXT(X2, "MMMM")</f>
        <v>Eingang: März</v>
      </c>
      <c r="AA4" s="107"/>
      <c r="AB4" s="100"/>
      <c r="AC4" s="27">
        <f>SUMPRODUCT((Daten[Betrag])*(Daten[Art]="Einnahme")*(Daten[Monat]=TEXT(Ynab!AB2,"MMMM"))*(Daten[Jahr]=TEXT(Ynab!AB2,"JJJJ")))</f>
        <v>0</v>
      </c>
      <c r="AD4" s="106" t="str">
        <f>"Eingang: "&amp;TEXT(AB2, "MMMM")</f>
        <v>Eingang: April</v>
      </c>
      <c r="AE4" s="107"/>
      <c r="AF4" s="100"/>
      <c r="AG4" s="27">
        <f>SUMPRODUCT((Daten[Betrag])*(Daten[Art]="Einnahme")*(Daten[Monat]=TEXT(Ynab!AF2,"MMMM"))*(Daten[Jahr]=TEXT(Ynab!AF2,"JJJJ")))</f>
        <v>0</v>
      </c>
      <c r="AH4" s="106" t="str">
        <f>"Eingang: "&amp;TEXT(AF2, "MMMM")</f>
        <v>Eingang: Mai</v>
      </c>
      <c r="AI4" s="107"/>
      <c r="AJ4" s="100"/>
      <c r="AK4" s="27">
        <f>SUMPRODUCT((Daten[Betrag])*(Daten[Art]="Einnahme")*(Daten[Monat]=TEXT(Ynab!AJ2,"MMMM"))*(Daten[Jahr]=TEXT(Ynab!AJ2,"JJJJ")))</f>
        <v>0</v>
      </c>
      <c r="AL4" s="106" t="str">
        <f>"Eingang: "&amp;TEXT(AJ2, "MMMM")</f>
        <v>Eingang: Juni</v>
      </c>
      <c r="AM4" s="107"/>
      <c r="AN4" s="100"/>
      <c r="AO4" s="27">
        <f>SUMPRODUCT((Daten[Betrag])*(Daten[Art]="Einnahme")*(Daten[Monat]=TEXT(Ynab!AN2,"MMMM"))*(Daten[Jahr]=TEXT(Ynab!AN2,"JJJJ")))</f>
        <v>0</v>
      </c>
      <c r="AP4" s="106" t="str">
        <f>"Eingang: "&amp;TEXT(AN2, "MMMM")</f>
        <v>Eingang: Juli</v>
      </c>
      <c r="AQ4" s="107"/>
      <c r="AR4" s="100"/>
      <c r="AS4" s="27">
        <f>SUMPRODUCT((Daten[Betrag])*(Daten[Art]="Einnahme")*(Daten[Monat]=TEXT(Ynab!AR2,"MMMM"))*(Daten[Jahr]=TEXT(Ynab!AR2,"JJJJ")))</f>
        <v>0</v>
      </c>
      <c r="AT4" s="106" t="str">
        <f>"Eingang: "&amp;TEXT(AR2, "MMMM")</f>
        <v>Eingang: August</v>
      </c>
      <c r="AU4" s="107"/>
      <c r="AV4" s="100"/>
      <c r="AW4" s="27">
        <f>SUMPRODUCT((Daten[Betrag])*(Daten[Art]="Einnahme")*(Daten[Monat]=TEXT(Ynab!AV2,"MMMM"))*(Daten[Jahr]=TEXT(Ynab!AV2,"JJJJ")))</f>
        <v>0</v>
      </c>
      <c r="AX4" s="106" t="str">
        <f>"Eingang: "&amp;TEXT(AV2, "MMMM")</f>
        <v>Eingang: September</v>
      </c>
      <c r="AY4" s="107"/>
      <c r="AZ4" s="130"/>
      <c r="BA4" s="27">
        <f>SUMPRODUCT((Daten[Betrag])*(Daten[Art]="Einnahme")*(Daten[Monat]=TEXT(Ynab!AZ2,"MMMM"))*(Daten[Jahr]=TEXT(Ynab!AZ2,"JJJJ")))</f>
        <v>0</v>
      </c>
      <c r="BB4" s="106" t="str">
        <f>"Eingang: "&amp;TEXT(AZ2, "MMMM")</f>
        <v>Eingang: Oktober</v>
      </c>
      <c r="BC4" s="107"/>
      <c r="BD4" s="100"/>
      <c r="BE4" s="27">
        <f>SUMPRODUCT((Daten[Betrag])*(Daten[Art]="Einnahme")*(Daten[Monat]=TEXT(Ynab!BD2,"MMMM"))*(Daten[Jahr]=TEXT(Ynab!BD2,"JJJJ")))</f>
        <v>0</v>
      </c>
      <c r="BF4" s="106" t="str">
        <f>"Eingang: "&amp;TEXT(BD2, "MMMM")</f>
        <v>Eingang: November</v>
      </c>
      <c r="BG4" s="107"/>
      <c r="BH4" s="100"/>
      <c r="BI4" s="27">
        <f>SUMPRODUCT((Daten[Betrag])*(Daten[Art]="Einnahme")*(Daten[Monat]=TEXT(Ynab!BH2,"MMMM"))*(Daten[Jahr]=TEXT(Ynab!BH2,"JJJJ")))</f>
        <v>0</v>
      </c>
      <c r="BJ4" s="106" t="str">
        <f>"Eingang: "&amp;TEXT(BH2, "MMMM")</f>
        <v>Eingang: Dezember</v>
      </c>
      <c r="BK4" s="107"/>
      <c r="BL4" s="100"/>
      <c r="BM4" s="27">
        <f>SUMPRODUCT((Daten[Betrag])*(Daten[Art]="Einnahme")*(Daten[Monat]=TEXT(Ynab!BL2,"MMMM"))*(Daten[Jahr]=TEXT(Ynab!BL2,"JJJJ")))</f>
        <v>0</v>
      </c>
      <c r="BN4" s="106" t="str">
        <f>"Eingang: "&amp;TEXT(BL2, "MMMM")</f>
        <v>Eingang: Januar</v>
      </c>
      <c r="BO4" s="107"/>
      <c r="BP4" s="100"/>
      <c r="BQ4" s="27">
        <f>SUMPRODUCT((Daten[Betrag])*(Daten[Art]="Einnahme")*(Daten[Monat]=TEXT(Ynab!BP2,"MMMM"))*(Daten[Jahr]=TEXT(Ynab!BP2,"JJJJ")))</f>
        <v>0</v>
      </c>
      <c r="BR4" s="106" t="str">
        <f>"Eingang: "&amp;TEXT(BP2, "MMMM")</f>
        <v>Eingang: Februar</v>
      </c>
      <c r="BS4" s="107"/>
    </row>
    <row r="5" spans="1:71" ht="15.75" thickBot="1">
      <c r="A5" s="21"/>
      <c r="B5" s="56">
        <f>SUMIF(Daten[Konto],Ynab!B4,Daten[Betrag])</f>
        <v>0</v>
      </c>
      <c r="C5" s="21"/>
      <c r="D5" s="123"/>
      <c r="E5" s="26">
        <f>E12</f>
        <v>0</v>
      </c>
      <c r="F5" s="127" t="str">
        <f>"Geplant "&amp;TEXT(D2, "MMMM")</f>
        <v>Geplant Oktober</v>
      </c>
      <c r="G5" s="128"/>
      <c r="H5" s="100"/>
      <c r="I5" s="28">
        <f>I12</f>
        <v>500</v>
      </c>
      <c r="J5" s="108" t="str">
        <f>"Geplant "&amp;TEXT(H2, "MMMM")</f>
        <v>Geplant November</v>
      </c>
      <c r="K5" s="109"/>
      <c r="L5" s="100"/>
      <c r="M5" s="28">
        <f>M12</f>
        <v>0</v>
      </c>
      <c r="N5" s="108" t="str">
        <f>"Geplant "&amp;TEXT(L2, "MMMM")</f>
        <v>Geplant Dezember</v>
      </c>
      <c r="O5" s="109"/>
      <c r="P5" s="100"/>
      <c r="Q5" s="28">
        <f>Q12</f>
        <v>0</v>
      </c>
      <c r="R5" s="108" t="str">
        <f>"Geplant "&amp;TEXT(P2, "MMMM")</f>
        <v>Geplant Januar</v>
      </c>
      <c r="S5" s="109"/>
      <c r="T5" s="100"/>
      <c r="U5" s="28">
        <f>U12</f>
        <v>0</v>
      </c>
      <c r="V5" s="108" t="str">
        <f>"Geplant "&amp;TEXT(T2, "MMMM")</f>
        <v>Geplant Februar</v>
      </c>
      <c r="W5" s="109"/>
      <c r="X5" s="100"/>
      <c r="Y5" s="28">
        <f>Y12</f>
        <v>0</v>
      </c>
      <c r="Z5" s="108" t="str">
        <f>"Geplant "&amp;TEXT(X2, "MMMM")</f>
        <v>Geplant März</v>
      </c>
      <c r="AA5" s="109"/>
      <c r="AB5" s="100"/>
      <c r="AC5" s="28">
        <f>AC12</f>
        <v>0</v>
      </c>
      <c r="AD5" s="108" t="str">
        <f>"Geplant "&amp;TEXT(AB2, "MMMM")</f>
        <v>Geplant April</v>
      </c>
      <c r="AE5" s="109"/>
      <c r="AF5" s="100"/>
      <c r="AG5" s="28">
        <f>AG12</f>
        <v>0</v>
      </c>
      <c r="AH5" s="108" t="str">
        <f>"Geplant "&amp;TEXT(AF2, "MMMM")</f>
        <v>Geplant Mai</v>
      </c>
      <c r="AI5" s="109"/>
      <c r="AJ5" s="100"/>
      <c r="AK5" s="28">
        <f>AK12</f>
        <v>0</v>
      </c>
      <c r="AL5" s="108" t="str">
        <f>"Geplant "&amp;TEXT(AJ2, "MMMM")</f>
        <v>Geplant Juni</v>
      </c>
      <c r="AM5" s="109"/>
      <c r="AN5" s="100"/>
      <c r="AO5" s="28">
        <f>AO12</f>
        <v>0</v>
      </c>
      <c r="AP5" s="108" t="str">
        <f>"Geplant "&amp;TEXT(AN2, "MMMM")</f>
        <v>Geplant Juli</v>
      </c>
      <c r="AQ5" s="109"/>
      <c r="AR5" s="100"/>
      <c r="AS5" s="28">
        <f>AS12</f>
        <v>0</v>
      </c>
      <c r="AT5" s="108" t="str">
        <f>"Geplant "&amp;TEXT(AR2, "MMMM")</f>
        <v>Geplant August</v>
      </c>
      <c r="AU5" s="109"/>
      <c r="AV5" s="100"/>
      <c r="AW5" s="28">
        <f>AW12</f>
        <v>0</v>
      </c>
      <c r="AX5" s="108" t="str">
        <f>"Geplant "&amp;TEXT(AV2, "MMMM")</f>
        <v>Geplant September</v>
      </c>
      <c r="AY5" s="109"/>
      <c r="AZ5" s="130"/>
      <c r="BA5" s="28">
        <f>BA12</f>
        <v>0</v>
      </c>
      <c r="BB5" s="108" t="str">
        <f>"Geplant "&amp;TEXT(AZ2, "MMMM")</f>
        <v>Geplant Oktober</v>
      </c>
      <c r="BC5" s="109"/>
      <c r="BD5" s="100"/>
      <c r="BE5" s="28">
        <f>BE12</f>
        <v>0</v>
      </c>
      <c r="BF5" s="108" t="str">
        <f>"Geplant "&amp;TEXT(BD2, "MMMM")</f>
        <v>Geplant November</v>
      </c>
      <c r="BG5" s="109"/>
      <c r="BH5" s="100"/>
      <c r="BI5" s="28">
        <f>BI12</f>
        <v>0</v>
      </c>
      <c r="BJ5" s="108" t="str">
        <f>"Geplant "&amp;TEXT(BH2, "MMMM")</f>
        <v>Geplant Dezember</v>
      </c>
      <c r="BK5" s="109"/>
      <c r="BL5" s="100"/>
      <c r="BM5" s="28">
        <f>BM12</f>
        <v>0</v>
      </c>
      <c r="BN5" s="108" t="str">
        <f>"Geplant "&amp;TEXT(BL2, "MMMM")</f>
        <v>Geplant Januar</v>
      </c>
      <c r="BO5" s="109"/>
      <c r="BP5" s="100"/>
      <c r="BQ5" s="28">
        <f>BQ12</f>
        <v>0</v>
      </c>
      <c r="BR5" s="108" t="str">
        <f>"Geplant "&amp;TEXT(BP2, "MMMM")</f>
        <v>Geplant Februar</v>
      </c>
      <c r="BS5" s="109"/>
    </row>
    <row r="6" spans="1:71" ht="15.75" thickBot="1">
      <c r="A6" s="21"/>
      <c r="B6" s="21"/>
      <c r="C6" s="21"/>
      <c r="D6" s="124"/>
      <c r="E6" s="29"/>
      <c r="F6" s="30"/>
      <c r="G6" s="31"/>
      <c r="H6" s="101"/>
      <c r="I6" s="32"/>
      <c r="J6" s="33"/>
      <c r="K6" s="34"/>
      <c r="L6" s="101"/>
      <c r="M6" s="32"/>
      <c r="N6" s="33"/>
      <c r="O6" s="34"/>
      <c r="P6" s="101"/>
      <c r="Q6" s="32"/>
      <c r="R6" s="33"/>
      <c r="S6" s="34"/>
      <c r="T6" s="101"/>
      <c r="U6" s="32"/>
      <c r="V6" s="33"/>
      <c r="W6" s="34"/>
      <c r="X6" s="101"/>
      <c r="Y6" s="32"/>
      <c r="Z6" s="33"/>
      <c r="AA6" s="34"/>
      <c r="AB6" s="101"/>
      <c r="AC6" s="32"/>
      <c r="AD6" s="33"/>
      <c r="AE6" s="34"/>
      <c r="AF6" s="101"/>
      <c r="AG6" s="32"/>
      <c r="AH6" s="33"/>
      <c r="AI6" s="34"/>
      <c r="AJ6" s="101"/>
      <c r="AK6" s="32"/>
      <c r="AL6" s="33"/>
      <c r="AM6" s="34"/>
      <c r="AN6" s="101"/>
      <c r="AO6" s="32"/>
      <c r="AP6" s="33"/>
      <c r="AQ6" s="34"/>
      <c r="AR6" s="101"/>
      <c r="AS6" s="32"/>
      <c r="AT6" s="33"/>
      <c r="AU6" s="34"/>
      <c r="AV6" s="101"/>
      <c r="AW6" s="32"/>
      <c r="AX6" s="33"/>
      <c r="AY6" s="34"/>
      <c r="AZ6" s="131"/>
      <c r="BA6" s="32"/>
      <c r="BB6" s="33"/>
      <c r="BC6" s="34"/>
      <c r="BD6" s="101"/>
      <c r="BE6" s="32"/>
      <c r="BF6" s="33"/>
      <c r="BG6" s="34"/>
      <c r="BH6" s="101"/>
      <c r="BI6" s="32"/>
      <c r="BJ6" s="33"/>
      <c r="BK6" s="34"/>
      <c r="BL6" s="101"/>
      <c r="BM6" s="32"/>
      <c r="BN6" s="33"/>
      <c r="BO6" s="34"/>
      <c r="BP6" s="101"/>
      <c r="BQ6" s="32"/>
      <c r="BR6" s="33"/>
      <c r="BS6" s="34"/>
    </row>
    <row r="7" spans="1:71" ht="15" customHeight="1">
      <c r="A7" s="21"/>
      <c r="B7" s="83" t="s">
        <v>52</v>
      </c>
      <c r="C7" s="21"/>
      <c r="D7" s="30"/>
      <c r="E7" s="116" t="s">
        <v>35</v>
      </c>
      <c r="F7" s="117"/>
      <c r="G7" s="118"/>
      <c r="H7" s="33"/>
      <c r="I7" s="110" t="s">
        <v>35</v>
      </c>
      <c r="J7" s="111"/>
      <c r="K7" s="112"/>
      <c r="L7" s="33"/>
      <c r="M7" s="110" t="s">
        <v>35</v>
      </c>
      <c r="N7" s="111"/>
      <c r="O7" s="112"/>
      <c r="P7" s="33"/>
      <c r="Q7" s="110" t="s">
        <v>35</v>
      </c>
      <c r="R7" s="111"/>
      <c r="S7" s="112"/>
      <c r="T7" s="33"/>
      <c r="U7" s="110" t="s">
        <v>35</v>
      </c>
      <c r="V7" s="111"/>
      <c r="W7" s="112"/>
      <c r="X7" s="33"/>
      <c r="Y7" s="110" t="s">
        <v>35</v>
      </c>
      <c r="Z7" s="111"/>
      <c r="AA7" s="112"/>
      <c r="AB7" s="33"/>
      <c r="AC7" s="110" t="s">
        <v>35</v>
      </c>
      <c r="AD7" s="111"/>
      <c r="AE7" s="112"/>
      <c r="AF7" s="33"/>
      <c r="AG7" s="110" t="s">
        <v>35</v>
      </c>
      <c r="AH7" s="111"/>
      <c r="AI7" s="112"/>
      <c r="AJ7" s="33"/>
      <c r="AK7" s="110" t="s">
        <v>35</v>
      </c>
      <c r="AL7" s="111"/>
      <c r="AM7" s="112"/>
      <c r="AN7" s="33"/>
      <c r="AO7" s="110" t="s">
        <v>35</v>
      </c>
      <c r="AP7" s="111"/>
      <c r="AQ7" s="112"/>
      <c r="AR7" s="33"/>
      <c r="AS7" s="110" t="s">
        <v>35</v>
      </c>
      <c r="AT7" s="111"/>
      <c r="AU7" s="112"/>
      <c r="AV7" s="33"/>
      <c r="AW7" s="110" t="s">
        <v>35</v>
      </c>
      <c r="AX7" s="111"/>
      <c r="AY7" s="112"/>
      <c r="AZ7" s="33"/>
      <c r="BA7" s="110" t="s">
        <v>35</v>
      </c>
      <c r="BB7" s="111"/>
      <c r="BC7" s="112"/>
      <c r="BD7" s="33"/>
      <c r="BE7" s="110" t="s">
        <v>35</v>
      </c>
      <c r="BF7" s="111"/>
      <c r="BG7" s="112"/>
      <c r="BH7" s="33"/>
      <c r="BI7" s="110" t="s">
        <v>35</v>
      </c>
      <c r="BJ7" s="111"/>
      <c r="BK7" s="112"/>
      <c r="BL7" s="33"/>
      <c r="BM7" s="110" t="s">
        <v>35</v>
      </c>
      <c r="BN7" s="111"/>
      <c r="BO7" s="112"/>
      <c r="BP7" s="33"/>
      <c r="BQ7" s="110" t="s">
        <v>35</v>
      </c>
      <c r="BR7" s="111"/>
      <c r="BS7" s="112"/>
    </row>
    <row r="8" spans="1:71" ht="15.75" customHeight="1" thickBot="1">
      <c r="A8" s="21"/>
      <c r="B8" s="88">
        <v>42310</v>
      </c>
      <c r="C8" s="21"/>
      <c r="D8" s="35"/>
      <c r="E8" s="119"/>
      <c r="F8" s="120"/>
      <c r="G8" s="121"/>
      <c r="H8" s="36"/>
      <c r="I8" s="113"/>
      <c r="J8" s="114"/>
      <c r="K8" s="115"/>
      <c r="L8" s="36"/>
      <c r="M8" s="113"/>
      <c r="N8" s="114"/>
      <c r="O8" s="115"/>
      <c r="P8" s="36"/>
      <c r="Q8" s="113"/>
      <c r="R8" s="114"/>
      <c r="S8" s="115"/>
      <c r="T8" s="36"/>
      <c r="U8" s="113"/>
      <c r="V8" s="114"/>
      <c r="W8" s="115"/>
      <c r="X8" s="36"/>
      <c r="Y8" s="113"/>
      <c r="Z8" s="114"/>
      <c r="AA8" s="115"/>
      <c r="AB8" s="36"/>
      <c r="AC8" s="113"/>
      <c r="AD8" s="114"/>
      <c r="AE8" s="115"/>
      <c r="AF8" s="36"/>
      <c r="AG8" s="113"/>
      <c r="AH8" s="114"/>
      <c r="AI8" s="115"/>
      <c r="AJ8" s="36"/>
      <c r="AK8" s="113"/>
      <c r="AL8" s="114"/>
      <c r="AM8" s="115"/>
      <c r="AN8" s="36"/>
      <c r="AO8" s="113"/>
      <c r="AP8" s="114"/>
      <c r="AQ8" s="115"/>
      <c r="AR8" s="36"/>
      <c r="AS8" s="113"/>
      <c r="AT8" s="114"/>
      <c r="AU8" s="115"/>
      <c r="AV8" s="36"/>
      <c r="AW8" s="113"/>
      <c r="AX8" s="114"/>
      <c r="AY8" s="115"/>
      <c r="AZ8" s="36"/>
      <c r="BA8" s="113"/>
      <c r="BB8" s="114"/>
      <c r="BC8" s="115"/>
      <c r="BD8" s="36"/>
      <c r="BE8" s="113"/>
      <c r="BF8" s="114"/>
      <c r="BG8" s="115"/>
      <c r="BH8" s="36"/>
      <c r="BI8" s="113"/>
      <c r="BJ8" s="114"/>
      <c r="BK8" s="115"/>
      <c r="BL8" s="36"/>
      <c r="BM8" s="113"/>
      <c r="BN8" s="114"/>
      <c r="BO8" s="115"/>
      <c r="BP8" s="36"/>
      <c r="BQ8" s="113"/>
      <c r="BR8" s="114"/>
      <c r="BS8" s="115"/>
    </row>
    <row r="9" spans="1:71" ht="15" customHeight="1" thickBot="1">
      <c r="A9" s="21"/>
      <c r="B9" s="89"/>
      <c r="C9" s="21"/>
      <c r="D9" s="37"/>
      <c r="E9" s="93">
        <f>E2-E3+E4-E5</f>
        <v>0</v>
      </c>
      <c r="F9" s="94"/>
      <c r="G9" s="95"/>
      <c r="H9" s="38"/>
      <c r="I9" s="93">
        <f>SUM(I2:I4)-I5</f>
        <v>0</v>
      </c>
      <c r="J9" s="94"/>
      <c r="K9" s="95"/>
      <c r="L9" s="38"/>
      <c r="M9" s="93">
        <f>SUM(M2:M4)-M5</f>
        <v>0</v>
      </c>
      <c r="N9" s="94"/>
      <c r="O9" s="95"/>
      <c r="P9" s="38"/>
      <c r="Q9" s="93">
        <f>SUM(Q2:Q4)-Q5</f>
        <v>0</v>
      </c>
      <c r="R9" s="94"/>
      <c r="S9" s="95"/>
      <c r="T9" s="38"/>
      <c r="U9" s="93">
        <f>SUM(U2:U4)-U5</f>
        <v>0</v>
      </c>
      <c r="V9" s="94"/>
      <c r="W9" s="95"/>
      <c r="X9" s="38"/>
      <c r="Y9" s="93">
        <f>SUM(Y2:Y4)-Y5</f>
        <v>0</v>
      </c>
      <c r="Z9" s="94"/>
      <c r="AA9" s="95"/>
      <c r="AB9" s="38"/>
      <c r="AC9" s="93">
        <f>SUM(AC2:AC4)-AC5</f>
        <v>0</v>
      </c>
      <c r="AD9" s="94"/>
      <c r="AE9" s="95"/>
      <c r="AF9" s="38"/>
      <c r="AG9" s="93">
        <f>SUM(AG2:AG4)-AG5</f>
        <v>0</v>
      </c>
      <c r="AH9" s="94"/>
      <c r="AI9" s="95"/>
      <c r="AJ9" s="38"/>
      <c r="AK9" s="93">
        <f>SUM(AK2:AK4)-AK5</f>
        <v>0</v>
      </c>
      <c r="AL9" s="94"/>
      <c r="AM9" s="95"/>
      <c r="AN9" s="38"/>
      <c r="AO9" s="93">
        <f>SUM(AO2:AO4)-AO5</f>
        <v>0</v>
      </c>
      <c r="AP9" s="94"/>
      <c r="AQ9" s="95"/>
      <c r="AR9" s="38"/>
      <c r="AS9" s="93">
        <f>SUM(AS2:AS4)-AS5</f>
        <v>0</v>
      </c>
      <c r="AT9" s="94"/>
      <c r="AU9" s="95"/>
      <c r="AV9" s="38"/>
      <c r="AW9" s="93">
        <f>SUM(AW2:AW4)-AW5</f>
        <v>0</v>
      </c>
      <c r="AX9" s="94"/>
      <c r="AY9" s="95"/>
      <c r="AZ9" s="38"/>
      <c r="BA9" s="93">
        <f>SUM(BA2:BA4)-BA5</f>
        <v>0</v>
      </c>
      <c r="BB9" s="94"/>
      <c r="BC9" s="95"/>
      <c r="BD9" s="38"/>
      <c r="BE9" s="93">
        <f>SUM(BE2:BE4)-BE5</f>
        <v>0</v>
      </c>
      <c r="BF9" s="94"/>
      <c r="BG9" s="95"/>
      <c r="BH9" s="38"/>
      <c r="BI9" s="93">
        <f>SUM(BI2:BI4)-BI5</f>
        <v>0</v>
      </c>
      <c r="BJ9" s="94"/>
      <c r="BK9" s="95"/>
      <c r="BL9" s="38"/>
      <c r="BM9" s="93">
        <f>SUM(BM2:BM4)-BM5</f>
        <v>0</v>
      </c>
      <c r="BN9" s="94"/>
      <c r="BO9" s="95"/>
      <c r="BP9" s="38"/>
      <c r="BQ9" s="93">
        <f>SUM(BQ2:BQ4)-BQ5</f>
        <v>0</v>
      </c>
      <c r="BR9" s="94"/>
      <c r="BS9" s="95"/>
    </row>
    <row r="10" spans="1:71" ht="15.75" customHeight="1" thickBot="1">
      <c r="A10" s="21"/>
      <c r="B10" s="21"/>
      <c r="C10" s="21"/>
      <c r="D10" s="37"/>
      <c r="E10" s="96"/>
      <c r="F10" s="97"/>
      <c r="G10" s="98"/>
      <c r="H10" s="38"/>
      <c r="I10" s="96"/>
      <c r="J10" s="97"/>
      <c r="K10" s="98"/>
      <c r="L10" s="38"/>
      <c r="M10" s="96"/>
      <c r="N10" s="97"/>
      <c r="O10" s="98"/>
      <c r="P10" s="38"/>
      <c r="Q10" s="96"/>
      <c r="R10" s="97"/>
      <c r="S10" s="98"/>
      <c r="T10" s="38"/>
      <c r="U10" s="96"/>
      <c r="V10" s="97"/>
      <c r="W10" s="98"/>
      <c r="X10" s="38"/>
      <c r="Y10" s="96"/>
      <c r="Z10" s="97"/>
      <c r="AA10" s="98"/>
      <c r="AB10" s="38"/>
      <c r="AC10" s="96"/>
      <c r="AD10" s="97"/>
      <c r="AE10" s="98"/>
      <c r="AF10" s="38"/>
      <c r="AG10" s="96"/>
      <c r="AH10" s="97"/>
      <c r="AI10" s="98"/>
      <c r="AJ10" s="38"/>
      <c r="AK10" s="96"/>
      <c r="AL10" s="97"/>
      <c r="AM10" s="98"/>
      <c r="AN10" s="38"/>
      <c r="AO10" s="96"/>
      <c r="AP10" s="97"/>
      <c r="AQ10" s="98"/>
      <c r="AR10" s="38"/>
      <c r="AS10" s="96"/>
      <c r="AT10" s="97"/>
      <c r="AU10" s="98"/>
      <c r="AV10" s="38"/>
      <c r="AW10" s="96"/>
      <c r="AX10" s="97"/>
      <c r="AY10" s="98"/>
      <c r="AZ10" s="38"/>
      <c r="BA10" s="96"/>
      <c r="BB10" s="97"/>
      <c r="BC10" s="98"/>
      <c r="BD10" s="38"/>
      <c r="BE10" s="96"/>
      <c r="BF10" s="97"/>
      <c r="BG10" s="98"/>
      <c r="BH10" s="38"/>
      <c r="BI10" s="96"/>
      <c r="BJ10" s="97"/>
      <c r="BK10" s="98"/>
      <c r="BL10" s="38"/>
      <c r="BM10" s="96"/>
      <c r="BN10" s="97"/>
      <c r="BO10" s="98"/>
      <c r="BP10" s="38"/>
      <c r="BQ10" s="96"/>
      <c r="BR10" s="97"/>
      <c r="BS10" s="98"/>
    </row>
    <row r="11" spans="1:71" ht="16.5" thickBot="1">
      <c r="A11" s="21"/>
      <c r="B11" s="21"/>
      <c r="C11" s="21"/>
      <c r="E11" s="40" t="s">
        <v>36</v>
      </c>
      <c r="F11" s="40" t="s">
        <v>37</v>
      </c>
      <c r="G11" s="40" t="s">
        <v>38</v>
      </c>
      <c r="H11" s="21"/>
      <c r="I11" s="41" t="s">
        <v>36</v>
      </c>
      <c r="J11" s="41" t="s">
        <v>37</v>
      </c>
      <c r="K11" s="41" t="s">
        <v>38</v>
      </c>
      <c r="L11" s="21"/>
      <c r="M11" s="41" t="s">
        <v>36</v>
      </c>
      <c r="N11" s="41" t="s">
        <v>37</v>
      </c>
      <c r="O11" s="41" t="s">
        <v>38</v>
      </c>
      <c r="P11" s="21"/>
      <c r="Q11" s="41" t="s">
        <v>36</v>
      </c>
      <c r="R11" s="41" t="s">
        <v>37</v>
      </c>
      <c r="S11" s="41" t="s">
        <v>38</v>
      </c>
      <c r="T11" s="21"/>
      <c r="U11" s="41" t="s">
        <v>36</v>
      </c>
      <c r="V11" s="41" t="s">
        <v>37</v>
      </c>
      <c r="W11" s="41" t="s">
        <v>38</v>
      </c>
      <c r="X11" s="21"/>
      <c r="Y11" s="41" t="s">
        <v>36</v>
      </c>
      <c r="Z11" s="41" t="s">
        <v>37</v>
      </c>
      <c r="AA11" s="41" t="s">
        <v>38</v>
      </c>
      <c r="AB11" s="21"/>
      <c r="AC11" s="41" t="s">
        <v>36</v>
      </c>
      <c r="AD11" s="41" t="s">
        <v>37</v>
      </c>
      <c r="AE11" s="41" t="s">
        <v>38</v>
      </c>
      <c r="AF11" s="21"/>
      <c r="AG11" s="41" t="s">
        <v>36</v>
      </c>
      <c r="AH11" s="41" t="s">
        <v>37</v>
      </c>
      <c r="AI11" s="41" t="s">
        <v>38</v>
      </c>
      <c r="AJ11" s="21"/>
      <c r="AK11" s="41" t="s">
        <v>36</v>
      </c>
      <c r="AL11" s="41" t="s">
        <v>37</v>
      </c>
      <c r="AM11" s="41" t="s">
        <v>38</v>
      </c>
      <c r="AN11" s="21"/>
      <c r="AO11" s="41" t="s">
        <v>36</v>
      </c>
      <c r="AP11" s="41" t="s">
        <v>37</v>
      </c>
      <c r="AQ11" s="41" t="s">
        <v>38</v>
      </c>
      <c r="AR11" s="21"/>
      <c r="AS11" s="41" t="s">
        <v>36</v>
      </c>
      <c r="AT11" s="41" t="s">
        <v>37</v>
      </c>
      <c r="AU11" s="41" t="s">
        <v>38</v>
      </c>
      <c r="AV11" s="21"/>
      <c r="AW11" s="41" t="s">
        <v>36</v>
      </c>
      <c r="AX11" s="41" t="s">
        <v>37</v>
      </c>
      <c r="AY11" s="41" t="s">
        <v>38</v>
      </c>
      <c r="AZ11" s="21"/>
      <c r="BA11" s="41" t="s">
        <v>36</v>
      </c>
      <c r="BB11" s="41" t="s">
        <v>37</v>
      </c>
      <c r="BC11" s="41" t="s">
        <v>38</v>
      </c>
      <c r="BD11" s="21"/>
      <c r="BE11" s="41" t="s">
        <v>36</v>
      </c>
      <c r="BF11" s="41" t="s">
        <v>37</v>
      </c>
      <c r="BG11" s="41" t="s">
        <v>38</v>
      </c>
      <c r="BH11" s="21"/>
      <c r="BI11" s="41" t="s">
        <v>36</v>
      </c>
      <c r="BJ11" s="41" t="s">
        <v>37</v>
      </c>
      <c r="BK11" s="41" t="s">
        <v>38</v>
      </c>
      <c r="BL11" s="21"/>
      <c r="BM11" s="41" t="s">
        <v>36</v>
      </c>
      <c r="BN11" s="41" t="s">
        <v>37</v>
      </c>
      <c r="BO11" s="41" t="s">
        <v>38</v>
      </c>
      <c r="BP11" s="21"/>
      <c r="BQ11" s="41" t="s">
        <v>36</v>
      </c>
      <c r="BR11" s="41" t="s">
        <v>37</v>
      </c>
      <c r="BS11" s="41" t="s">
        <v>38</v>
      </c>
    </row>
    <row r="12" spans="1:71" ht="16.5" thickBot="1">
      <c r="A12" s="21"/>
      <c r="B12" s="21"/>
      <c r="C12" s="21"/>
      <c r="E12" s="42">
        <f>SUM(E13,E17,E22,E26)</f>
        <v>0</v>
      </c>
      <c r="F12" s="42">
        <f>SUM(F13,F17,F22,F26)</f>
        <v>0</v>
      </c>
      <c r="G12" s="43">
        <f>SUM(G13,G17,G22,G26)</f>
        <v>0</v>
      </c>
      <c r="H12" s="21"/>
      <c r="I12" s="44">
        <f>SUM(I13,I17,I22,I26)</f>
        <v>500</v>
      </c>
      <c r="J12" s="44">
        <f>SUM(J13,J17,J22,J26)</f>
        <v>-500</v>
      </c>
      <c r="K12" s="45">
        <f>SUM(K13,K17,K22,K26)</f>
        <v>0</v>
      </c>
      <c r="L12" s="21"/>
      <c r="M12" s="44">
        <f>SUM(M13,M17,M22,M26)</f>
        <v>0</v>
      </c>
      <c r="N12" s="44">
        <f>SUM(N13,N17,N22,N26)</f>
        <v>0</v>
      </c>
      <c r="O12" s="45">
        <f>SUM(O13,O17,O22,O26)</f>
        <v>0</v>
      </c>
      <c r="P12" s="21"/>
      <c r="Q12" s="44">
        <f>SUM(Q13,Q17,Q22,Q26)</f>
        <v>0</v>
      </c>
      <c r="R12" s="44">
        <f>SUM(R13,R17,R22,R26)</f>
        <v>0</v>
      </c>
      <c r="S12" s="45">
        <f>SUM(S13,S17,S22,S26)</f>
        <v>0</v>
      </c>
      <c r="T12" s="21"/>
      <c r="U12" s="44">
        <f>SUM(U13,U17,U22,U26)</f>
        <v>0</v>
      </c>
      <c r="V12" s="44">
        <f>SUM(V13,V17,V22,V26)</f>
        <v>0</v>
      </c>
      <c r="W12" s="45">
        <f>SUM(W13,W17,W22,W26)</f>
        <v>0</v>
      </c>
      <c r="X12" s="21"/>
      <c r="Y12" s="44">
        <f>SUM(Y13,Y17,Y22,Y26)</f>
        <v>0</v>
      </c>
      <c r="Z12" s="44">
        <f>SUM(Z13,Z17,Z22,Z26)</f>
        <v>0</v>
      </c>
      <c r="AA12" s="45">
        <f>SUM(AA13,AA17,AA22,AA26)</f>
        <v>0</v>
      </c>
      <c r="AB12" s="21"/>
      <c r="AC12" s="44">
        <f>SUM(AC13,AC17,AC22,AC26)</f>
        <v>0</v>
      </c>
      <c r="AD12" s="44">
        <f>SUM(AD13,AD17,AD22,AD26)</f>
        <v>0</v>
      </c>
      <c r="AE12" s="45">
        <f>SUM(AE13,AE17,AE22,AE26)</f>
        <v>0</v>
      </c>
      <c r="AF12" s="21"/>
      <c r="AG12" s="44">
        <f>SUM(AG13,AG17,AG22,AG26)</f>
        <v>0</v>
      </c>
      <c r="AH12" s="44">
        <f>SUM(AH13,AH17,AH22,AH26)</f>
        <v>0</v>
      </c>
      <c r="AI12" s="45">
        <f>SUM(AI13,AI17,AI22,AI26)</f>
        <v>0</v>
      </c>
      <c r="AJ12" s="21"/>
      <c r="AK12" s="44">
        <f>SUM(AK13,AK17,AK22,AK26)</f>
        <v>0</v>
      </c>
      <c r="AL12" s="44">
        <f>SUM(AL13,AL17,AL22,AL26)</f>
        <v>0</v>
      </c>
      <c r="AM12" s="45">
        <f>SUM(AM13,AM17,AM22,AM26)</f>
        <v>0</v>
      </c>
      <c r="AN12" s="21"/>
      <c r="AO12" s="44">
        <f>SUM(AO13,AO17,AO22,AO26)</f>
        <v>0</v>
      </c>
      <c r="AP12" s="44">
        <f>SUM(AP13,AP17,AP22,AP26)</f>
        <v>0</v>
      </c>
      <c r="AQ12" s="45">
        <f>SUM(AQ13,AQ17,AQ22,AQ26)</f>
        <v>0</v>
      </c>
      <c r="AR12" s="21"/>
      <c r="AS12" s="44">
        <f>SUM(AS13,AS17,AS22,AS26)</f>
        <v>0</v>
      </c>
      <c r="AT12" s="44">
        <f>SUM(AT13,AT17,AT22,AT26)</f>
        <v>0</v>
      </c>
      <c r="AU12" s="45">
        <f>SUM(AU13,AU17,AU22,AU26)</f>
        <v>0</v>
      </c>
      <c r="AV12" s="21"/>
      <c r="AW12" s="44">
        <f>SUM(AW13,AW17,AW22,AW26)</f>
        <v>0</v>
      </c>
      <c r="AX12" s="44">
        <f>SUM(AX13,AX17,AX22,AX26)</f>
        <v>0</v>
      </c>
      <c r="AY12" s="45">
        <f>SUM(AY13,AY17,AY22,AY26)</f>
        <v>0</v>
      </c>
      <c r="AZ12" s="21"/>
      <c r="BA12" s="44">
        <f>SUM(BA13,BA17,BA22,BA26)</f>
        <v>0</v>
      </c>
      <c r="BB12" s="44">
        <f>SUM(BB13,BB17,BB22,BB26)</f>
        <v>0</v>
      </c>
      <c r="BC12" s="45">
        <f>SUM(BC13,BC17,BC22,BC26)</f>
        <v>0</v>
      </c>
      <c r="BD12" s="21"/>
      <c r="BE12" s="44">
        <f>SUM(BE13,BE17,BE22,BE26)</f>
        <v>0</v>
      </c>
      <c r="BF12" s="44">
        <f>SUM(BF13,BF17,BF22,BF26)</f>
        <v>0</v>
      </c>
      <c r="BG12" s="45">
        <f>SUM(BG13,BG17,BG22,BG26)</f>
        <v>0</v>
      </c>
      <c r="BH12" s="21"/>
      <c r="BI12" s="44">
        <f>SUM(BI13,BI17,BI22,BI26)</f>
        <v>0</v>
      </c>
      <c r="BJ12" s="44">
        <f>SUM(BJ13,BJ17,BJ22,BJ26)</f>
        <v>0</v>
      </c>
      <c r="BK12" s="45">
        <f>SUM(BK13,BK17,BK22,BK26)</f>
        <v>0</v>
      </c>
      <c r="BL12" s="21"/>
      <c r="BM12" s="44">
        <f>SUM(BM13,BM17,BM22,BM26)</f>
        <v>0</v>
      </c>
      <c r="BN12" s="44">
        <f>SUM(BN13,BN17,BN22,BN26)</f>
        <v>0</v>
      </c>
      <c r="BO12" s="45">
        <f>SUM(BO13,BO17,BO22,BO26)</f>
        <v>0</v>
      </c>
      <c r="BP12" s="21"/>
      <c r="BQ12" s="44">
        <f>SUM(BQ13,BQ17,BQ22,BQ26)</f>
        <v>0</v>
      </c>
      <c r="BR12" s="44">
        <f>SUM(BR13,BR17,BR22,BR26)</f>
        <v>0</v>
      </c>
      <c r="BS12" s="45">
        <f>SUM(BS13,BS17,BS22,BS26)</f>
        <v>0</v>
      </c>
    </row>
    <row r="13" spans="1:71" s="59" customFormat="1" ht="15.75">
      <c r="A13" s="21"/>
      <c r="B13" s="60" t="s">
        <v>39</v>
      </c>
      <c r="C13" s="61"/>
      <c r="D13" s="61"/>
      <c r="E13" s="62">
        <f>SUM(E14:E16)</f>
        <v>0</v>
      </c>
      <c r="F13" s="63">
        <f>SUM(F14:F16)</f>
        <v>0</v>
      </c>
      <c r="G13" s="64">
        <f>E13-F13</f>
        <v>0</v>
      </c>
      <c r="H13" s="61"/>
      <c r="I13" s="65">
        <f>SUM(I14:I16)</f>
        <v>0</v>
      </c>
      <c r="J13" s="66">
        <f>SUM(J14:J16)</f>
        <v>0</v>
      </c>
      <c r="K13" s="67">
        <f t="shared" ref="K13:K31" si="0">(I13+J13)+G13</f>
        <v>0</v>
      </c>
      <c r="L13" s="61"/>
      <c r="M13" s="65">
        <f>SUM(M14:M16)</f>
        <v>0</v>
      </c>
      <c r="N13" s="66">
        <f>SUM(N14:N16)</f>
        <v>0</v>
      </c>
      <c r="O13" s="67">
        <f t="shared" ref="O13:O31" si="1">(M13+N13)+K13</f>
        <v>0</v>
      </c>
      <c r="P13" s="61"/>
      <c r="Q13" s="65">
        <f>SUM(Q14:Q16)</f>
        <v>0</v>
      </c>
      <c r="R13" s="66">
        <f>SUM(R14:R16)</f>
        <v>0</v>
      </c>
      <c r="S13" s="67">
        <f t="shared" ref="S13:S31" si="2">(Q13+R13)+O13</f>
        <v>0</v>
      </c>
      <c r="T13" s="61"/>
      <c r="U13" s="65">
        <f>SUM(U14:U16)</f>
        <v>0</v>
      </c>
      <c r="V13" s="66">
        <f>SUM(V14:V16)</f>
        <v>0</v>
      </c>
      <c r="W13" s="67">
        <f t="shared" ref="W13:W31" si="3">(U13+V13)+S13</f>
        <v>0</v>
      </c>
      <c r="X13" s="61"/>
      <c r="Y13" s="65">
        <f>SUM(Y14:Y16)</f>
        <v>0</v>
      </c>
      <c r="Z13" s="66">
        <f>SUM(Z14:Z16)</f>
        <v>0</v>
      </c>
      <c r="AA13" s="67">
        <f t="shared" ref="AA13:AA31" si="4">(Y13+Z13)+W13</f>
        <v>0</v>
      </c>
      <c r="AB13" s="61"/>
      <c r="AC13" s="65">
        <f>SUM(AC14:AC16)</f>
        <v>0</v>
      </c>
      <c r="AD13" s="66">
        <f>SUM(AD14:AD16)</f>
        <v>0</v>
      </c>
      <c r="AE13" s="67">
        <f t="shared" ref="AE13:AE31" si="5">(AC13+AD13)+AA13</f>
        <v>0</v>
      </c>
      <c r="AF13" s="61"/>
      <c r="AG13" s="65">
        <f>SUM(AG14:AG16)</f>
        <v>0</v>
      </c>
      <c r="AH13" s="66">
        <f>SUM(AH14:AH16)</f>
        <v>0</v>
      </c>
      <c r="AI13" s="67">
        <f t="shared" ref="AI13:AI31" si="6">(AG13+AH13)+AE13</f>
        <v>0</v>
      </c>
      <c r="AJ13" s="61"/>
      <c r="AK13" s="65">
        <f>SUM(AK14:AK16)</f>
        <v>0</v>
      </c>
      <c r="AL13" s="66">
        <f>SUM(AL14:AL16)</f>
        <v>0</v>
      </c>
      <c r="AM13" s="67">
        <f t="shared" ref="AM13:AM31" si="7">(AK13+AL13)+AI13</f>
        <v>0</v>
      </c>
      <c r="AN13" s="61"/>
      <c r="AO13" s="65">
        <f>SUM(AO14:AO16)</f>
        <v>0</v>
      </c>
      <c r="AP13" s="66">
        <f>SUM(AP14:AP16)</f>
        <v>0</v>
      </c>
      <c r="AQ13" s="67">
        <f t="shared" ref="AQ13:AQ31" si="8">(AO13+AP13)+AM13</f>
        <v>0</v>
      </c>
      <c r="AR13" s="61"/>
      <c r="AS13" s="65">
        <f>SUM(AS14:AS16)</f>
        <v>0</v>
      </c>
      <c r="AT13" s="66">
        <f>SUM(AT14:AT16)</f>
        <v>0</v>
      </c>
      <c r="AU13" s="67">
        <f t="shared" ref="AU13:AU31" si="9">(AS13+AT13)+AQ13</f>
        <v>0</v>
      </c>
      <c r="AV13" s="61"/>
      <c r="AW13" s="65">
        <f>SUM(AW14:AW16)</f>
        <v>0</v>
      </c>
      <c r="AX13" s="66">
        <f>SUM(AX14:AX16)</f>
        <v>0</v>
      </c>
      <c r="AY13" s="67">
        <f t="shared" ref="AY13:AY31" si="10">(AW13+AX13)+AU13</f>
        <v>0</v>
      </c>
      <c r="AZ13" s="61"/>
      <c r="BA13" s="65">
        <f>SUM(BA14:BA16)</f>
        <v>0</v>
      </c>
      <c r="BB13" s="66">
        <f>SUM(BB14:BB16)</f>
        <v>0</v>
      </c>
      <c r="BC13" s="67">
        <f>(BA13+BB13)+AY13</f>
        <v>0</v>
      </c>
      <c r="BD13" s="61"/>
      <c r="BE13" s="65">
        <f>SUM(BE14:BE16)</f>
        <v>0</v>
      </c>
      <c r="BF13" s="66">
        <f>SUM(BF14:BF16)</f>
        <v>0</v>
      </c>
      <c r="BG13" s="67">
        <f t="shared" ref="BG13:BG31" si="11">(BE13+BF13)+BC13</f>
        <v>0</v>
      </c>
      <c r="BH13" s="61"/>
      <c r="BI13" s="65">
        <f>SUM(BI14:BI16)</f>
        <v>0</v>
      </c>
      <c r="BJ13" s="66">
        <f>SUM(BJ14:BJ16)</f>
        <v>0</v>
      </c>
      <c r="BK13" s="67">
        <f t="shared" ref="BK13:BK31" si="12">(BI13+BJ13)+BG13</f>
        <v>0</v>
      </c>
      <c r="BL13" s="61"/>
      <c r="BM13" s="65">
        <f>SUM(BM14:BM16)</f>
        <v>0</v>
      </c>
      <c r="BN13" s="66">
        <f>SUM(BN14:BN16)</f>
        <v>0</v>
      </c>
      <c r="BO13" s="67">
        <f t="shared" ref="BO13:BO31" si="13">(BM13+BN13)+BK13</f>
        <v>0</v>
      </c>
      <c r="BP13" s="61"/>
      <c r="BQ13" s="65">
        <f>SUM(BQ14:BQ16)</f>
        <v>0</v>
      </c>
      <c r="BR13" s="66">
        <f>SUM(BR14:BR16)</f>
        <v>0</v>
      </c>
      <c r="BS13" s="67">
        <f t="shared" ref="BS13:BS31" si="14">(BQ13+BR13)+BO13</f>
        <v>0</v>
      </c>
    </row>
    <row r="14" spans="1:71">
      <c r="A14" s="21"/>
      <c r="B14" s="46" t="s">
        <v>11</v>
      </c>
      <c r="C14" s="21"/>
      <c r="D14" s="21"/>
      <c r="E14" s="47">
        <v>0</v>
      </c>
      <c r="F14" s="48"/>
      <c r="G14" s="49">
        <f t="shared" ref="G14:G31" si="15">E14-F14</f>
        <v>0</v>
      </c>
      <c r="H14" s="21"/>
      <c r="I14" s="47"/>
      <c r="J14" s="50">
        <f>SUMPRODUCT((Daten[Betrag])*(Daten[Typ]=$B14)*(Daten[Monat]=TEXT(Ynab!H$2,"MMMM"))*(Daten[Jahr]=TEXT(H$2,"JJJJ")))</f>
        <v>0</v>
      </c>
      <c r="K14" s="49">
        <f t="shared" si="0"/>
        <v>0</v>
      </c>
      <c r="L14" s="21"/>
      <c r="M14" s="47"/>
      <c r="N14" s="50">
        <f>SUMPRODUCT((Daten[Betrag])*(Daten[Typ]=$B14)*(Daten[Monat]=TEXT(Ynab!L$2,"MMMM"))*(Daten[Jahr]=TEXT(L$2,"JJJJ")))</f>
        <v>0</v>
      </c>
      <c r="O14" s="49">
        <f t="shared" si="1"/>
        <v>0</v>
      </c>
      <c r="P14" s="21"/>
      <c r="Q14" s="47"/>
      <c r="R14" s="50">
        <f>SUMPRODUCT((Daten[Betrag])*(Daten[Typ]=$B14)*(Daten[Monat]=TEXT(Ynab!P$2,"MMMM"))*(Daten[Jahr]=TEXT(P$2,"JJJJ")))</f>
        <v>0</v>
      </c>
      <c r="S14" s="49">
        <f t="shared" si="2"/>
        <v>0</v>
      </c>
      <c r="T14" s="21"/>
      <c r="U14" s="47"/>
      <c r="V14" s="50">
        <f>SUMPRODUCT((Daten[Betrag])*(Daten[Typ]=$B14)*(Daten[Monat]=TEXT(Ynab!T$2,"MMMM"))*(Daten[Jahr]=TEXT(T$2,"JJJJ")))</f>
        <v>0</v>
      </c>
      <c r="W14" s="49">
        <f t="shared" si="3"/>
        <v>0</v>
      </c>
      <c r="X14" s="21"/>
      <c r="Y14" s="47"/>
      <c r="Z14" s="50">
        <f>SUMPRODUCT((Daten[Betrag])*(Daten[Typ]=$B14)*(Daten[Monat]=TEXT(Ynab!X$2,"MMMM"))*(Daten[Jahr]=TEXT(X$2,"JJJJ")))</f>
        <v>0</v>
      </c>
      <c r="AA14" s="49">
        <f t="shared" si="4"/>
        <v>0</v>
      </c>
      <c r="AB14" s="21"/>
      <c r="AC14" s="47"/>
      <c r="AD14" s="50">
        <f>SUMPRODUCT((Daten[Betrag])*(Daten[Typ]=$B14)*(Daten[Monat]=TEXT(Ynab!AB$2,"MMMM"))*(Daten[Jahr]=TEXT(AB$2,"JJJJ")))</f>
        <v>0</v>
      </c>
      <c r="AE14" s="49">
        <f t="shared" si="5"/>
        <v>0</v>
      </c>
      <c r="AF14" s="21"/>
      <c r="AG14" s="47"/>
      <c r="AH14" s="50">
        <f>SUMPRODUCT((Daten[Betrag])*(Daten[Typ]=$B14)*(Daten[Monat]=TEXT(Ynab!AF$2,"MMMM"))*(Daten[Jahr]=TEXT(AF$2,"JJJJ")))</f>
        <v>0</v>
      </c>
      <c r="AI14" s="49">
        <f t="shared" si="6"/>
        <v>0</v>
      </c>
      <c r="AJ14" s="21"/>
      <c r="AK14" s="47"/>
      <c r="AL14" s="50">
        <f>SUMPRODUCT((Daten[Betrag])*(Daten[Typ]=$B14)*(Daten[Monat]=TEXT(Ynab!AJ$2,"MMMM"))*(Daten[Jahr]=TEXT(AJ$2,"JJJJ")))</f>
        <v>0</v>
      </c>
      <c r="AM14" s="49">
        <f t="shared" si="7"/>
        <v>0</v>
      </c>
      <c r="AN14" s="21"/>
      <c r="AO14" s="47"/>
      <c r="AP14" s="50">
        <f>SUMPRODUCT((Daten[Betrag])*(Daten[Typ]=$B14)*(Daten[Monat]=TEXT(Ynab!AN$2,"MMMM"))*(Daten[Jahr]=TEXT(AN$2,"JJJJ")))</f>
        <v>0</v>
      </c>
      <c r="AQ14" s="49">
        <f t="shared" si="8"/>
        <v>0</v>
      </c>
      <c r="AR14" s="21"/>
      <c r="AS14" s="47"/>
      <c r="AT14" s="50">
        <f>SUMPRODUCT((Daten[Betrag])*(Daten[Typ]=$B14)*(Daten[Monat]=TEXT(Ynab!AR$2,"MMMM"))*(Daten[Jahr]=TEXT(AR$2,"JJJJ")))</f>
        <v>0</v>
      </c>
      <c r="AU14" s="49">
        <f t="shared" si="9"/>
        <v>0</v>
      </c>
      <c r="AV14" s="21"/>
      <c r="AW14" s="47"/>
      <c r="AX14" s="50">
        <f>SUMPRODUCT((Daten[Betrag])*(Daten[Typ]=$B14)*(Daten[Monat]=TEXT(Ynab!AV$2,"MMMM"))*(Daten[Jahr]=TEXT(AV$2,"JJJJ")))</f>
        <v>0</v>
      </c>
      <c r="AY14" s="49">
        <f t="shared" si="10"/>
        <v>0</v>
      </c>
      <c r="AZ14" s="21"/>
      <c r="BA14" s="47"/>
      <c r="BB14" s="50">
        <f>SUMPRODUCT((Daten[Betrag])*(Daten[Typ]=$B14)*(Daten[Monat]=TEXT(Ynab!AZ$2,"MMMM"))*(Daten[Jahr]=TEXT(AZ$2,"JJJJ")))</f>
        <v>0</v>
      </c>
      <c r="BC14" s="49">
        <f>(BA14+BB14)+AY14</f>
        <v>0</v>
      </c>
      <c r="BD14" s="21"/>
      <c r="BE14" s="47"/>
      <c r="BF14" s="50">
        <f>SUMPRODUCT((Daten[Betrag])*(Daten[Typ]=$B14)*(Daten[Monat]=TEXT(Ynab!BD$2,"MMMM"))*(Daten[Jahr]=TEXT(BD$2,"JJJJ")))</f>
        <v>0</v>
      </c>
      <c r="BG14" s="49">
        <f t="shared" si="11"/>
        <v>0</v>
      </c>
      <c r="BH14" s="21"/>
      <c r="BI14" s="47"/>
      <c r="BJ14" s="50">
        <f>SUMPRODUCT((Daten[Betrag])*(Daten[Typ]=$B14)*(Daten[Monat]=TEXT(Ynab!BH$2,"MMMM"))*(Daten[Jahr]=TEXT(BH$2,"JJJJ")))</f>
        <v>0</v>
      </c>
      <c r="BK14" s="49">
        <f t="shared" si="12"/>
        <v>0</v>
      </c>
      <c r="BL14" s="21"/>
      <c r="BM14" s="47"/>
      <c r="BN14" s="50">
        <f>SUMPRODUCT((Daten[Betrag])*(Daten[Typ]=$B14)*(Daten[Monat]=TEXT(Ynab!BL$2,"MMMM"))*(Daten[Jahr]=TEXT(BL$2,"JJJJ")))</f>
        <v>0</v>
      </c>
      <c r="BO14" s="49">
        <f t="shared" si="13"/>
        <v>0</v>
      </c>
      <c r="BP14" s="21"/>
      <c r="BQ14" s="47"/>
      <c r="BR14" s="50">
        <f>SUMPRODUCT((Daten[Betrag])*(Daten[Typ]=$B14)*(Daten[Monat]=TEXT(Ynab!BP$2,"MMMM"))*(Daten[Jahr]=TEXT(BP$2,"JJJJ")))</f>
        <v>0</v>
      </c>
      <c r="BS14" s="49">
        <f t="shared" si="14"/>
        <v>0</v>
      </c>
    </row>
    <row r="15" spans="1:71">
      <c r="A15" s="21"/>
      <c r="B15" s="46" t="s">
        <v>47</v>
      </c>
      <c r="C15" s="21"/>
      <c r="D15" s="21"/>
      <c r="E15" s="47">
        <v>0</v>
      </c>
      <c r="F15" s="48"/>
      <c r="G15" s="49">
        <f t="shared" si="15"/>
        <v>0</v>
      </c>
      <c r="H15" s="21"/>
      <c r="I15" s="47"/>
      <c r="J15" s="50">
        <f>SUMPRODUCT((Daten[Betrag])*(Daten[Typ]=$B15)*(Daten[Monat]=TEXT(Ynab!H$2,"MMMM"))*(Daten[Jahr]=TEXT(H$2,"JJJJ")))</f>
        <v>0</v>
      </c>
      <c r="K15" s="49">
        <f t="shared" si="0"/>
        <v>0</v>
      </c>
      <c r="L15" s="21"/>
      <c r="M15" s="47"/>
      <c r="N15" s="50">
        <f>SUMPRODUCT((Daten[Betrag])*(Daten[Typ]=$B15)*(Daten[Monat]=TEXT(Ynab!L$2,"MMMM"))*(Daten[Jahr]=TEXT(L$2,"JJJJ")))</f>
        <v>0</v>
      </c>
      <c r="O15" s="49">
        <f t="shared" si="1"/>
        <v>0</v>
      </c>
      <c r="P15" s="21"/>
      <c r="Q15" s="47"/>
      <c r="R15" s="50">
        <f>SUMPRODUCT((Daten[Betrag])*(Daten[Typ]=$B15)*(Daten[Monat]=TEXT(Ynab!P$2,"MMMM"))*(Daten[Jahr]=TEXT(P$2,"JJJJ")))</f>
        <v>0</v>
      </c>
      <c r="S15" s="49">
        <f t="shared" si="2"/>
        <v>0</v>
      </c>
      <c r="T15" s="21"/>
      <c r="U15" s="47"/>
      <c r="V15" s="50">
        <f>SUMPRODUCT((Daten[Betrag])*(Daten[Typ]=$B15)*(Daten[Monat]=TEXT(Ynab!T$2,"MMMM"))*(Daten[Jahr]=TEXT(T$2,"JJJJ")))</f>
        <v>0</v>
      </c>
      <c r="W15" s="49">
        <f t="shared" si="3"/>
        <v>0</v>
      </c>
      <c r="X15" s="21"/>
      <c r="Y15" s="47"/>
      <c r="Z15" s="50">
        <f>SUMPRODUCT((Daten[Betrag])*(Daten[Typ]=$B15)*(Daten[Monat]=TEXT(Ynab!X$2,"MMMM"))*(Daten[Jahr]=TEXT(X$2,"JJJJ")))</f>
        <v>0</v>
      </c>
      <c r="AA15" s="49">
        <f t="shared" si="4"/>
        <v>0</v>
      </c>
      <c r="AB15" s="21"/>
      <c r="AC15" s="47"/>
      <c r="AD15" s="50">
        <f>SUMPRODUCT((Daten[Betrag])*(Daten[Typ]=$B15)*(Daten[Monat]=TEXT(Ynab!AB$2,"MMMM"))*(Daten[Jahr]=TEXT(AB$2,"JJJJ")))</f>
        <v>0</v>
      </c>
      <c r="AE15" s="49">
        <f t="shared" si="5"/>
        <v>0</v>
      </c>
      <c r="AF15" s="21"/>
      <c r="AG15" s="47"/>
      <c r="AH15" s="50">
        <f>SUMPRODUCT((Daten[Betrag])*(Daten[Typ]=$B15)*(Daten[Monat]=TEXT(Ynab!AF$2,"MMMM"))*(Daten[Jahr]=TEXT(AF$2,"JJJJ")))</f>
        <v>0</v>
      </c>
      <c r="AI15" s="49">
        <f t="shared" si="6"/>
        <v>0</v>
      </c>
      <c r="AJ15" s="21"/>
      <c r="AK15" s="47"/>
      <c r="AL15" s="50">
        <f>SUMPRODUCT((Daten[Betrag])*(Daten[Typ]=$B15)*(Daten[Monat]=TEXT(Ynab!AJ$2,"MMMM"))*(Daten[Jahr]=TEXT(AJ$2,"JJJJ")))</f>
        <v>0</v>
      </c>
      <c r="AM15" s="49">
        <f t="shared" si="7"/>
        <v>0</v>
      </c>
      <c r="AN15" s="21"/>
      <c r="AO15" s="47"/>
      <c r="AP15" s="50">
        <f>SUMPRODUCT((Daten[Betrag])*(Daten[Typ]=$B15)*(Daten[Monat]=TEXT(Ynab!AN$2,"MMMM"))*(Daten[Jahr]=TEXT(AN$2,"JJJJ")))</f>
        <v>0</v>
      </c>
      <c r="AQ15" s="49">
        <f t="shared" si="8"/>
        <v>0</v>
      </c>
      <c r="AR15" s="21"/>
      <c r="AS15" s="47"/>
      <c r="AT15" s="50">
        <f>SUMPRODUCT((Daten[Betrag])*(Daten[Typ]=$B15)*(Daten[Monat]=TEXT(Ynab!AR$2,"MMMM"))*(Daten[Jahr]=TEXT(AR$2,"JJJJ")))</f>
        <v>0</v>
      </c>
      <c r="AU15" s="49">
        <f t="shared" si="9"/>
        <v>0</v>
      </c>
      <c r="AV15" s="21"/>
      <c r="AW15" s="47"/>
      <c r="AX15" s="50">
        <f>SUMPRODUCT((Daten[Betrag])*(Daten[Typ]=$B15)*(Daten[Monat]=TEXT(Ynab!AV$2,"MMMM"))*(Daten[Jahr]=TEXT(AV$2,"JJJJ")))</f>
        <v>0</v>
      </c>
      <c r="AY15" s="49">
        <f t="shared" si="10"/>
        <v>0</v>
      </c>
      <c r="AZ15" s="21"/>
      <c r="BA15" s="47"/>
      <c r="BB15" s="50">
        <f>SUMPRODUCT((Daten[Betrag])*(Daten[Typ]=$B15)*(Daten[Monat]=TEXT(Ynab!AZ$2,"MMMM"))*(Daten[Jahr]=TEXT(AZ$2,"JJJJ")))</f>
        <v>0</v>
      </c>
      <c r="BC15" s="49">
        <f>(BA15+BB15)+AY15</f>
        <v>0</v>
      </c>
      <c r="BD15" s="21"/>
      <c r="BE15" s="47"/>
      <c r="BF15" s="50">
        <f>SUMPRODUCT((Daten[Betrag])*(Daten[Typ]=$B15)*(Daten[Monat]=TEXT(Ynab!BD$2,"MMMM"))*(Daten[Jahr]=TEXT(BD$2,"JJJJ")))</f>
        <v>0</v>
      </c>
      <c r="BG15" s="49">
        <f t="shared" si="11"/>
        <v>0</v>
      </c>
      <c r="BH15" s="21"/>
      <c r="BI15" s="47"/>
      <c r="BJ15" s="50">
        <f>SUMPRODUCT((Daten[Betrag])*(Daten[Typ]=$B15)*(Daten[Monat]=TEXT(Ynab!BH$2,"MMMM"))*(Daten[Jahr]=TEXT(BH$2,"JJJJ")))</f>
        <v>0</v>
      </c>
      <c r="BK15" s="49">
        <f t="shared" si="12"/>
        <v>0</v>
      </c>
      <c r="BL15" s="21"/>
      <c r="BM15" s="47"/>
      <c r="BN15" s="50">
        <f>SUMPRODUCT((Daten[Betrag])*(Daten[Typ]=$B15)*(Daten[Monat]=TEXT(Ynab!BL$2,"MMMM"))*(Daten[Jahr]=TEXT(BL$2,"JJJJ")))</f>
        <v>0</v>
      </c>
      <c r="BO15" s="49">
        <f t="shared" si="13"/>
        <v>0</v>
      </c>
      <c r="BP15" s="21"/>
      <c r="BQ15" s="47"/>
      <c r="BR15" s="50">
        <f>SUMPRODUCT((Daten[Betrag])*(Daten[Typ]=$B15)*(Daten[Monat]=TEXT(Ynab!BP$2,"MMMM"))*(Daten[Jahr]=TEXT(BP$2,"JJJJ")))</f>
        <v>0</v>
      </c>
      <c r="BS15" s="49">
        <f t="shared" si="14"/>
        <v>0</v>
      </c>
    </row>
    <row r="16" spans="1:71" ht="15.75" thickBot="1">
      <c r="A16" s="21"/>
      <c r="B16" s="51" t="s">
        <v>9</v>
      </c>
      <c r="C16" s="21"/>
      <c r="D16" s="21"/>
      <c r="E16" s="47">
        <v>0</v>
      </c>
      <c r="F16" s="48"/>
      <c r="G16" s="49">
        <f t="shared" si="15"/>
        <v>0</v>
      </c>
      <c r="H16" s="21"/>
      <c r="I16" s="47"/>
      <c r="J16" s="50">
        <f>SUMPRODUCT((Daten[Betrag])*(Daten[Typ]=$B16)*(Daten[Monat]=TEXT(Ynab!H$2,"MMMM"))*(Daten[Jahr]=TEXT(H$2,"JJJJ")))</f>
        <v>0</v>
      </c>
      <c r="K16" s="49">
        <f t="shared" si="0"/>
        <v>0</v>
      </c>
      <c r="L16" s="21"/>
      <c r="M16" s="47"/>
      <c r="N16" s="50">
        <f>SUMPRODUCT((Daten[Betrag])*(Daten[Typ]=$B16)*(Daten[Monat]=TEXT(Ynab!L$2,"MMMM"))*(Daten[Jahr]=TEXT(L$2,"JJJJ")))</f>
        <v>0</v>
      </c>
      <c r="O16" s="49">
        <f t="shared" si="1"/>
        <v>0</v>
      </c>
      <c r="P16" s="21"/>
      <c r="Q16" s="47"/>
      <c r="R16" s="50">
        <f>SUMPRODUCT((Daten[Betrag])*(Daten[Typ]=$B16)*(Daten[Monat]=TEXT(Ynab!P$2,"MMMM"))*(Daten[Jahr]=TEXT(P$2,"JJJJ")))</f>
        <v>0</v>
      </c>
      <c r="S16" s="49">
        <f t="shared" si="2"/>
        <v>0</v>
      </c>
      <c r="T16" s="21"/>
      <c r="U16" s="47"/>
      <c r="V16" s="50">
        <f>SUMPRODUCT((Daten[Betrag])*(Daten[Typ]=$B16)*(Daten[Monat]=TEXT(Ynab!T$2,"MMMM"))*(Daten[Jahr]=TEXT(T$2,"JJJJ")))</f>
        <v>0</v>
      </c>
      <c r="W16" s="49">
        <f t="shared" si="3"/>
        <v>0</v>
      </c>
      <c r="X16" s="21"/>
      <c r="Y16" s="47"/>
      <c r="Z16" s="50">
        <f>SUMPRODUCT((Daten[Betrag])*(Daten[Typ]=$B16)*(Daten[Monat]=TEXT(Ynab!X$2,"MMMM"))*(Daten[Jahr]=TEXT(X$2,"JJJJ")))</f>
        <v>0</v>
      </c>
      <c r="AA16" s="49">
        <f t="shared" si="4"/>
        <v>0</v>
      </c>
      <c r="AB16" s="21"/>
      <c r="AC16" s="47"/>
      <c r="AD16" s="50">
        <f>SUMPRODUCT((Daten[Betrag])*(Daten[Typ]=$B16)*(Daten[Monat]=TEXT(Ynab!AB$2,"MMMM"))*(Daten[Jahr]=TEXT(AB$2,"JJJJ")))</f>
        <v>0</v>
      </c>
      <c r="AE16" s="49">
        <f t="shared" si="5"/>
        <v>0</v>
      </c>
      <c r="AF16" s="21"/>
      <c r="AG16" s="47"/>
      <c r="AH16" s="50">
        <f>SUMPRODUCT((Daten[Betrag])*(Daten[Typ]=$B16)*(Daten[Monat]=TEXT(Ynab!AF$2,"MMMM"))*(Daten[Jahr]=TEXT(AF$2,"JJJJ")))</f>
        <v>0</v>
      </c>
      <c r="AI16" s="49">
        <f t="shared" si="6"/>
        <v>0</v>
      </c>
      <c r="AJ16" s="21"/>
      <c r="AK16" s="47"/>
      <c r="AL16" s="50">
        <f>SUMPRODUCT((Daten[Betrag])*(Daten[Typ]=$B16)*(Daten[Monat]=TEXT(Ynab!AJ$2,"MMMM"))*(Daten[Jahr]=TEXT(AJ$2,"JJJJ")))</f>
        <v>0</v>
      </c>
      <c r="AM16" s="49">
        <f t="shared" si="7"/>
        <v>0</v>
      </c>
      <c r="AN16" s="21"/>
      <c r="AO16" s="47"/>
      <c r="AP16" s="50">
        <f>SUMPRODUCT((Daten[Betrag])*(Daten[Typ]=$B16)*(Daten[Monat]=TEXT(Ynab!AN$2,"MMMM"))*(Daten[Jahr]=TEXT(AN$2,"JJJJ")))</f>
        <v>0</v>
      </c>
      <c r="AQ16" s="49">
        <f t="shared" si="8"/>
        <v>0</v>
      </c>
      <c r="AR16" s="21"/>
      <c r="AS16" s="47"/>
      <c r="AT16" s="50">
        <f>SUMPRODUCT((Daten[Betrag])*(Daten[Typ]=$B16)*(Daten[Monat]=TEXT(Ynab!AR$2,"MMMM"))*(Daten[Jahr]=TEXT(AR$2,"JJJJ")))</f>
        <v>0</v>
      </c>
      <c r="AU16" s="49">
        <f t="shared" si="9"/>
        <v>0</v>
      </c>
      <c r="AV16" s="21"/>
      <c r="AW16" s="47"/>
      <c r="AX16" s="50">
        <f>SUMPRODUCT((Daten[Betrag])*(Daten[Typ]=$B16)*(Daten[Monat]=TEXT(Ynab!AV$2,"MMMM"))*(Daten[Jahr]=TEXT(AV$2,"JJJJ")))</f>
        <v>0</v>
      </c>
      <c r="AY16" s="49">
        <f t="shared" si="10"/>
        <v>0</v>
      </c>
      <c r="AZ16" s="21"/>
      <c r="BA16" s="47"/>
      <c r="BB16" s="50">
        <f>SUMPRODUCT((Daten[Betrag])*(Daten[Typ]=$B16)*(Daten[Monat]=TEXT(Ynab!AZ$2,"MMMM"))*(Daten[Jahr]=TEXT(AZ$2,"JJJJ")))</f>
        <v>0</v>
      </c>
      <c r="BC16" s="49">
        <f>(BA16+BB16)+AY16</f>
        <v>0</v>
      </c>
      <c r="BD16" s="21"/>
      <c r="BE16" s="47"/>
      <c r="BF16" s="50">
        <f>SUMPRODUCT((Daten[Betrag])*(Daten[Typ]=$B16)*(Daten[Monat]=TEXT(Ynab!BD$2,"MMMM"))*(Daten[Jahr]=TEXT(BD$2,"JJJJ")))</f>
        <v>0</v>
      </c>
      <c r="BG16" s="49">
        <f t="shared" si="11"/>
        <v>0</v>
      </c>
      <c r="BH16" s="21"/>
      <c r="BI16" s="47"/>
      <c r="BJ16" s="50">
        <f>SUMPRODUCT((Daten[Betrag])*(Daten[Typ]=$B16)*(Daten[Monat]=TEXT(Ynab!BH$2,"MMMM"))*(Daten[Jahr]=TEXT(BH$2,"JJJJ")))</f>
        <v>0</v>
      </c>
      <c r="BK16" s="49">
        <f t="shared" si="12"/>
        <v>0</v>
      </c>
      <c r="BL16" s="21"/>
      <c r="BM16" s="47"/>
      <c r="BN16" s="50">
        <f>SUMPRODUCT((Daten[Betrag])*(Daten[Typ]=$B16)*(Daten[Monat]=TEXT(Ynab!BL$2,"MMMM"))*(Daten[Jahr]=TEXT(BL$2,"JJJJ")))</f>
        <v>0</v>
      </c>
      <c r="BO16" s="49">
        <f t="shared" si="13"/>
        <v>0</v>
      </c>
      <c r="BP16" s="21"/>
      <c r="BQ16" s="47"/>
      <c r="BR16" s="50">
        <f>SUMPRODUCT((Daten[Betrag])*(Daten[Typ]=$B16)*(Daten[Monat]=TEXT(Ynab!BP$2,"MMMM"))*(Daten[Jahr]=TEXT(BP$2,"JJJJ")))</f>
        <v>0</v>
      </c>
      <c r="BS16" s="49">
        <f t="shared" si="14"/>
        <v>0</v>
      </c>
    </row>
    <row r="17" spans="1:71" s="59" customFormat="1" ht="15.75">
      <c r="A17" s="21"/>
      <c r="B17" s="60" t="s">
        <v>40</v>
      </c>
      <c r="C17" s="61"/>
      <c r="D17" s="61"/>
      <c r="E17" s="68">
        <f>SUM(E18:E21)</f>
        <v>0</v>
      </c>
      <c r="F17" s="69">
        <f>SUM(F18:F21)</f>
        <v>0</v>
      </c>
      <c r="G17" s="70">
        <f t="shared" si="15"/>
        <v>0</v>
      </c>
      <c r="H17" s="61"/>
      <c r="I17" s="71">
        <f>SUM(I18:I21)</f>
        <v>500</v>
      </c>
      <c r="J17" s="72">
        <f>SUM(J18:J21)</f>
        <v>-500</v>
      </c>
      <c r="K17" s="73">
        <f t="shared" si="0"/>
        <v>0</v>
      </c>
      <c r="L17" s="61"/>
      <c r="M17" s="71">
        <f>SUM(M18:M21)</f>
        <v>0</v>
      </c>
      <c r="N17" s="72">
        <f>SUM(N18:N21)</f>
        <v>0</v>
      </c>
      <c r="O17" s="73">
        <f t="shared" si="1"/>
        <v>0</v>
      </c>
      <c r="P17" s="61"/>
      <c r="Q17" s="71">
        <f>SUM(Q18:Q21)</f>
        <v>0</v>
      </c>
      <c r="R17" s="72">
        <f>SUM(R18:R21)</f>
        <v>0</v>
      </c>
      <c r="S17" s="73">
        <f t="shared" si="2"/>
        <v>0</v>
      </c>
      <c r="T17" s="61"/>
      <c r="U17" s="71">
        <f>SUM(U18:U21)</f>
        <v>0</v>
      </c>
      <c r="V17" s="72">
        <f>SUM(V18:V21)</f>
        <v>0</v>
      </c>
      <c r="W17" s="73">
        <f t="shared" si="3"/>
        <v>0</v>
      </c>
      <c r="X17" s="61"/>
      <c r="Y17" s="71">
        <f>SUM(Y18:Y21)</f>
        <v>0</v>
      </c>
      <c r="Z17" s="72">
        <f>SUM(Z18:Z21)</f>
        <v>0</v>
      </c>
      <c r="AA17" s="73">
        <f t="shared" si="4"/>
        <v>0</v>
      </c>
      <c r="AB17" s="61"/>
      <c r="AC17" s="71">
        <f>SUM(AC18:AC21)</f>
        <v>0</v>
      </c>
      <c r="AD17" s="72">
        <f>SUM(AD18:AD21)</f>
        <v>0</v>
      </c>
      <c r="AE17" s="73">
        <f t="shared" si="5"/>
        <v>0</v>
      </c>
      <c r="AF17" s="61"/>
      <c r="AG17" s="71">
        <f>SUM(AG18:AG21)</f>
        <v>0</v>
      </c>
      <c r="AH17" s="72">
        <f>SUM(AH18:AH21)</f>
        <v>0</v>
      </c>
      <c r="AI17" s="73">
        <f t="shared" si="6"/>
        <v>0</v>
      </c>
      <c r="AJ17" s="61"/>
      <c r="AK17" s="71">
        <f>SUM(AK18:AK21)</f>
        <v>0</v>
      </c>
      <c r="AL17" s="72">
        <f>SUM(AL18:AL21)</f>
        <v>0</v>
      </c>
      <c r="AM17" s="73">
        <f t="shared" si="7"/>
        <v>0</v>
      </c>
      <c r="AN17" s="61"/>
      <c r="AO17" s="71">
        <f>SUM(AO18:AO21)</f>
        <v>0</v>
      </c>
      <c r="AP17" s="72">
        <f>SUM(AP18:AP21)</f>
        <v>0</v>
      </c>
      <c r="AQ17" s="73">
        <f t="shared" si="8"/>
        <v>0</v>
      </c>
      <c r="AR17" s="61"/>
      <c r="AS17" s="71">
        <f>SUM(AS18:AS21)</f>
        <v>0</v>
      </c>
      <c r="AT17" s="72">
        <f>SUM(AT18:AT21)</f>
        <v>0</v>
      </c>
      <c r="AU17" s="73">
        <f t="shared" si="9"/>
        <v>0</v>
      </c>
      <c r="AV17" s="61"/>
      <c r="AW17" s="71">
        <f>SUM(AW18:AW21)</f>
        <v>0</v>
      </c>
      <c r="AX17" s="72">
        <f>SUM(AX18:AX21)</f>
        <v>0</v>
      </c>
      <c r="AY17" s="73">
        <f t="shared" si="10"/>
        <v>0</v>
      </c>
      <c r="AZ17" s="61"/>
      <c r="BA17" s="71">
        <f>SUM(BA18:BA21)</f>
        <v>0</v>
      </c>
      <c r="BB17" s="72">
        <f>SUM(BB18:BB21)</f>
        <v>0</v>
      </c>
      <c r="BC17" s="73">
        <f>(BA17+BB17)+AY17</f>
        <v>0</v>
      </c>
      <c r="BD17" s="61"/>
      <c r="BE17" s="71">
        <f>SUM(BE18:BE21)</f>
        <v>0</v>
      </c>
      <c r="BF17" s="72">
        <f>SUM(BF18:BF21)</f>
        <v>0</v>
      </c>
      <c r="BG17" s="73">
        <f t="shared" si="11"/>
        <v>0</v>
      </c>
      <c r="BH17" s="61"/>
      <c r="BI17" s="71">
        <f>SUM(BI18:BI21)</f>
        <v>0</v>
      </c>
      <c r="BJ17" s="72">
        <f>SUM(BJ18:BJ21)</f>
        <v>0</v>
      </c>
      <c r="BK17" s="73">
        <f t="shared" si="12"/>
        <v>0</v>
      </c>
      <c r="BL17" s="61"/>
      <c r="BM17" s="71">
        <f>SUM(BM18:BM21)</f>
        <v>0</v>
      </c>
      <c r="BN17" s="72">
        <f>SUM(BN18:BN21)</f>
        <v>0</v>
      </c>
      <c r="BO17" s="73">
        <f t="shared" si="13"/>
        <v>0</v>
      </c>
      <c r="BP17" s="61"/>
      <c r="BQ17" s="71">
        <f>SUM(BQ18:BQ21)</f>
        <v>0</v>
      </c>
      <c r="BR17" s="72">
        <f>SUM(BR18:BR21)</f>
        <v>0</v>
      </c>
      <c r="BS17" s="73">
        <f t="shared" si="14"/>
        <v>0</v>
      </c>
    </row>
    <row r="18" spans="1:71">
      <c r="A18" s="21"/>
      <c r="B18" s="46" t="s">
        <v>10</v>
      </c>
      <c r="C18" s="21"/>
      <c r="D18" s="21"/>
      <c r="E18" s="47">
        <v>0</v>
      </c>
      <c r="F18" s="48"/>
      <c r="G18" s="49">
        <f t="shared" si="15"/>
        <v>0</v>
      </c>
      <c r="H18" s="21"/>
      <c r="I18" s="47"/>
      <c r="J18" s="50">
        <f>SUMPRODUCT((Daten[Betrag])*(Daten[Typ]=$B18)*(Daten[Monat]=TEXT(Ynab!H$2,"MMMM"))*(Daten[Jahr]=TEXT(H$2,"JJJJ")))</f>
        <v>0</v>
      </c>
      <c r="K18" s="49">
        <f t="shared" si="0"/>
        <v>0</v>
      </c>
      <c r="L18" s="21"/>
      <c r="M18" s="47"/>
      <c r="N18" s="50">
        <f>SUMPRODUCT((Daten[Betrag])*(Daten[Typ]=$B18)*(Daten[Monat]=TEXT(Ynab!L$2,"MMMM"))*(Daten[Jahr]=TEXT(L$2,"JJJJ")))</f>
        <v>0</v>
      </c>
      <c r="O18" s="49">
        <f t="shared" si="1"/>
        <v>0</v>
      </c>
      <c r="P18" s="21"/>
      <c r="Q18" s="47"/>
      <c r="R18" s="50">
        <f>SUMPRODUCT((Daten[Betrag])*(Daten[Typ]=$B18)*(Daten[Monat]=TEXT(Ynab!P$2,"MMMM"))*(Daten[Jahr]=TEXT(P$2,"JJJJ")))</f>
        <v>0</v>
      </c>
      <c r="S18" s="49">
        <f t="shared" si="2"/>
        <v>0</v>
      </c>
      <c r="T18" s="21"/>
      <c r="U18" s="47"/>
      <c r="V18" s="50">
        <f>SUMPRODUCT((Daten[Betrag])*(Daten[Typ]=$B18)*(Daten[Monat]=TEXT(Ynab!T$2,"MMMM"))*(Daten[Jahr]=TEXT(T$2,"JJJJ")))</f>
        <v>0</v>
      </c>
      <c r="W18" s="49">
        <f t="shared" si="3"/>
        <v>0</v>
      </c>
      <c r="X18" s="21"/>
      <c r="Y18" s="47"/>
      <c r="Z18" s="50">
        <f>SUMPRODUCT((Daten[Betrag])*(Daten[Typ]=$B18)*(Daten[Monat]=TEXT(Ynab!X$2,"MMMM"))*(Daten[Jahr]=TEXT(X$2,"JJJJ")))</f>
        <v>0</v>
      </c>
      <c r="AA18" s="49">
        <f t="shared" si="4"/>
        <v>0</v>
      </c>
      <c r="AB18" s="21"/>
      <c r="AC18" s="47"/>
      <c r="AD18" s="50">
        <f>SUMPRODUCT((Daten[Betrag])*(Daten[Typ]=$B18)*(Daten[Monat]=TEXT(Ynab!AB$2,"MMMM"))*(Daten[Jahr]=TEXT(AB$2,"JJJJ")))</f>
        <v>0</v>
      </c>
      <c r="AE18" s="49">
        <f t="shared" si="5"/>
        <v>0</v>
      </c>
      <c r="AF18" s="21"/>
      <c r="AG18" s="47"/>
      <c r="AH18" s="50">
        <f>SUMPRODUCT((Daten[Betrag])*(Daten[Typ]=$B18)*(Daten[Monat]=TEXT(Ynab!AF$2,"MMMM"))*(Daten[Jahr]=TEXT(AF$2,"JJJJ")))</f>
        <v>0</v>
      </c>
      <c r="AI18" s="49">
        <f t="shared" si="6"/>
        <v>0</v>
      </c>
      <c r="AJ18" s="21"/>
      <c r="AK18" s="47"/>
      <c r="AL18" s="50">
        <f>SUMPRODUCT((Daten[Betrag])*(Daten[Typ]=$B18)*(Daten[Monat]=TEXT(Ynab!AJ$2,"MMMM"))*(Daten[Jahr]=TEXT(AJ$2,"JJJJ")))</f>
        <v>0</v>
      </c>
      <c r="AM18" s="49">
        <f t="shared" si="7"/>
        <v>0</v>
      </c>
      <c r="AN18" s="21"/>
      <c r="AO18" s="47"/>
      <c r="AP18" s="50">
        <f>SUMPRODUCT((Daten[Betrag])*(Daten[Typ]=$B18)*(Daten[Monat]=TEXT(Ynab!AN$2,"MMMM"))*(Daten[Jahr]=TEXT(AN$2,"JJJJ")))</f>
        <v>0</v>
      </c>
      <c r="AQ18" s="49">
        <f t="shared" si="8"/>
        <v>0</v>
      </c>
      <c r="AR18" s="21"/>
      <c r="AS18" s="47"/>
      <c r="AT18" s="50">
        <f>SUMPRODUCT((Daten[Betrag])*(Daten[Typ]=$B18)*(Daten[Monat]=TEXT(Ynab!AR$2,"MMMM"))*(Daten[Jahr]=TEXT(AR$2,"JJJJ")))</f>
        <v>0</v>
      </c>
      <c r="AU18" s="49">
        <f t="shared" si="9"/>
        <v>0</v>
      </c>
      <c r="AV18" s="21"/>
      <c r="AW18" s="47"/>
      <c r="AX18" s="50">
        <f>SUMPRODUCT((Daten[Betrag])*(Daten[Typ]=$B18)*(Daten[Monat]=TEXT(Ynab!AV$2,"MMMM"))*(Daten[Jahr]=TEXT(AV$2,"JJJJ")))</f>
        <v>0</v>
      </c>
      <c r="AY18" s="49">
        <f t="shared" si="10"/>
        <v>0</v>
      </c>
      <c r="AZ18" s="21"/>
      <c r="BA18" s="47"/>
      <c r="BB18" s="50">
        <f>SUMPRODUCT((Daten[Betrag])*(Daten[Typ]=$B18)*(Daten[Monat]=TEXT(Ynab!AZ$2,"MMMM"))*(Daten[Jahr]=TEXT(AZ$2,"JJJJ")))</f>
        <v>0</v>
      </c>
      <c r="BC18" s="49">
        <f>(BA18+BB18)+AY18</f>
        <v>0</v>
      </c>
      <c r="BD18" s="21"/>
      <c r="BE18" s="47"/>
      <c r="BF18" s="50">
        <f>SUMPRODUCT((Daten[Betrag])*(Daten[Typ]=$B18)*(Daten[Monat]=TEXT(Ynab!BD$2,"MMMM"))*(Daten[Jahr]=TEXT(BD$2,"JJJJ")))</f>
        <v>0</v>
      </c>
      <c r="BG18" s="49">
        <f t="shared" si="11"/>
        <v>0</v>
      </c>
      <c r="BH18" s="21"/>
      <c r="BI18" s="47"/>
      <c r="BJ18" s="50">
        <f>SUMPRODUCT((Daten[Betrag])*(Daten[Typ]=$B18)*(Daten[Monat]=TEXT(Ynab!BH$2,"MMMM"))*(Daten[Jahr]=TEXT(BH$2,"JJJJ")))</f>
        <v>0</v>
      </c>
      <c r="BK18" s="49">
        <f t="shared" si="12"/>
        <v>0</v>
      </c>
      <c r="BL18" s="21"/>
      <c r="BM18" s="47"/>
      <c r="BN18" s="50">
        <f>SUMPRODUCT((Daten[Betrag])*(Daten[Typ]=$B18)*(Daten[Monat]=TEXT(Ynab!BL$2,"MMMM"))*(Daten[Jahr]=TEXT(BL$2,"JJJJ")))</f>
        <v>0</v>
      </c>
      <c r="BO18" s="49">
        <f t="shared" si="13"/>
        <v>0</v>
      </c>
      <c r="BP18" s="21"/>
      <c r="BQ18" s="47"/>
      <c r="BR18" s="50">
        <f>SUMPRODUCT((Daten[Betrag])*(Daten[Typ]=$B18)*(Daten[Monat]=TEXT(Ynab!BP$2,"MMMM"))*(Daten[Jahr]=TEXT(BP$2,"JJJJ")))</f>
        <v>0</v>
      </c>
      <c r="BS18" s="49">
        <f t="shared" si="14"/>
        <v>0</v>
      </c>
    </row>
    <row r="19" spans="1:71">
      <c r="A19" s="21"/>
      <c r="B19" s="46" t="s">
        <v>49</v>
      </c>
      <c r="C19" s="21"/>
      <c r="D19" s="21"/>
      <c r="E19" s="47">
        <v>0</v>
      </c>
      <c r="F19" s="48"/>
      <c r="G19" s="49">
        <f t="shared" si="15"/>
        <v>0</v>
      </c>
      <c r="H19" s="21"/>
      <c r="I19" s="47"/>
      <c r="J19" s="50">
        <f>SUMPRODUCT((Daten[Betrag])*(Daten[Typ]=$B19)*(Daten[Monat]=TEXT(Ynab!H$2,"MMMM"))*(Daten[Jahr]=TEXT(H$2,"JJJJ")))</f>
        <v>0</v>
      </c>
      <c r="K19" s="49">
        <f t="shared" si="0"/>
        <v>0</v>
      </c>
      <c r="L19" s="21"/>
      <c r="M19" s="47"/>
      <c r="N19" s="50">
        <f>SUMPRODUCT((Daten[Betrag])*(Daten[Typ]=$B19)*(Daten[Monat]=TEXT(Ynab!L$2,"MMMM"))*(Daten[Jahr]=TEXT(L$2,"JJJJ")))</f>
        <v>0</v>
      </c>
      <c r="O19" s="49">
        <f t="shared" si="1"/>
        <v>0</v>
      </c>
      <c r="P19" s="21"/>
      <c r="Q19" s="47"/>
      <c r="R19" s="50">
        <f>SUMPRODUCT((Daten[Betrag])*(Daten[Typ]=$B19)*(Daten[Monat]=TEXT(Ynab!P$2,"MMMM"))*(Daten[Jahr]=TEXT(P$2,"JJJJ")))</f>
        <v>0</v>
      </c>
      <c r="S19" s="49">
        <f t="shared" si="2"/>
        <v>0</v>
      </c>
      <c r="T19" s="21"/>
      <c r="U19" s="47"/>
      <c r="V19" s="50">
        <f>SUMPRODUCT((Daten[Betrag])*(Daten[Typ]=$B19)*(Daten[Monat]=TEXT(Ynab!T$2,"MMMM"))*(Daten[Jahr]=TEXT(T$2,"JJJJ")))</f>
        <v>0</v>
      </c>
      <c r="W19" s="49">
        <f t="shared" si="3"/>
        <v>0</v>
      </c>
      <c r="X19" s="21"/>
      <c r="Y19" s="47"/>
      <c r="Z19" s="50">
        <f>SUMPRODUCT((Daten[Betrag])*(Daten[Typ]=$B19)*(Daten[Monat]=TEXT(Ynab!X$2,"MMMM"))*(Daten[Jahr]=TEXT(X$2,"JJJJ")))</f>
        <v>0</v>
      </c>
      <c r="AA19" s="49">
        <f t="shared" si="4"/>
        <v>0</v>
      </c>
      <c r="AB19" s="21"/>
      <c r="AC19" s="47"/>
      <c r="AD19" s="50">
        <f>SUMPRODUCT((Daten[Betrag])*(Daten[Typ]=$B19)*(Daten[Monat]=TEXT(Ynab!AB$2,"MMMM"))*(Daten[Jahr]=TEXT(AB$2,"JJJJ")))</f>
        <v>0</v>
      </c>
      <c r="AE19" s="49">
        <f t="shared" si="5"/>
        <v>0</v>
      </c>
      <c r="AF19" s="21"/>
      <c r="AG19" s="47"/>
      <c r="AH19" s="50">
        <f>SUMPRODUCT((Daten[Betrag])*(Daten[Typ]=$B19)*(Daten[Monat]=TEXT(Ynab!AF$2,"MMMM"))*(Daten[Jahr]=TEXT(AF$2,"JJJJ")))</f>
        <v>0</v>
      </c>
      <c r="AI19" s="49">
        <f t="shared" si="6"/>
        <v>0</v>
      </c>
      <c r="AJ19" s="21"/>
      <c r="AK19" s="47"/>
      <c r="AL19" s="50">
        <f>SUMPRODUCT((Daten[Betrag])*(Daten[Typ]=$B19)*(Daten[Monat]=TEXT(Ynab!AJ$2,"MMMM"))*(Daten[Jahr]=TEXT(AJ$2,"JJJJ")))</f>
        <v>0</v>
      </c>
      <c r="AM19" s="49">
        <f t="shared" si="7"/>
        <v>0</v>
      </c>
      <c r="AN19" s="21"/>
      <c r="AO19" s="47"/>
      <c r="AP19" s="50">
        <f>SUMPRODUCT((Daten[Betrag])*(Daten[Typ]=$B19)*(Daten[Monat]=TEXT(Ynab!AN$2,"MMMM"))*(Daten[Jahr]=TEXT(AN$2,"JJJJ")))</f>
        <v>0</v>
      </c>
      <c r="AQ19" s="49">
        <f t="shared" si="8"/>
        <v>0</v>
      </c>
      <c r="AR19" s="21"/>
      <c r="AS19" s="47"/>
      <c r="AT19" s="50">
        <f>SUMPRODUCT((Daten[Betrag])*(Daten[Typ]=$B19)*(Daten[Monat]=TEXT(Ynab!AR$2,"MMMM"))*(Daten[Jahr]=TEXT(AR$2,"JJJJ")))</f>
        <v>0</v>
      </c>
      <c r="AU19" s="49">
        <f t="shared" si="9"/>
        <v>0</v>
      </c>
      <c r="AV19" s="21"/>
      <c r="AW19" s="47"/>
      <c r="AX19" s="50">
        <f>SUMPRODUCT((Daten[Betrag])*(Daten[Typ]=$B19)*(Daten[Monat]=TEXT(Ynab!AV$2,"MMMM"))*(Daten[Jahr]=TEXT(AV$2,"JJJJ")))</f>
        <v>0</v>
      </c>
      <c r="AY19" s="49">
        <f t="shared" si="10"/>
        <v>0</v>
      </c>
      <c r="AZ19" s="21"/>
      <c r="BA19" s="47"/>
      <c r="BB19" s="50">
        <f>SUMPRODUCT((Daten[Betrag])*(Daten[Typ]=$B19)*(Daten[Monat]=TEXT(Ynab!AZ$2,"MMMM"))*(Daten[Jahr]=TEXT(AZ$2,"JJJJ")))</f>
        <v>0</v>
      </c>
      <c r="BC19" s="49">
        <f>(BA19+BB19)+AY19</f>
        <v>0</v>
      </c>
      <c r="BD19" s="21"/>
      <c r="BE19" s="47"/>
      <c r="BF19" s="50">
        <f>SUMPRODUCT((Daten[Betrag])*(Daten[Typ]=$B19)*(Daten[Monat]=TEXT(Ynab!BD$2,"MMMM"))*(Daten[Jahr]=TEXT(BD$2,"JJJJ")))</f>
        <v>0</v>
      </c>
      <c r="BG19" s="49">
        <f t="shared" si="11"/>
        <v>0</v>
      </c>
      <c r="BH19" s="21"/>
      <c r="BI19" s="47"/>
      <c r="BJ19" s="50">
        <f>SUMPRODUCT((Daten[Betrag])*(Daten[Typ]=$B19)*(Daten[Monat]=TEXT(Ynab!BH$2,"MMMM"))*(Daten[Jahr]=TEXT(BH$2,"JJJJ")))</f>
        <v>0</v>
      </c>
      <c r="BK19" s="49">
        <f t="shared" si="12"/>
        <v>0</v>
      </c>
      <c r="BL19" s="21"/>
      <c r="BM19" s="47"/>
      <c r="BN19" s="50">
        <f>SUMPRODUCT((Daten[Betrag])*(Daten[Typ]=$B19)*(Daten[Monat]=TEXT(Ynab!BL$2,"MMMM"))*(Daten[Jahr]=TEXT(BL$2,"JJJJ")))</f>
        <v>0</v>
      </c>
      <c r="BO19" s="49">
        <f t="shared" si="13"/>
        <v>0</v>
      </c>
      <c r="BP19" s="21"/>
      <c r="BQ19" s="47"/>
      <c r="BR19" s="50">
        <f>SUMPRODUCT((Daten[Betrag])*(Daten[Typ]=$B19)*(Daten[Monat]=TEXT(Ynab!BP$2,"MMMM"))*(Daten[Jahr]=TEXT(BP$2,"JJJJ")))</f>
        <v>0</v>
      </c>
      <c r="BS19" s="49">
        <f t="shared" si="14"/>
        <v>0</v>
      </c>
    </row>
    <row r="20" spans="1:71">
      <c r="A20" s="21"/>
      <c r="B20" s="46" t="s">
        <v>12</v>
      </c>
      <c r="C20" s="21"/>
      <c r="D20" s="21"/>
      <c r="E20" s="47">
        <v>0</v>
      </c>
      <c r="F20" s="48"/>
      <c r="G20" s="49">
        <f t="shared" si="15"/>
        <v>0</v>
      </c>
      <c r="H20" s="21"/>
      <c r="I20" s="47"/>
      <c r="J20" s="50">
        <f>SUMPRODUCT((Daten[Betrag])*(Daten[Typ]=$B20)*(Daten[Monat]=TEXT(Ynab!H$2,"MMMM"))*(Daten[Jahr]=TEXT(H$2,"JJJJ")))</f>
        <v>0</v>
      </c>
      <c r="K20" s="49">
        <f t="shared" si="0"/>
        <v>0</v>
      </c>
      <c r="L20" s="21"/>
      <c r="M20" s="47"/>
      <c r="N20" s="50">
        <f>SUMPRODUCT((Daten[Betrag])*(Daten[Typ]=$B20)*(Daten[Monat]=TEXT(Ynab!L$2,"MMMM"))*(Daten[Jahr]=TEXT(L$2,"JJJJ")))</f>
        <v>0</v>
      </c>
      <c r="O20" s="49">
        <f t="shared" si="1"/>
        <v>0</v>
      </c>
      <c r="P20" s="21"/>
      <c r="Q20" s="47"/>
      <c r="R20" s="50">
        <f>SUMPRODUCT((Daten[Betrag])*(Daten[Typ]=$B20)*(Daten[Monat]=TEXT(Ynab!P$2,"MMMM"))*(Daten[Jahr]=TEXT(P$2,"JJJJ")))</f>
        <v>0</v>
      </c>
      <c r="S20" s="49">
        <f t="shared" si="2"/>
        <v>0</v>
      </c>
      <c r="T20" s="21"/>
      <c r="U20" s="47"/>
      <c r="V20" s="50">
        <f>SUMPRODUCT((Daten[Betrag])*(Daten[Typ]=$B20)*(Daten[Monat]=TEXT(Ynab!T$2,"MMMM"))*(Daten[Jahr]=TEXT(T$2,"JJJJ")))</f>
        <v>0</v>
      </c>
      <c r="W20" s="49">
        <f t="shared" si="3"/>
        <v>0</v>
      </c>
      <c r="X20" s="21"/>
      <c r="Y20" s="47"/>
      <c r="Z20" s="50">
        <f>SUMPRODUCT((Daten[Betrag])*(Daten[Typ]=$B20)*(Daten[Monat]=TEXT(Ynab!X$2,"MMMM"))*(Daten[Jahr]=TEXT(X$2,"JJJJ")))</f>
        <v>0</v>
      </c>
      <c r="AA20" s="49">
        <f t="shared" si="4"/>
        <v>0</v>
      </c>
      <c r="AB20" s="21"/>
      <c r="AC20" s="47"/>
      <c r="AD20" s="50">
        <f>SUMPRODUCT((Daten[Betrag])*(Daten[Typ]=$B20)*(Daten[Monat]=TEXT(Ynab!AB$2,"MMMM"))*(Daten[Jahr]=TEXT(AB$2,"JJJJ")))</f>
        <v>0</v>
      </c>
      <c r="AE20" s="49">
        <f t="shared" si="5"/>
        <v>0</v>
      </c>
      <c r="AF20" s="21"/>
      <c r="AG20" s="47"/>
      <c r="AH20" s="50">
        <f>SUMPRODUCT((Daten[Betrag])*(Daten[Typ]=$B20)*(Daten[Monat]=TEXT(Ynab!AF$2,"MMMM"))*(Daten[Jahr]=TEXT(AF$2,"JJJJ")))</f>
        <v>0</v>
      </c>
      <c r="AI20" s="49">
        <f t="shared" si="6"/>
        <v>0</v>
      </c>
      <c r="AJ20" s="21"/>
      <c r="AK20" s="47"/>
      <c r="AL20" s="50">
        <f>SUMPRODUCT((Daten[Betrag])*(Daten[Typ]=$B20)*(Daten[Monat]=TEXT(Ynab!AJ$2,"MMMM"))*(Daten[Jahr]=TEXT(AJ$2,"JJJJ")))</f>
        <v>0</v>
      </c>
      <c r="AM20" s="49">
        <f t="shared" si="7"/>
        <v>0</v>
      </c>
      <c r="AN20" s="21"/>
      <c r="AO20" s="47"/>
      <c r="AP20" s="50">
        <f>SUMPRODUCT((Daten[Betrag])*(Daten[Typ]=$B20)*(Daten[Monat]=TEXT(Ynab!AN$2,"MMMM"))*(Daten[Jahr]=TEXT(AN$2,"JJJJ")))</f>
        <v>0</v>
      </c>
      <c r="AQ20" s="49">
        <f t="shared" si="8"/>
        <v>0</v>
      </c>
      <c r="AR20" s="21"/>
      <c r="AS20" s="47"/>
      <c r="AT20" s="50">
        <f>SUMPRODUCT((Daten[Betrag])*(Daten[Typ]=$B20)*(Daten[Monat]=TEXT(Ynab!AR$2,"MMMM"))*(Daten[Jahr]=TEXT(AR$2,"JJJJ")))</f>
        <v>0</v>
      </c>
      <c r="AU20" s="49">
        <f t="shared" si="9"/>
        <v>0</v>
      </c>
      <c r="AV20" s="21"/>
      <c r="AW20" s="47"/>
      <c r="AX20" s="50">
        <f>SUMPRODUCT((Daten[Betrag])*(Daten[Typ]=$B20)*(Daten[Monat]=TEXT(Ynab!AV$2,"MMMM"))*(Daten[Jahr]=TEXT(AV$2,"JJJJ")))</f>
        <v>0</v>
      </c>
      <c r="AY20" s="49">
        <f t="shared" si="10"/>
        <v>0</v>
      </c>
      <c r="AZ20" s="21"/>
      <c r="BA20" s="47"/>
      <c r="BB20" s="50">
        <f>SUMPRODUCT((Daten[Betrag])*(Daten[Typ]=$B20)*(Daten[Monat]=TEXT(Ynab!AZ$2,"MMMM"))*(Daten[Jahr]=TEXT(AZ$2,"JJJJ")))</f>
        <v>0</v>
      </c>
      <c r="BC20" s="49">
        <f>(BA20+BB20)+AY20</f>
        <v>0</v>
      </c>
      <c r="BD20" s="21"/>
      <c r="BE20" s="47"/>
      <c r="BF20" s="50">
        <f>SUMPRODUCT((Daten[Betrag])*(Daten[Typ]=$B20)*(Daten[Monat]=TEXT(Ynab!BD$2,"MMMM"))*(Daten[Jahr]=TEXT(BD$2,"JJJJ")))</f>
        <v>0</v>
      </c>
      <c r="BG20" s="49">
        <f t="shared" si="11"/>
        <v>0</v>
      </c>
      <c r="BH20" s="21"/>
      <c r="BI20" s="47"/>
      <c r="BJ20" s="50">
        <f>SUMPRODUCT((Daten[Betrag])*(Daten[Typ]=$B20)*(Daten[Monat]=TEXT(Ynab!BH$2,"MMMM"))*(Daten[Jahr]=TEXT(BH$2,"JJJJ")))</f>
        <v>0</v>
      </c>
      <c r="BK20" s="49">
        <f t="shared" si="12"/>
        <v>0</v>
      </c>
      <c r="BL20" s="21"/>
      <c r="BM20" s="47"/>
      <c r="BN20" s="50">
        <f>SUMPRODUCT((Daten[Betrag])*(Daten[Typ]=$B20)*(Daten[Monat]=TEXT(Ynab!BL$2,"MMMM"))*(Daten[Jahr]=TEXT(BL$2,"JJJJ")))</f>
        <v>0</v>
      </c>
      <c r="BO20" s="49">
        <f t="shared" si="13"/>
        <v>0</v>
      </c>
      <c r="BP20" s="21"/>
      <c r="BQ20" s="47"/>
      <c r="BR20" s="50">
        <f>SUMPRODUCT((Daten[Betrag])*(Daten[Typ]=$B20)*(Daten[Monat]=TEXT(Ynab!BP$2,"MMMM"))*(Daten[Jahr]=TEXT(BP$2,"JJJJ")))</f>
        <v>0</v>
      </c>
      <c r="BS20" s="49">
        <f t="shared" si="14"/>
        <v>0</v>
      </c>
    </row>
    <row r="21" spans="1:71" ht="15.75" thickBot="1">
      <c r="A21" s="21"/>
      <c r="B21" s="51" t="s">
        <v>57</v>
      </c>
      <c r="C21" s="21"/>
      <c r="D21" s="21"/>
      <c r="E21" s="47">
        <v>0</v>
      </c>
      <c r="F21" s="48"/>
      <c r="G21" s="49">
        <f t="shared" si="15"/>
        <v>0</v>
      </c>
      <c r="H21" s="21"/>
      <c r="I21" s="47">
        <v>500</v>
      </c>
      <c r="J21" s="50">
        <f>SUMPRODUCT((Daten[Betrag])*(Daten[Typ]=$B21)*(Daten[Monat]=TEXT(Ynab!H$2,"MMMM"))*(Daten[Jahr]=TEXT(H$2,"JJJJ")))</f>
        <v>-500</v>
      </c>
      <c r="K21" s="49">
        <f t="shared" si="0"/>
        <v>0</v>
      </c>
      <c r="L21" s="21"/>
      <c r="M21" s="47"/>
      <c r="N21" s="50">
        <f>SUMPRODUCT((Daten[Betrag])*(Daten[Typ]=$B21)*(Daten[Monat]=TEXT(Ynab!L$2,"MMMM"))*(Daten[Jahr]=TEXT(L$2,"JJJJ")))</f>
        <v>0</v>
      </c>
      <c r="O21" s="49">
        <f t="shared" si="1"/>
        <v>0</v>
      </c>
      <c r="P21" s="21"/>
      <c r="Q21" s="47"/>
      <c r="R21" s="50">
        <f>SUMPRODUCT((Daten[Betrag])*(Daten[Typ]=$B21)*(Daten[Monat]=TEXT(Ynab!P$2,"MMMM"))*(Daten[Jahr]=TEXT(P$2,"JJJJ")))</f>
        <v>0</v>
      </c>
      <c r="S21" s="49">
        <f t="shared" si="2"/>
        <v>0</v>
      </c>
      <c r="T21" s="21"/>
      <c r="U21" s="47"/>
      <c r="V21" s="50">
        <f>SUMPRODUCT((Daten[Betrag])*(Daten[Typ]=$B21)*(Daten[Monat]=TEXT(Ynab!T$2,"MMMM"))*(Daten[Jahr]=TEXT(T$2,"JJJJ")))</f>
        <v>0</v>
      </c>
      <c r="W21" s="49">
        <f t="shared" si="3"/>
        <v>0</v>
      </c>
      <c r="X21" s="21"/>
      <c r="Y21" s="47"/>
      <c r="Z21" s="50">
        <f>SUMPRODUCT((Daten[Betrag])*(Daten[Typ]=$B21)*(Daten[Monat]=TEXT(Ynab!X$2,"MMMM"))*(Daten[Jahr]=TEXT(X$2,"JJJJ")))</f>
        <v>0</v>
      </c>
      <c r="AA21" s="49">
        <f t="shared" si="4"/>
        <v>0</v>
      </c>
      <c r="AB21" s="21"/>
      <c r="AC21" s="47"/>
      <c r="AD21" s="50">
        <f>SUMPRODUCT((Daten[Betrag])*(Daten[Typ]=$B21)*(Daten[Monat]=TEXT(Ynab!AB$2,"MMMM"))*(Daten[Jahr]=TEXT(AB$2,"JJJJ")))</f>
        <v>0</v>
      </c>
      <c r="AE21" s="49">
        <f t="shared" si="5"/>
        <v>0</v>
      </c>
      <c r="AF21" s="21"/>
      <c r="AG21" s="47"/>
      <c r="AH21" s="50">
        <f>SUMPRODUCT((Daten[Betrag])*(Daten[Typ]=$B21)*(Daten[Monat]=TEXT(Ynab!AF$2,"MMMM"))*(Daten[Jahr]=TEXT(AF$2,"JJJJ")))</f>
        <v>0</v>
      </c>
      <c r="AI21" s="49">
        <f t="shared" si="6"/>
        <v>0</v>
      </c>
      <c r="AJ21" s="21"/>
      <c r="AK21" s="47"/>
      <c r="AL21" s="50">
        <f>SUMPRODUCT((Daten[Betrag])*(Daten[Typ]=$B21)*(Daten[Monat]=TEXT(Ynab!AJ$2,"MMMM"))*(Daten[Jahr]=TEXT(AJ$2,"JJJJ")))</f>
        <v>0</v>
      </c>
      <c r="AM21" s="49">
        <f t="shared" si="7"/>
        <v>0</v>
      </c>
      <c r="AN21" s="21"/>
      <c r="AO21" s="47"/>
      <c r="AP21" s="50">
        <f>SUMPRODUCT((Daten[Betrag])*(Daten[Typ]=$B21)*(Daten[Monat]=TEXT(Ynab!AN$2,"MMMM"))*(Daten[Jahr]=TEXT(AN$2,"JJJJ")))</f>
        <v>0</v>
      </c>
      <c r="AQ21" s="49">
        <f t="shared" si="8"/>
        <v>0</v>
      </c>
      <c r="AR21" s="21"/>
      <c r="AS21" s="47"/>
      <c r="AT21" s="50">
        <f>SUMPRODUCT((Daten[Betrag])*(Daten[Typ]=$B21)*(Daten[Monat]=TEXT(Ynab!AR$2,"MMMM"))*(Daten[Jahr]=TEXT(AR$2,"JJJJ")))</f>
        <v>0</v>
      </c>
      <c r="AU21" s="49">
        <f t="shared" si="9"/>
        <v>0</v>
      </c>
      <c r="AV21" s="21"/>
      <c r="AW21" s="47"/>
      <c r="AX21" s="50">
        <f>SUMPRODUCT((Daten[Betrag])*(Daten[Typ]=$B21)*(Daten[Monat]=TEXT(Ynab!AV$2,"MMMM"))*(Daten[Jahr]=TEXT(AV$2,"JJJJ")))</f>
        <v>0</v>
      </c>
      <c r="AY21" s="49">
        <f t="shared" si="10"/>
        <v>0</v>
      </c>
      <c r="AZ21" s="21"/>
      <c r="BA21" s="47"/>
      <c r="BB21" s="50">
        <f>SUMPRODUCT((Daten[Betrag])*(Daten[Typ]=$B21)*(Daten[Monat]=TEXT(Ynab!AZ$2,"MMMM"))*(Daten[Jahr]=TEXT(AZ$2,"JJJJ")))</f>
        <v>0</v>
      </c>
      <c r="BC21" s="49">
        <f>(BA21+BB21)+AY21</f>
        <v>0</v>
      </c>
      <c r="BD21" s="21"/>
      <c r="BE21" s="47"/>
      <c r="BF21" s="50">
        <f>SUMPRODUCT((Daten[Betrag])*(Daten[Typ]=$B21)*(Daten[Monat]=TEXT(Ynab!BD$2,"MMMM"))*(Daten[Jahr]=TEXT(BD$2,"JJJJ")))</f>
        <v>0</v>
      </c>
      <c r="BG21" s="49">
        <f t="shared" si="11"/>
        <v>0</v>
      </c>
      <c r="BH21" s="21"/>
      <c r="BI21" s="47"/>
      <c r="BJ21" s="50">
        <f>SUMPRODUCT((Daten[Betrag])*(Daten[Typ]=$B21)*(Daten[Monat]=TEXT(Ynab!BH$2,"MMMM"))*(Daten[Jahr]=TEXT(BH$2,"JJJJ")))</f>
        <v>0</v>
      </c>
      <c r="BK21" s="49">
        <f t="shared" si="12"/>
        <v>0</v>
      </c>
      <c r="BL21" s="21"/>
      <c r="BM21" s="47"/>
      <c r="BN21" s="50">
        <f>SUMPRODUCT((Daten[Betrag])*(Daten[Typ]=$B21)*(Daten[Monat]=TEXT(Ynab!BL$2,"MMMM"))*(Daten[Jahr]=TEXT(BL$2,"JJJJ")))</f>
        <v>0</v>
      </c>
      <c r="BO21" s="49">
        <f t="shared" si="13"/>
        <v>0</v>
      </c>
      <c r="BP21" s="21"/>
      <c r="BQ21" s="47"/>
      <c r="BR21" s="50">
        <f>SUMPRODUCT((Daten[Betrag])*(Daten[Typ]=$B21)*(Daten[Monat]=TEXT(Ynab!BP$2,"MMMM"))*(Daten[Jahr]=TEXT(BP$2,"JJJJ")))</f>
        <v>0</v>
      </c>
      <c r="BS21" s="49">
        <f t="shared" si="14"/>
        <v>0</v>
      </c>
    </row>
    <row r="22" spans="1:71" s="59" customFormat="1">
      <c r="A22" s="21"/>
      <c r="B22" s="74" t="s">
        <v>41</v>
      </c>
      <c r="C22" s="75"/>
      <c r="D22" s="75"/>
      <c r="E22" s="76">
        <f>SUM(E23:E25)</f>
        <v>0</v>
      </c>
      <c r="F22" s="77">
        <f>SUM(F23:F25)</f>
        <v>0</v>
      </c>
      <c r="G22" s="78">
        <f t="shared" si="15"/>
        <v>0</v>
      </c>
      <c r="H22" s="75"/>
      <c r="I22" s="79">
        <f>SUM(I23:I25)</f>
        <v>0</v>
      </c>
      <c r="J22" s="80">
        <f>SUM(J23:J25)</f>
        <v>0</v>
      </c>
      <c r="K22" s="81">
        <f t="shared" si="0"/>
        <v>0</v>
      </c>
      <c r="L22" s="75"/>
      <c r="M22" s="79">
        <f>SUM(M23:M25)</f>
        <v>0</v>
      </c>
      <c r="N22" s="80">
        <f>SUM(N23:N25)</f>
        <v>0</v>
      </c>
      <c r="O22" s="81">
        <f t="shared" si="1"/>
        <v>0</v>
      </c>
      <c r="P22" s="75"/>
      <c r="Q22" s="79">
        <f>SUM(Q23:Q25)</f>
        <v>0</v>
      </c>
      <c r="R22" s="80">
        <f>SUM(R23:R25)</f>
        <v>0</v>
      </c>
      <c r="S22" s="81">
        <f t="shared" si="2"/>
        <v>0</v>
      </c>
      <c r="T22" s="75"/>
      <c r="U22" s="79">
        <f>SUM(U23:U25)</f>
        <v>0</v>
      </c>
      <c r="V22" s="80">
        <f>SUM(V23:V25)</f>
        <v>0</v>
      </c>
      <c r="W22" s="81">
        <f t="shared" si="3"/>
        <v>0</v>
      </c>
      <c r="X22" s="75"/>
      <c r="Y22" s="79">
        <f>SUM(Y23:Y25)</f>
        <v>0</v>
      </c>
      <c r="Z22" s="80">
        <f>SUM(Z23:Z25)</f>
        <v>0</v>
      </c>
      <c r="AA22" s="81">
        <f t="shared" si="4"/>
        <v>0</v>
      </c>
      <c r="AB22" s="75"/>
      <c r="AC22" s="79">
        <f>SUM(AC23:AC25)</f>
        <v>0</v>
      </c>
      <c r="AD22" s="80">
        <f>SUM(AD23:AD25)</f>
        <v>0</v>
      </c>
      <c r="AE22" s="81">
        <f t="shared" si="5"/>
        <v>0</v>
      </c>
      <c r="AF22" s="75"/>
      <c r="AG22" s="79">
        <f>SUM(AG23:AG25)</f>
        <v>0</v>
      </c>
      <c r="AH22" s="80">
        <f>SUM(AH23:AH25)</f>
        <v>0</v>
      </c>
      <c r="AI22" s="81">
        <f t="shared" si="6"/>
        <v>0</v>
      </c>
      <c r="AJ22" s="75"/>
      <c r="AK22" s="79">
        <f>SUM(AK23:AK25)</f>
        <v>0</v>
      </c>
      <c r="AL22" s="80">
        <f>SUM(AL23:AL25)</f>
        <v>0</v>
      </c>
      <c r="AM22" s="81">
        <f t="shared" si="7"/>
        <v>0</v>
      </c>
      <c r="AN22" s="75"/>
      <c r="AO22" s="79">
        <f>SUM(AO23:AO25)</f>
        <v>0</v>
      </c>
      <c r="AP22" s="80">
        <f>SUM(AP23:AP25)</f>
        <v>0</v>
      </c>
      <c r="AQ22" s="81">
        <f t="shared" si="8"/>
        <v>0</v>
      </c>
      <c r="AR22" s="75"/>
      <c r="AS22" s="79">
        <f>SUM(AS23:AS25)</f>
        <v>0</v>
      </c>
      <c r="AT22" s="80">
        <f>SUM(AT23:AT25)</f>
        <v>0</v>
      </c>
      <c r="AU22" s="81">
        <f t="shared" si="9"/>
        <v>0</v>
      </c>
      <c r="AV22" s="75"/>
      <c r="AW22" s="79">
        <f>SUM(AW23:AW25)</f>
        <v>0</v>
      </c>
      <c r="AX22" s="80">
        <f>SUM(AX23:AX25)</f>
        <v>0</v>
      </c>
      <c r="AY22" s="81">
        <f t="shared" si="10"/>
        <v>0</v>
      </c>
      <c r="AZ22" s="75"/>
      <c r="BA22" s="79">
        <f>SUM(BA23:BA25)</f>
        <v>0</v>
      </c>
      <c r="BB22" s="80">
        <f>SUM(BB23:BB25)</f>
        <v>0</v>
      </c>
      <c r="BC22" s="81">
        <f>(BA22+BB22)+AY22</f>
        <v>0</v>
      </c>
      <c r="BD22" s="75"/>
      <c r="BE22" s="79">
        <f>SUM(BE23:BE25)</f>
        <v>0</v>
      </c>
      <c r="BF22" s="80">
        <f>SUM(BF23:BF25)</f>
        <v>0</v>
      </c>
      <c r="BG22" s="81">
        <f t="shared" si="11"/>
        <v>0</v>
      </c>
      <c r="BH22" s="75"/>
      <c r="BI22" s="79">
        <f>SUM(BI23:BI25)</f>
        <v>0</v>
      </c>
      <c r="BJ22" s="80">
        <f>SUM(BJ23:BJ25)</f>
        <v>0</v>
      </c>
      <c r="BK22" s="81">
        <f t="shared" si="12"/>
        <v>0</v>
      </c>
      <c r="BL22" s="75"/>
      <c r="BM22" s="79">
        <f>SUM(BM23:BM25)</f>
        <v>0</v>
      </c>
      <c r="BN22" s="80">
        <f>SUM(BN23:BN25)</f>
        <v>0</v>
      </c>
      <c r="BO22" s="81">
        <f t="shared" si="13"/>
        <v>0</v>
      </c>
      <c r="BP22" s="75"/>
      <c r="BQ22" s="79">
        <f>SUM(BQ23:BQ25)</f>
        <v>0</v>
      </c>
      <c r="BR22" s="80">
        <f>SUM(BR23:BR25)</f>
        <v>0</v>
      </c>
      <c r="BS22" s="81">
        <f t="shared" si="14"/>
        <v>0</v>
      </c>
    </row>
    <row r="23" spans="1:71">
      <c r="A23" s="21"/>
      <c r="B23" s="46" t="s">
        <v>13</v>
      </c>
      <c r="C23" s="21"/>
      <c r="D23" s="21"/>
      <c r="E23" s="47">
        <v>0</v>
      </c>
      <c r="F23" s="48"/>
      <c r="G23" s="49">
        <f t="shared" si="15"/>
        <v>0</v>
      </c>
      <c r="H23" s="21"/>
      <c r="I23" s="47"/>
      <c r="J23" s="50">
        <f>SUMPRODUCT((Daten[Betrag])*(Daten[Typ]=$B23)*(Daten[Monat]=TEXT(Ynab!H$2,"MMMM"))*(Daten[Jahr]=TEXT(H$2,"JJJJ")))</f>
        <v>0</v>
      </c>
      <c r="K23" s="49">
        <f t="shared" si="0"/>
        <v>0</v>
      </c>
      <c r="L23" s="21"/>
      <c r="M23" s="47"/>
      <c r="N23" s="50">
        <f>SUMPRODUCT((Daten[Betrag])*(Daten[Typ]=$B23)*(Daten[Monat]=TEXT(Ynab!L$2,"MMMM"))*(Daten[Jahr]=TEXT(L$2,"JJJJ")))</f>
        <v>0</v>
      </c>
      <c r="O23" s="49">
        <f t="shared" si="1"/>
        <v>0</v>
      </c>
      <c r="P23" s="21"/>
      <c r="Q23" s="47"/>
      <c r="R23" s="50">
        <f>SUMPRODUCT((Daten[Betrag])*(Daten[Typ]=$B23)*(Daten[Monat]=TEXT(Ynab!P$2,"MMMM"))*(Daten[Jahr]=TEXT(P$2,"JJJJ")))</f>
        <v>0</v>
      </c>
      <c r="S23" s="49">
        <f t="shared" si="2"/>
        <v>0</v>
      </c>
      <c r="T23" s="21"/>
      <c r="U23" s="47"/>
      <c r="V23" s="50">
        <f>SUMPRODUCT((Daten[Betrag])*(Daten[Typ]=$B23)*(Daten[Monat]=TEXT(Ynab!T$2,"MMMM"))*(Daten[Jahr]=TEXT(T$2,"JJJJ")))</f>
        <v>0</v>
      </c>
      <c r="W23" s="49">
        <f t="shared" si="3"/>
        <v>0</v>
      </c>
      <c r="X23" s="21"/>
      <c r="Y23" s="47"/>
      <c r="Z23" s="50">
        <f>SUMPRODUCT((Daten[Betrag])*(Daten[Typ]=$B23)*(Daten[Monat]=TEXT(Ynab!X$2,"MMMM"))*(Daten[Jahr]=TEXT(X$2,"JJJJ")))</f>
        <v>0</v>
      </c>
      <c r="AA23" s="49">
        <f t="shared" si="4"/>
        <v>0</v>
      </c>
      <c r="AB23" s="21"/>
      <c r="AC23" s="47"/>
      <c r="AD23" s="50">
        <f>SUMPRODUCT((Daten[Betrag])*(Daten[Typ]=$B23)*(Daten[Monat]=TEXT(Ynab!AB$2,"MMMM"))*(Daten[Jahr]=TEXT(AB$2,"JJJJ")))</f>
        <v>0</v>
      </c>
      <c r="AE23" s="49">
        <f t="shared" si="5"/>
        <v>0</v>
      </c>
      <c r="AF23" s="21"/>
      <c r="AG23" s="47"/>
      <c r="AH23" s="50">
        <f>SUMPRODUCT((Daten[Betrag])*(Daten[Typ]=$B23)*(Daten[Monat]=TEXT(Ynab!AF$2,"MMMM"))*(Daten[Jahr]=TEXT(AF$2,"JJJJ")))</f>
        <v>0</v>
      </c>
      <c r="AI23" s="49">
        <f t="shared" si="6"/>
        <v>0</v>
      </c>
      <c r="AJ23" s="21"/>
      <c r="AK23" s="47"/>
      <c r="AL23" s="50">
        <f>SUMPRODUCT((Daten[Betrag])*(Daten[Typ]=$B23)*(Daten[Monat]=TEXT(Ynab!AJ$2,"MMMM"))*(Daten[Jahr]=TEXT(AJ$2,"JJJJ")))</f>
        <v>0</v>
      </c>
      <c r="AM23" s="49">
        <f t="shared" si="7"/>
        <v>0</v>
      </c>
      <c r="AN23" s="21"/>
      <c r="AO23" s="47"/>
      <c r="AP23" s="50">
        <f>SUMPRODUCT((Daten[Betrag])*(Daten[Typ]=$B23)*(Daten[Monat]=TEXT(Ynab!AN$2,"MMMM"))*(Daten[Jahr]=TEXT(AN$2,"JJJJ")))</f>
        <v>0</v>
      </c>
      <c r="AQ23" s="49">
        <f t="shared" si="8"/>
        <v>0</v>
      </c>
      <c r="AR23" s="21"/>
      <c r="AS23" s="47"/>
      <c r="AT23" s="50">
        <f>SUMPRODUCT((Daten[Betrag])*(Daten[Typ]=$B23)*(Daten[Monat]=TEXT(Ynab!AR$2,"MMMM"))*(Daten[Jahr]=TEXT(AR$2,"JJJJ")))</f>
        <v>0</v>
      </c>
      <c r="AU23" s="49">
        <f t="shared" si="9"/>
        <v>0</v>
      </c>
      <c r="AV23" s="21"/>
      <c r="AW23" s="47"/>
      <c r="AX23" s="50">
        <f>SUMPRODUCT((Daten[Betrag])*(Daten[Typ]=$B23)*(Daten[Monat]=TEXT(Ynab!AV$2,"MMMM"))*(Daten[Jahr]=TEXT(AV$2,"JJJJ")))</f>
        <v>0</v>
      </c>
      <c r="AY23" s="49">
        <f t="shared" si="10"/>
        <v>0</v>
      </c>
      <c r="AZ23" s="21"/>
      <c r="BA23" s="47"/>
      <c r="BB23" s="50">
        <f>SUMPRODUCT((Daten[Betrag])*(Daten[Typ]=$B23)*(Daten[Monat]=TEXT(Ynab!AZ$2,"MMMM"))*(Daten[Jahr]=TEXT(AZ$2,"JJJJ")))</f>
        <v>0</v>
      </c>
      <c r="BC23" s="49">
        <f>(BA23+BB23)+AY23</f>
        <v>0</v>
      </c>
      <c r="BD23" s="21"/>
      <c r="BE23" s="47"/>
      <c r="BF23" s="50">
        <f>SUMPRODUCT((Daten[Betrag])*(Daten[Typ]=$B23)*(Daten[Monat]=TEXT(Ynab!BD$2,"MMMM"))*(Daten[Jahr]=TEXT(BD$2,"JJJJ")))</f>
        <v>0</v>
      </c>
      <c r="BG23" s="49">
        <f t="shared" si="11"/>
        <v>0</v>
      </c>
      <c r="BH23" s="21"/>
      <c r="BI23" s="47"/>
      <c r="BJ23" s="50">
        <f>SUMPRODUCT((Daten[Betrag])*(Daten[Typ]=$B23)*(Daten[Monat]=TEXT(Ynab!BH$2,"MMMM"))*(Daten[Jahr]=TEXT(BH$2,"JJJJ")))</f>
        <v>0</v>
      </c>
      <c r="BK23" s="49">
        <f t="shared" si="12"/>
        <v>0</v>
      </c>
      <c r="BL23" s="21"/>
      <c r="BM23" s="47"/>
      <c r="BN23" s="50">
        <f>SUMPRODUCT((Daten[Betrag])*(Daten[Typ]=$B23)*(Daten[Monat]=TEXT(Ynab!BL$2,"MMMM"))*(Daten[Jahr]=TEXT(BL$2,"JJJJ")))</f>
        <v>0</v>
      </c>
      <c r="BO23" s="49">
        <f t="shared" si="13"/>
        <v>0</v>
      </c>
      <c r="BP23" s="21"/>
      <c r="BQ23" s="47"/>
      <c r="BR23" s="50">
        <f>SUMPRODUCT((Daten[Betrag])*(Daten[Typ]=$B23)*(Daten[Monat]=TEXT(Ynab!BP$2,"MMMM"))*(Daten[Jahr]=TEXT(BP$2,"JJJJ")))</f>
        <v>0</v>
      </c>
      <c r="BS23" s="49">
        <f t="shared" si="14"/>
        <v>0</v>
      </c>
    </row>
    <row r="24" spans="1:71">
      <c r="A24" s="21"/>
      <c r="B24" s="46" t="s">
        <v>42</v>
      </c>
      <c r="C24" s="21"/>
      <c r="D24" s="21"/>
      <c r="E24" s="47">
        <v>0</v>
      </c>
      <c r="F24" s="48"/>
      <c r="G24" s="49">
        <f t="shared" si="15"/>
        <v>0</v>
      </c>
      <c r="H24" s="21"/>
      <c r="I24" s="47"/>
      <c r="J24" s="50">
        <f>SUMPRODUCT((Daten[Betrag])*(Daten[Typ]=$B24)*(Daten[Monat]=TEXT(Ynab!H$2,"MMMM"))*(Daten[Jahr]=TEXT(H$2,"JJJJ")))</f>
        <v>0</v>
      </c>
      <c r="K24" s="49">
        <f t="shared" si="0"/>
        <v>0</v>
      </c>
      <c r="L24" s="21"/>
      <c r="M24" s="47"/>
      <c r="N24" s="50">
        <f>SUMPRODUCT((Daten[Betrag])*(Daten[Typ]=$B24)*(Daten[Monat]=TEXT(Ynab!L$2,"MMMM"))*(Daten[Jahr]=TEXT(L$2,"JJJJ")))</f>
        <v>0</v>
      </c>
      <c r="O24" s="49">
        <f t="shared" si="1"/>
        <v>0</v>
      </c>
      <c r="P24" s="21"/>
      <c r="Q24" s="47"/>
      <c r="R24" s="50">
        <f>SUMPRODUCT((Daten[Betrag])*(Daten[Typ]=$B24)*(Daten[Monat]=TEXT(Ynab!P$2,"MMMM"))*(Daten[Jahr]=TEXT(P$2,"JJJJ")))</f>
        <v>0</v>
      </c>
      <c r="S24" s="49">
        <f t="shared" si="2"/>
        <v>0</v>
      </c>
      <c r="T24" s="21"/>
      <c r="U24" s="47"/>
      <c r="V24" s="50">
        <f>SUMPRODUCT((Daten[Betrag])*(Daten[Typ]=$B24)*(Daten[Monat]=TEXT(Ynab!T$2,"MMMM"))*(Daten[Jahr]=TEXT(T$2,"JJJJ")))</f>
        <v>0</v>
      </c>
      <c r="W24" s="49">
        <f t="shared" si="3"/>
        <v>0</v>
      </c>
      <c r="X24" s="21"/>
      <c r="Y24" s="47"/>
      <c r="Z24" s="50">
        <f>SUMPRODUCT((Daten[Betrag])*(Daten[Typ]=$B24)*(Daten[Monat]=TEXT(Ynab!X$2,"MMMM"))*(Daten[Jahr]=TEXT(X$2,"JJJJ")))</f>
        <v>0</v>
      </c>
      <c r="AA24" s="49">
        <f t="shared" si="4"/>
        <v>0</v>
      </c>
      <c r="AB24" s="21"/>
      <c r="AC24" s="47"/>
      <c r="AD24" s="50">
        <f>SUMPRODUCT((Daten[Betrag])*(Daten[Typ]=$B24)*(Daten[Monat]=TEXT(Ynab!AB$2,"MMMM"))*(Daten[Jahr]=TEXT(AB$2,"JJJJ")))</f>
        <v>0</v>
      </c>
      <c r="AE24" s="49">
        <f t="shared" si="5"/>
        <v>0</v>
      </c>
      <c r="AF24" s="21"/>
      <c r="AG24" s="47"/>
      <c r="AH24" s="50">
        <f>SUMPRODUCT((Daten[Betrag])*(Daten[Typ]=$B24)*(Daten[Monat]=TEXT(Ynab!AF$2,"MMMM"))*(Daten[Jahr]=TEXT(AF$2,"JJJJ")))</f>
        <v>0</v>
      </c>
      <c r="AI24" s="49">
        <f t="shared" si="6"/>
        <v>0</v>
      </c>
      <c r="AJ24" s="21"/>
      <c r="AK24" s="47"/>
      <c r="AL24" s="50">
        <f>SUMPRODUCT((Daten[Betrag])*(Daten[Typ]=$B24)*(Daten[Monat]=TEXT(Ynab!AJ$2,"MMMM"))*(Daten[Jahr]=TEXT(AJ$2,"JJJJ")))</f>
        <v>0</v>
      </c>
      <c r="AM24" s="49">
        <f t="shared" si="7"/>
        <v>0</v>
      </c>
      <c r="AN24" s="21"/>
      <c r="AO24" s="47"/>
      <c r="AP24" s="50">
        <f>SUMPRODUCT((Daten[Betrag])*(Daten[Typ]=$B24)*(Daten[Monat]=TEXT(Ynab!AN$2,"MMMM"))*(Daten[Jahr]=TEXT(AN$2,"JJJJ")))</f>
        <v>0</v>
      </c>
      <c r="AQ24" s="49">
        <f t="shared" si="8"/>
        <v>0</v>
      </c>
      <c r="AR24" s="21"/>
      <c r="AS24" s="47"/>
      <c r="AT24" s="50">
        <f>SUMPRODUCT((Daten[Betrag])*(Daten[Typ]=$B24)*(Daten[Monat]=TEXT(Ynab!AR$2,"MMMM"))*(Daten[Jahr]=TEXT(AR$2,"JJJJ")))</f>
        <v>0</v>
      </c>
      <c r="AU24" s="49">
        <f t="shared" si="9"/>
        <v>0</v>
      </c>
      <c r="AV24" s="21"/>
      <c r="AW24" s="47"/>
      <c r="AX24" s="50">
        <f>SUMPRODUCT((Daten[Betrag])*(Daten[Typ]=$B24)*(Daten[Monat]=TEXT(Ynab!AV$2,"MMMM"))*(Daten[Jahr]=TEXT(AV$2,"JJJJ")))</f>
        <v>0</v>
      </c>
      <c r="AY24" s="49">
        <f t="shared" si="10"/>
        <v>0</v>
      </c>
      <c r="AZ24" s="21"/>
      <c r="BA24" s="47"/>
      <c r="BB24" s="50">
        <f>SUMPRODUCT((Daten[Betrag])*(Daten[Typ]=$B24)*(Daten[Monat]=TEXT(Ynab!AZ$2,"MMMM"))*(Daten[Jahr]=TEXT(AZ$2,"JJJJ")))</f>
        <v>0</v>
      </c>
      <c r="BC24" s="49">
        <f>(BA24+BB24)+AY24</f>
        <v>0</v>
      </c>
      <c r="BD24" s="21"/>
      <c r="BE24" s="47"/>
      <c r="BF24" s="50">
        <f>SUMPRODUCT((Daten[Betrag])*(Daten[Typ]=$B24)*(Daten[Monat]=TEXT(Ynab!BD$2,"MMMM"))*(Daten[Jahr]=TEXT(BD$2,"JJJJ")))</f>
        <v>0</v>
      </c>
      <c r="BG24" s="49">
        <f t="shared" si="11"/>
        <v>0</v>
      </c>
      <c r="BH24" s="21"/>
      <c r="BI24" s="47"/>
      <c r="BJ24" s="50">
        <f>SUMPRODUCT((Daten[Betrag])*(Daten[Typ]=$B24)*(Daten[Monat]=TEXT(Ynab!BH$2,"MMMM"))*(Daten[Jahr]=TEXT(BH$2,"JJJJ")))</f>
        <v>0</v>
      </c>
      <c r="BK24" s="49">
        <f t="shared" si="12"/>
        <v>0</v>
      </c>
      <c r="BL24" s="21"/>
      <c r="BM24" s="47"/>
      <c r="BN24" s="50">
        <f>SUMPRODUCT((Daten[Betrag])*(Daten[Typ]=$B24)*(Daten[Monat]=TEXT(Ynab!BL$2,"MMMM"))*(Daten[Jahr]=TEXT(BL$2,"JJJJ")))</f>
        <v>0</v>
      </c>
      <c r="BO24" s="49">
        <f t="shared" si="13"/>
        <v>0</v>
      </c>
      <c r="BP24" s="21"/>
      <c r="BQ24" s="47"/>
      <c r="BR24" s="50">
        <f>SUMPRODUCT((Daten[Betrag])*(Daten[Typ]=$B24)*(Daten[Monat]=TEXT(Ynab!BP$2,"MMMM"))*(Daten[Jahr]=TEXT(BP$2,"JJJJ")))</f>
        <v>0</v>
      </c>
      <c r="BS24" s="49">
        <f t="shared" si="14"/>
        <v>0</v>
      </c>
    </row>
    <row r="25" spans="1:71" ht="15.75" thickBot="1">
      <c r="A25" s="21"/>
      <c r="B25" s="51" t="s">
        <v>48</v>
      </c>
      <c r="C25" s="21"/>
      <c r="D25" s="21"/>
      <c r="E25" s="47">
        <v>0</v>
      </c>
      <c r="F25" s="48"/>
      <c r="G25" s="49">
        <f t="shared" si="15"/>
        <v>0</v>
      </c>
      <c r="H25" s="21"/>
      <c r="I25" s="47"/>
      <c r="J25" s="50">
        <f>SUMPRODUCT((Daten[Betrag])*(Daten[Typ]=$B25)*(Daten[Monat]=TEXT(Ynab!H$2,"MMMM"))*(Daten[Jahr]=TEXT(H$2,"JJJJ")))</f>
        <v>0</v>
      </c>
      <c r="K25" s="49">
        <f t="shared" si="0"/>
        <v>0</v>
      </c>
      <c r="L25" s="21"/>
      <c r="M25" s="47"/>
      <c r="N25" s="50">
        <f>SUMPRODUCT((Daten[Betrag])*(Daten[Typ]=$B25)*(Daten[Monat]=TEXT(Ynab!L$2,"MMMM"))*(Daten[Jahr]=TEXT(L$2,"JJJJ")))</f>
        <v>0</v>
      </c>
      <c r="O25" s="49">
        <f t="shared" si="1"/>
        <v>0</v>
      </c>
      <c r="P25" s="21"/>
      <c r="Q25" s="47"/>
      <c r="R25" s="50">
        <f>SUMPRODUCT((Daten[Betrag])*(Daten[Typ]=$B25)*(Daten[Monat]=TEXT(Ynab!P$2,"MMMM"))*(Daten[Jahr]=TEXT(P$2,"JJJJ")))</f>
        <v>0</v>
      </c>
      <c r="S25" s="49">
        <f t="shared" si="2"/>
        <v>0</v>
      </c>
      <c r="T25" s="21"/>
      <c r="U25" s="47"/>
      <c r="V25" s="50">
        <f>SUMPRODUCT((Daten[Betrag])*(Daten[Typ]=$B25)*(Daten[Monat]=TEXT(Ynab!T$2,"MMMM"))*(Daten[Jahr]=TEXT(T$2,"JJJJ")))</f>
        <v>0</v>
      </c>
      <c r="W25" s="49">
        <f t="shared" si="3"/>
        <v>0</v>
      </c>
      <c r="X25" s="21"/>
      <c r="Y25" s="47"/>
      <c r="Z25" s="50">
        <f>SUMPRODUCT((Daten[Betrag])*(Daten[Typ]=$B25)*(Daten[Monat]=TEXT(Ynab!X$2,"MMMM"))*(Daten[Jahr]=TEXT(X$2,"JJJJ")))</f>
        <v>0</v>
      </c>
      <c r="AA25" s="49">
        <f t="shared" si="4"/>
        <v>0</v>
      </c>
      <c r="AB25" s="21"/>
      <c r="AC25" s="47"/>
      <c r="AD25" s="50">
        <f>SUMPRODUCT((Daten[Betrag])*(Daten[Typ]=$B25)*(Daten[Monat]=TEXT(Ynab!AB$2,"MMMM"))*(Daten[Jahr]=TEXT(AB$2,"JJJJ")))</f>
        <v>0</v>
      </c>
      <c r="AE25" s="49">
        <f t="shared" si="5"/>
        <v>0</v>
      </c>
      <c r="AF25" s="21"/>
      <c r="AG25" s="47"/>
      <c r="AH25" s="50">
        <f>SUMPRODUCT((Daten[Betrag])*(Daten[Typ]=$B25)*(Daten[Monat]=TEXT(Ynab!AF$2,"MMMM"))*(Daten[Jahr]=TEXT(AF$2,"JJJJ")))</f>
        <v>0</v>
      </c>
      <c r="AI25" s="49">
        <f t="shared" si="6"/>
        <v>0</v>
      </c>
      <c r="AJ25" s="21"/>
      <c r="AK25" s="47"/>
      <c r="AL25" s="50">
        <f>SUMPRODUCT((Daten[Betrag])*(Daten[Typ]=$B25)*(Daten[Monat]=TEXT(Ynab!AJ$2,"MMMM"))*(Daten[Jahr]=TEXT(AJ$2,"JJJJ")))</f>
        <v>0</v>
      </c>
      <c r="AM25" s="49">
        <f t="shared" si="7"/>
        <v>0</v>
      </c>
      <c r="AN25" s="21"/>
      <c r="AO25" s="47"/>
      <c r="AP25" s="50">
        <f>SUMPRODUCT((Daten[Betrag])*(Daten[Typ]=$B25)*(Daten[Monat]=TEXT(Ynab!AN$2,"MMMM"))*(Daten[Jahr]=TEXT(AN$2,"JJJJ")))</f>
        <v>0</v>
      </c>
      <c r="AQ25" s="49">
        <f t="shared" si="8"/>
        <v>0</v>
      </c>
      <c r="AR25" s="21"/>
      <c r="AS25" s="47"/>
      <c r="AT25" s="50">
        <f>SUMPRODUCT((Daten[Betrag])*(Daten[Typ]=$B25)*(Daten[Monat]=TEXT(Ynab!AR$2,"MMMM"))*(Daten[Jahr]=TEXT(AR$2,"JJJJ")))</f>
        <v>0</v>
      </c>
      <c r="AU25" s="49">
        <f t="shared" si="9"/>
        <v>0</v>
      </c>
      <c r="AV25" s="21"/>
      <c r="AW25" s="47"/>
      <c r="AX25" s="50">
        <f>SUMPRODUCT((Daten[Betrag])*(Daten[Typ]=$B25)*(Daten[Monat]=TEXT(Ynab!AV$2,"MMMM"))*(Daten[Jahr]=TEXT(AV$2,"JJJJ")))</f>
        <v>0</v>
      </c>
      <c r="AY25" s="49">
        <f t="shared" si="10"/>
        <v>0</v>
      </c>
      <c r="AZ25" s="21"/>
      <c r="BA25" s="47"/>
      <c r="BB25" s="50">
        <f>SUMPRODUCT((Daten[Betrag])*(Daten[Typ]=$B25)*(Daten[Monat]=TEXT(Ynab!AZ$2,"MMMM"))*(Daten[Jahr]=TEXT(AZ$2,"JJJJ")))</f>
        <v>0</v>
      </c>
      <c r="BC25" s="49">
        <f>(BA25+BB25)+AY25</f>
        <v>0</v>
      </c>
      <c r="BD25" s="21"/>
      <c r="BE25" s="47"/>
      <c r="BF25" s="50">
        <f>SUMPRODUCT((Daten[Betrag])*(Daten[Typ]=$B25)*(Daten[Monat]=TEXT(Ynab!BD$2,"MMMM"))*(Daten[Jahr]=TEXT(BD$2,"JJJJ")))</f>
        <v>0</v>
      </c>
      <c r="BG25" s="49">
        <f t="shared" si="11"/>
        <v>0</v>
      </c>
      <c r="BH25" s="21"/>
      <c r="BI25" s="47"/>
      <c r="BJ25" s="50">
        <f>SUMPRODUCT((Daten[Betrag])*(Daten[Typ]=$B25)*(Daten[Monat]=TEXT(Ynab!BH$2,"MMMM"))*(Daten[Jahr]=TEXT(BH$2,"JJJJ")))</f>
        <v>0</v>
      </c>
      <c r="BK25" s="49">
        <f t="shared" si="12"/>
        <v>0</v>
      </c>
      <c r="BL25" s="21"/>
      <c r="BM25" s="47"/>
      <c r="BN25" s="50">
        <f>SUMPRODUCT((Daten[Betrag])*(Daten[Typ]=$B25)*(Daten[Monat]=TEXT(Ynab!BL$2,"MMMM"))*(Daten[Jahr]=TEXT(BL$2,"JJJJ")))</f>
        <v>0</v>
      </c>
      <c r="BO25" s="49">
        <f t="shared" si="13"/>
        <v>0</v>
      </c>
      <c r="BP25" s="21"/>
      <c r="BQ25" s="47"/>
      <c r="BR25" s="50">
        <f>SUMPRODUCT((Daten[Betrag])*(Daten[Typ]=$B25)*(Daten[Monat]=TEXT(Ynab!BP$2,"MMMM"))*(Daten[Jahr]=TEXT(BP$2,"JJJJ")))</f>
        <v>0</v>
      </c>
      <c r="BS25" s="49">
        <f t="shared" si="14"/>
        <v>0</v>
      </c>
    </row>
    <row r="26" spans="1:71" s="59" customFormat="1" ht="15.75">
      <c r="A26" s="21"/>
      <c r="B26" s="82" t="s">
        <v>43</v>
      </c>
      <c r="C26" s="61"/>
      <c r="D26" s="61"/>
      <c r="E26" s="68">
        <f>SUM(E27:E31)</f>
        <v>0</v>
      </c>
      <c r="F26" s="69">
        <f>SUM(F27:F31)</f>
        <v>0</v>
      </c>
      <c r="G26" s="70">
        <f t="shared" si="15"/>
        <v>0</v>
      </c>
      <c r="H26" s="61"/>
      <c r="I26" s="71">
        <f>SUM(I27:I31)</f>
        <v>0</v>
      </c>
      <c r="J26" s="72">
        <f>SUM(J27:J31)</f>
        <v>0</v>
      </c>
      <c r="K26" s="73">
        <f t="shared" si="0"/>
        <v>0</v>
      </c>
      <c r="L26" s="61"/>
      <c r="M26" s="71">
        <f>SUM(M27:M31)</f>
        <v>0</v>
      </c>
      <c r="N26" s="72">
        <f>SUM(N27:N31)</f>
        <v>0</v>
      </c>
      <c r="O26" s="73">
        <f t="shared" si="1"/>
        <v>0</v>
      </c>
      <c r="P26" s="61"/>
      <c r="Q26" s="71">
        <f>SUM(Q27:Q31)</f>
        <v>0</v>
      </c>
      <c r="R26" s="72">
        <f>SUM(R27:R31)</f>
        <v>0</v>
      </c>
      <c r="S26" s="73">
        <f t="shared" si="2"/>
        <v>0</v>
      </c>
      <c r="T26" s="61"/>
      <c r="U26" s="71">
        <f>SUM(U27:U31)</f>
        <v>0</v>
      </c>
      <c r="V26" s="72">
        <f>SUM(V27:V31)</f>
        <v>0</v>
      </c>
      <c r="W26" s="73">
        <f t="shared" si="3"/>
        <v>0</v>
      </c>
      <c r="X26" s="61"/>
      <c r="Y26" s="71">
        <f>SUM(Y27:Y31)</f>
        <v>0</v>
      </c>
      <c r="Z26" s="72">
        <f>SUM(Z27:Z31)</f>
        <v>0</v>
      </c>
      <c r="AA26" s="73">
        <f t="shared" si="4"/>
        <v>0</v>
      </c>
      <c r="AB26" s="61"/>
      <c r="AC26" s="71">
        <f>SUM(AC27:AC31)</f>
        <v>0</v>
      </c>
      <c r="AD26" s="72">
        <f>SUM(AD27:AD31)</f>
        <v>0</v>
      </c>
      <c r="AE26" s="73">
        <f t="shared" si="5"/>
        <v>0</v>
      </c>
      <c r="AF26" s="61"/>
      <c r="AG26" s="71">
        <f>SUM(AG27:AG31)</f>
        <v>0</v>
      </c>
      <c r="AH26" s="72">
        <f>SUM(AH27:AH31)</f>
        <v>0</v>
      </c>
      <c r="AI26" s="73">
        <f t="shared" si="6"/>
        <v>0</v>
      </c>
      <c r="AJ26" s="61"/>
      <c r="AK26" s="71">
        <f>SUM(AK27:AK31)</f>
        <v>0</v>
      </c>
      <c r="AL26" s="72">
        <f>SUM(AL27:AL31)</f>
        <v>0</v>
      </c>
      <c r="AM26" s="73">
        <f t="shared" si="7"/>
        <v>0</v>
      </c>
      <c r="AN26" s="61"/>
      <c r="AO26" s="71">
        <f>SUM(AO27:AO31)</f>
        <v>0</v>
      </c>
      <c r="AP26" s="72">
        <f>SUM(AP27:AP31)</f>
        <v>0</v>
      </c>
      <c r="AQ26" s="73">
        <f t="shared" si="8"/>
        <v>0</v>
      </c>
      <c r="AR26" s="61"/>
      <c r="AS26" s="71">
        <f>SUM(AS27:AS31)</f>
        <v>0</v>
      </c>
      <c r="AT26" s="72">
        <f>SUM(AT27:AT31)</f>
        <v>0</v>
      </c>
      <c r="AU26" s="73">
        <f t="shared" si="9"/>
        <v>0</v>
      </c>
      <c r="AV26" s="61"/>
      <c r="AW26" s="71">
        <f>SUM(AW27:AW31)</f>
        <v>0</v>
      </c>
      <c r="AX26" s="72">
        <f>SUM(AX27:AX31)</f>
        <v>0</v>
      </c>
      <c r="AY26" s="73">
        <f t="shared" si="10"/>
        <v>0</v>
      </c>
      <c r="AZ26" s="61"/>
      <c r="BA26" s="71">
        <f>SUM(BA27:BA31)</f>
        <v>0</v>
      </c>
      <c r="BB26" s="72">
        <f>SUM(BB27:BB31)</f>
        <v>0</v>
      </c>
      <c r="BC26" s="73">
        <f>(BA26+BB26)+AY26</f>
        <v>0</v>
      </c>
      <c r="BD26" s="61"/>
      <c r="BE26" s="71">
        <f>SUM(BE27:BE31)</f>
        <v>0</v>
      </c>
      <c r="BF26" s="72">
        <f>SUM(BF27:BF31)</f>
        <v>0</v>
      </c>
      <c r="BG26" s="73">
        <f t="shared" si="11"/>
        <v>0</v>
      </c>
      <c r="BH26" s="61"/>
      <c r="BI26" s="71">
        <f>SUM(BI27:BI31)</f>
        <v>0</v>
      </c>
      <c r="BJ26" s="72">
        <f>SUM(BJ27:BJ31)</f>
        <v>0</v>
      </c>
      <c r="BK26" s="73">
        <f t="shared" si="12"/>
        <v>0</v>
      </c>
      <c r="BL26" s="61"/>
      <c r="BM26" s="71">
        <f>SUM(BM27:BM31)</f>
        <v>0</v>
      </c>
      <c r="BN26" s="72">
        <f>SUM(BN27:BN31)</f>
        <v>0</v>
      </c>
      <c r="BO26" s="73">
        <f t="shared" si="13"/>
        <v>0</v>
      </c>
      <c r="BP26" s="61"/>
      <c r="BQ26" s="71">
        <f>SUM(BQ27:BQ31)</f>
        <v>0</v>
      </c>
      <c r="BR26" s="72">
        <f>SUM(BR27:BR31)</f>
        <v>0</v>
      </c>
      <c r="BS26" s="73">
        <f t="shared" si="14"/>
        <v>0</v>
      </c>
    </row>
    <row r="27" spans="1:71">
      <c r="A27" s="21"/>
      <c r="B27" s="46" t="s">
        <v>50</v>
      </c>
      <c r="C27" s="21"/>
      <c r="D27" s="21"/>
      <c r="E27" s="47">
        <v>0</v>
      </c>
      <c r="F27" s="48"/>
      <c r="G27" s="49">
        <f t="shared" si="15"/>
        <v>0</v>
      </c>
      <c r="H27" s="21"/>
      <c r="I27" s="47"/>
      <c r="J27" s="50">
        <f>SUMPRODUCT((Daten[Betrag])*(Daten[Typ]=$B27)*(Daten[Monat]=TEXT(Ynab!H$2,"MMMM"))*(Daten[Jahr]=TEXT(H$2,"JJJJ")))</f>
        <v>0</v>
      </c>
      <c r="K27" s="49">
        <f t="shared" si="0"/>
        <v>0</v>
      </c>
      <c r="L27" s="21"/>
      <c r="M27" s="47"/>
      <c r="N27" s="50">
        <f>SUMPRODUCT((Daten[Betrag])*(Daten[Typ]=$B27)*(Daten[Monat]=TEXT(Ynab!L$2,"MMMM"))*(Daten[Jahr]=TEXT(L$2,"JJJJ")))</f>
        <v>0</v>
      </c>
      <c r="O27" s="49">
        <f t="shared" si="1"/>
        <v>0</v>
      </c>
      <c r="P27" s="21"/>
      <c r="Q27" s="47"/>
      <c r="R27" s="50">
        <f>SUMPRODUCT((Daten[Betrag])*(Daten[Typ]=$B27)*(Daten[Monat]=TEXT(Ynab!P$2,"MMMM"))*(Daten[Jahr]=TEXT(P$2,"JJJJ")))</f>
        <v>0</v>
      </c>
      <c r="S27" s="49">
        <f t="shared" si="2"/>
        <v>0</v>
      </c>
      <c r="T27" s="21"/>
      <c r="U27" s="47"/>
      <c r="V27" s="50">
        <f>SUMPRODUCT((Daten[Betrag])*(Daten[Typ]=$B27)*(Daten[Monat]=TEXT(Ynab!T$2,"MMMM"))*(Daten[Jahr]=TEXT(T$2,"JJJJ")))</f>
        <v>0</v>
      </c>
      <c r="W27" s="49">
        <f t="shared" si="3"/>
        <v>0</v>
      </c>
      <c r="X27" s="21"/>
      <c r="Y27" s="47"/>
      <c r="Z27" s="50">
        <f>SUMPRODUCT((Daten[Betrag])*(Daten[Typ]=$B27)*(Daten[Monat]=TEXT(Ynab!X$2,"MMMM"))*(Daten[Jahr]=TEXT(X$2,"JJJJ")))</f>
        <v>0</v>
      </c>
      <c r="AA27" s="49">
        <f t="shared" si="4"/>
        <v>0</v>
      </c>
      <c r="AB27" s="21"/>
      <c r="AC27" s="47"/>
      <c r="AD27" s="50">
        <f>SUMPRODUCT((Daten[Betrag])*(Daten[Typ]=$B27)*(Daten[Monat]=TEXT(Ynab!AB$2,"MMMM"))*(Daten[Jahr]=TEXT(AB$2,"JJJJ")))</f>
        <v>0</v>
      </c>
      <c r="AE27" s="49">
        <f t="shared" si="5"/>
        <v>0</v>
      </c>
      <c r="AF27" s="21"/>
      <c r="AG27" s="47"/>
      <c r="AH27" s="50">
        <f>SUMPRODUCT((Daten[Betrag])*(Daten[Typ]=$B27)*(Daten[Monat]=TEXT(Ynab!AF$2,"MMMM"))*(Daten[Jahr]=TEXT(AF$2,"JJJJ")))</f>
        <v>0</v>
      </c>
      <c r="AI27" s="49">
        <f t="shared" si="6"/>
        <v>0</v>
      </c>
      <c r="AJ27" s="21"/>
      <c r="AK27" s="47"/>
      <c r="AL27" s="50">
        <f>SUMPRODUCT((Daten[Betrag])*(Daten[Typ]=$B27)*(Daten[Monat]=TEXT(Ynab!AJ$2,"MMMM"))*(Daten[Jahr]=TEXT(AJ$2,"JJJJ")))</f>
        <v>0</v>
      </c>
      <c r="AM27" s="49">
        <f t="shared" si="7"/>
        <v>0</v>
      </c>
      <c r="AN27" s="21"/>
      <c r="AO27" s="47"/>
      <c r="AP27" s="50">
        <f>SUMPRODUCT((Daten[Betrag])*(Daten[Typ]=$B27)*(Daten[Monat]=TEXT(Ynab!AN$2,"MMMM"))*(Daten[Jahr]=TEXT(AN$2,"JJJJ")))</f>
        <v>0</v>
      </c>
      <c r="AQ27" s="49">
        <f t="shared" si="8"/>
        <v>0</v>
      </c>
      <c r="AR27" s="21"/>
      <c r="AS27" s="47"/>
      <c r="AT27" s="50">
        <f>SUMPRODUCT((Daten[Betrag])*(Daten[Typ]=$B27)*(Daten[Monat]=TEXT(Ynab!AR$2,"MMMM"))*(Daten[Jahr]=TEXT(AR$2,"JJJJ")))</f>
        <v>0</v>
      </c>
      <c r="AU27" s="49">
        <f t="shared" si="9"/>
        <v>0</v>
      </c>
      <c r="AV27" s="21"/>
      <c r="AW27" s="47"/>
      <c r="AX27" s="50">
        <f>SUMPRODUCT((Daten[Betrag])*(Daten[Typ]=$B27)*(Daten[Monat]=TEXT(Ynab!AV$2,"MMMM"))*(Daten[Jahr]=TEXT(AV$2,"JJJJ")))</f>
        <v>0</v>
      </c>
      <c r="AY27" s="49">
        <f t="shared" si="10"/>
        <v>0</v>
      </c>
      <c r="AZ27" s="21"/>
      <c r="BA27" s="47"/>
      <c r="BB27" s="50">
        <f>SUMPRODUCT((Daten[Betrag])*(Daten[Typ]=$B27)*(Daten[Monat]=TEXT(Ynab!AZ$2,"MMMM"))*(Daten[Jahr]=TEXT(AZ$2,"JJJJ")))</f>
        <v>0</v>
      </c>
      <c r="BC27" s="49">
        <f>(BA27+BB27)+AY27</f>
        <v>0</v>
      </c>
      <c r="BD27" s="21"/>
      <c r="BE27" s="47"/>
      <c r="BF27" s="50">
        <f>SUMPRODUCT((Daten[Betrag])*(Daten[Typ]=$B27)*(Daten[Monat]=TEXT(Ynab!BD$2,"MMMM"))*(Daten[Jahr]=TEXT(BD$2,"JJJJ")))</f>
        <v>0</v>
      </c>
      <c r="BG27" s="49">
        <f t="shared" si="11"/>
        <v>0</v>
      </c>
      <c r="BH27" s="21"/>
      <c r="BI27" s="47"/>
      <c r="BJ27" s="50">
        <f>SUMPRODUCT((Daten[Betrag])*(Daten[Typ]=$B27)*(Daten[Monat]=TEXT(Ynab!BH$2,"MMMM"))*(Daten[Jahr]=TEXT(BH$2,"JJJJ")))</f>
        <v>0</v>
      </c>
      <c r="BK27" s="49">
        <f t="shared" si="12"/>
        <v>0</v>
      </c>
      <c r="BL27" s="21"/>
      <c r="BM27" s="47"/>
      <c r="BN27" s="50">
        <f>SUMPRODUCT((Daten[Betrag])*(Daten[Typ]=$B27)*(Daten[Monat]=TEXT(Ynab!BL$2,"MMMM"))*(Daten[Jahr]=TEXT(BL$2,"JJJJ")))</f>
        <v>0</v>
      </c>
      <c r="BO27" s="49">
        <f t="shared" si="13"/>
        <v>0</v>
      </c>
      <c r="BP27" s="21"/>
      <c r="BQ27" s="47"/>
      <c r="BR27" s="50">
        <f>SUMPRODUCT((Daten[Betrag])*(Daten[Typ]=$B27)*(Daten[Monat]=TEXT(Ynab!BP$2,"MMMM"))*(Daten[Jahr]=TEXT(BP$2,"JJJJ")))</f>
        <v>0</v>
      </c>
      <c r="BS27" s="49">
        <f t="shared" si="14"/>
        <v>0</v>
      </c>
    </row>
    <row r="28" spans="1:71">
      <c r="A28" s="21"/>
      <c r="B28" s="46" t="s">
        <v>44</v>
      </c>
      <c r="C28" s="21"/>
      <c r="D28" s="21"/>
      <c r="E28" s="47">
        <v>0</v>
      </c>
      <c r="F28" s="48"/>
      <c r="G28" s="49">
        <f t="shared" si="15"/>
        <v>0</v>
      </c>
      <c r="H28" s="21"/>
      <c r="I28" s="47"/>
      <c r="J28" s="50">
        <f>SUMPRODUCT((Daten[Betrag])*(Daten[Typ]=$B28)*(Daten[Monat]=TEXT(Ynab!H$2,"MMMM"))*(Daten[Jahr]=TEXT(H$2,"JJJJ")))</f>
        <v>0</v>
      </c>
      <c r="K28" s="49">
        <f t="shared" si="0"/>
        <v>0</v>
      </c>
      <c r="L28" s="21"/>
      <c r="M28" s="47"/>
      <c r="N28" s="50">
        <f>SUMPRODUCT((Daten[Betrag])*(Daten[Typ]=$B28)*(Daten[Monat]=TEXT(Ynab!L$2,"MMMM"))*(Daten[Jahr]=TEXT(L$2,"JJJJ")))</f>
        <v>0</v>
      </c>
      <c r="O28" s="49">
        <f t="shared" si="1"/>
        <v>0</v>
      </c>
      <c r="P28" s="21"/>
      <c r="Q28" s="47"/>
      <c r="R28" s="50">
        <f>SUMPRODUCT((Daten[Betrag])*(Daten[Typ]=$B28)*(Daten[Monat]=TEXT(Ynab!P$2,"MMMM"))*(Daten[Jahr]=TEXT(P$2,"JJJJ")))</f>
        <v>0</v>
      </c>
      <c r="S28" s="49">
        <f t="shared" si="2"/>
        <v>0</v>
      </c>
      <c r="T28" s="21"/>
      <c r="U28" s="47"/>
      <c r="V28" s="50">
        <f>SUMPRODUCT((Daten[Betrag])*(Daten[Typ]=$B28)*(Daten[Monat]=TEXT(Ynab!T$2,"MMMM"))*(Daten[Jahr]=TEXT(T$2,"JJJJ")))</f>
        <v>0</v>
      </c>
      <c r="W28" s="49">
        <f t="shared" si="3"/>
        <v>0</v>
      </c>
      <c r="X28" s="21"/>
      <c r="Y28" s="47"/>
      <c r="Z28" s="50">
        <f>SUMPRODUCT((Daten[Betrag])*(Daten[Typ]=$B28)*(Daten[Monat]=TEXT(Ynab!X$2,"MMMM"))*(Daten[Jahr]=TEXT(X$2,"JJJJ")))</f>
        <v>0</v>
      </c>
      <c r="AA28" s="49">
        <f t="shared" si="4"/>
        <v>0</v>
      </c>
      <c r="AB28" s="21"/>
      <c r="AC28" s="47"/>
      <c r="AD28" s="50">
        <f>SUMPRODUCT((Daten[Betrag])*(Daten[Typ]=$B28)*(Daten[Monat]=TEXT(Ynab!AB$2,"MMMM"))*(Daten[Jahr]=TEXT(AB$2,"JJJJ")))</f>
        <v>0</v>
      </c>
      <c r="AE28" s="49">
        <f t="shared" si="5"/>
        <v>0</v>
      </c>
      <c r="AF28" s="21"/>
      <c r="AG28" s="47"/>
      <c r="AH28" s="50">
        <f>SUMPRODUCT((Daten[Betrag])*(Daten[Typ]=$B28)*(Daten[Monat]=TEXT(Ynab!AF$2,"MMMM"))*(Daten[Jahr]=TEXT(AF$2,"JJJJ")))</f>
        <v>0</v>
      </c>
      <c r="AI28" s="49">
        <f t="shared" si="6"/>
        <v>0</v>
      </c>
      <c r="AJ28" s="21"/>
      <c r="AK28" s="47"/>
      <c r="AL28" s="50">
        <f>SUMPRODUCT((Daten[Betrag])*(Daten[Typ]=$B28)*(Daten[Monat]=TEXT(Ynab!AJ$2,"MMMM"))*(Daten[Jahr]=TEXT(AJ$2,"JJJJ")))</f>
        <v>0</v>
      </c>
      <c r="AM28" s="49">
        <f t="shared" si="7"/>
        <v>0</v>
      </c>
      <c r="AN28" s="21"/>
      <c r="AO28" s="47"/>
      <c r="AP28" s="50">
        <f>SUMPRODUCT((Daten[Betrag])*(Daten[Typ]=$B28)*(Daten[Monat]=TEXT(Ynab!AN$2,"MMMM"))*(Daten[Jahr]=TEXT(AN$2,"JJJJ")))</f>
        <v>0</v>
      </c>
      <c r="AQ28" s="49">
        <f t="shared" si="8"/>
        <v>0</v>
      </c>
      <c r="AR28" s="21"/>
      <c r="AS28" s="47"/>
      <c r="AT28" s="50">
        <f>SUMPRODUCT((Daten[Betrag])*(Daten[Typ]=$B28)*(Daten[Monat]=TEXT(Ynab!AR$2,"MMMM"))*(Daten[Jahr]=TEXT(AR$2,"JJJJ")))</f>
        <v>0</v>
      </c>
      <c r="AU28" s="49">
        <f t="shared" si="9"/>
        <v>0</v>
      </c>
      <c r="AV28" s="21"/>
      <c r="AW28" s="47"/>
      <c r="AX28" s="50">
        <f>SUMPRODUCT((Daten[Betrag])*(Daten[Typ]=$B28)*(Daten[Monat]=TEXT(Ynab!AV$2,"MMMM"))*(Daten[Jahr]=TEXT(AV$2,"JJJJ")))</f>
        <v>0</v>
      </c>
      <c r="AY28" s="49">
        <f t="shared" si="10"/>
        <v>0</v>
      </c>
      <c r="AZ28" s="21"/>
      <c r="BA28" s="47"/>
      <c r="BB28" s="50">
        <f>SUMPRODUCT((Daten[Betrag])*(Daten[Typ]=$B28)*(Daten[Monat]=TEXT(Ynab!AZ$2,"MMMM"))*(Daten[Jahr]=TEXT(AZ$2,"JJJJ")))</f>
        <v>0</v>
      </c>
      <c r="BC28" s="49">
        <f>(BA28+BB28)+AY28</f>
        <v>0</v>
      </c>
      <c r="BD28" s="21"/>
      <c r="BE28" s="47"/>
      <c r="BF28" s="50">
        <f>SUMPRODUCT((Daten[Betrag])*(Daten[Typ]=$B28)*(Daten[Monat]=TEXT(Ynab!BD$2,"MMMM"))*(Daten[Jahr]=TEXT(BD$2,"JJJJ")))</f>
        <v>0</v>
      </c>
      <c r="BG28" s="49">
        <f t="shared" si="11"/>
        <v>0</v>
      </c>
      <c r="BH28" s="21"/>
      <c r="BI28" s="47"/>
      <c r="BJ28" s="50">
        <f>SUMPRODUCT((Daten[Betrag])*(Daten[Typ]=$B28)*(Daten[Monat]=TEXT(Ynab!BH$2,"MMMM"))*(Daten[Jahr]=TEXT(BH$2,"JJJJ")))</f>
        <v>0</v>
      </c>
      <c r="BK28" s="49">
        <f t="shared" si="12"/>
        <v>0</v>
      </c>
      <c r="BL28" s="21"/>
      <c r="BM28" s="47"/>
      <c r="BN28" s="50">
        <f>SUMPRODUCT((Daten[Betrag])*(Daten[Typ]=$B28)*(Daten[Monat]=TEXT(Ynab!BL$2,"MMMM"))*(Daten[Jahr]=TEXT(BL$2,"JJJJ")))</f>
        <v>0</v>
      </c>
      <c r="BO28" s="49">
        <f t="shared" si="13"/>
        <v>0</v>
      </c>
      <c r="BP28" s="21"/>
      <c r="BQ28" s="47"/>
      <c r="BR28" s="50">
        <f>SUMPRODUCT((Daten[Betrag])*(Daten[Typ]=$B28)*(Daten[Monat]=TEXT(Ynab!BP$2,"MMMM"))*(Daten[Jahr]=TEXT(BP$2,"JJJJ")))</f>
        <v>0</v>
      </c>
      <c r="BS28" s="49">
        <f t="shared" si="14"/>
        <v>0</v>
      </c>
    </row>
    <row r="29" spans="1:71">
      <c r="A29" s="21"/>
      <c r="B29" s="46" t="s">
        <v>45</v>
      </c>
      <c r="C29" s="21"/>
      <c r="D29" s="21"/>
      <c r="E29" s="47">
        <v>0</v>
      </c>
      <c r="F29" s="48"/>
      <c r="G29" s="49">
        <f t="shared" si="15"/>
        <v>0</v>
      </c>
      <c r="H29" s="21"/>
      <c r="I29" s="47"/>
      <c r="J29" s="50">
        <f>SUMPRODUCT((Daten[Betrag])*(Daten[Typ]=$B29)*(Daten[Monat]=TEXT(Ynab!H$2,"MMMM"))*(Daten[Jahr]=TEXT(H$2,"JJJJ")))</f>
        <v>0</v>
      </c>
      <c r="K29" s="49">
        <f t="shared" si="0"/>
        <v>0</v>
      </c>
      <c r="L29" s="21"/>
      <c r="M29" s="47"/>
      <c r="N29" s="50">
        <f>SUMPRODUCT((Daten[Betrag])*(Daten[Typ]=$B29)*(Daten[Monat]=TEXT(Ynab!L$2,"MMMM"))*(Daten[Jahr]=TEXT(L$2,"JJJJ")))</f>
        <v>0</v>
      </c>
      <c r="O29" s="49">
        <f t="shared" si="1"/>
        <v>0</v>
      </c>
      <c r="P29" s="21"/>
      <c r="Q29" s="47"/>
      <c r="R29" s="50">
        <f>SUMPRODUCT((Daten[Betrag])*(Daten[Typ]=$B29)*(Daten[Monat]=TEXT(Ynab!P$2,"MMMM"))*(Daten[Jahr]=TEXT(P$2,"JJJJ")))</f>
        <v>0</v>
      </c>
      <c r="S29" s="49">
        <f t="shared" si="2"/>
        <v>0</v>
      </c>
      <c r="T29" s="21"/>
      <c r="U29" s="47"/>
      <c r="V29" s="50">
        <f>SUMPRODUCT((Daten[Betrag])*(Daten[Typ]=$B29)*(Daten[Monat]=TEXT(Ynab!T$2,"MMMM"))*(Daten[Jahr]=TEXT(T$2,"JJJJ")))</f>
        <v>0</v>
      </c>
      <c r="W29" s="49">
        <f t="shared" si="3"/>
        <v>0</v>
      </c>
      <c r="X29" s="21"/>
      <c r="Y29" s="47"/>
      <c r="Z29" s="50">
        <f>SUMPRODUCT((Daten[Betrag])*(Daten[Typ]=$B29)*(Daten[Monat]=TEXT(Ynab!X$2,"MMMM"))*(Daten[Jahr]=TEXT(X$2,"JJJJ")))</f>
        <v>0</v>
      </c>
      <c r="AA29" s="49">
        <f t="shared" si="4"/>
        <v>0</v>
      </c>
      <c r="AB29" s="21"/>
      <c r="AC29" s="47"/>
      <c r="AD29" s="50">
        <f>SUMPRODUCT((Daten[Betrag])*(Daten[Typ]=$B29)*(Daten[Monat]=TEXT(Ynab!AB$2,"MMMM"))*(Daten[Jahr]=TEXT(AB$2,"JJJJ")))</f>
        <v>0</v>
      </c>
      <c r="AE29" s="49">
        <f t="shared" si="5"/>
        <v>0</v>
      </c>
      <c r="AF29" s="21"/>
      <c r="AG29" s="47"/>
      <c r="AH29" s="50">
        <f>SUMPRODUCT((Daten[Betrag])*(Daten[Typ]=$B29)*(Daten[Monat]=TEXT(Ynab!AF$2,"MMMM"))*(Daten[Jahr]=TEXT(AF$2,"JJJJ")))</f>
        <v>0</v>
      </c>
      <c r="AI29" s="49">
        <f t="shared" si="6"/>
        <v>0</v>
      </c>
      <c r="AJ29" s="21"/>
      <c r="AK29" s="47"/>
      <c r="AL29" s="50">
        <f>SUMPRODUCT((Daten[Betrag])*(Daten[Typ]=$B29)*(Daten[Monat]=TEXT(Ynab!AJ$2,"MMMM"))*(Daten[Jahr]=TEXT(AJ$2,"JJJJ")))</f>
        <v>0</v>
      </c>
      <c r="AM29" s="49">
        <f t="shared" si="7"/>
        <v>0</v>
      </c>
      <c r="AN29" s="21"/>
      <c r="AO29" s="47"/>
      <c r="AP29" s="50">
        <f>SUMPRODUCT((Daten[Betrag])*(Daten[Typ]=$B29)*(Daten[Monat]=TEXT(Ynab!AN$2,"MMMM"))*(Daten[Jahr]=TEXT(AN$2,"JJJJ")))</f>
        <v>0</v>
      </c>
      <c r="AQ29" s="49">
        <f t="shared" si="8"/>
        <v>0</v>
      </c>
      <c r="AR29" s="21"/>
      <c r="AS29" s="47"/>
      <c r="AT29" s="50">
        <f>SUMPRODUCT((Daten[Betrag])*(Daten[Typ]=$B29)*(Daten[Monat]=TEXT(Ynab!AR$2,"MMMM"))*(Daten[Jahr]=TEXT(AR$2,"JJJJ")))</f>
        <v>0</v>
      </c>
      <c r="AU29" s="49">
        <f t="shared" si="9"/>
        <v>0</v>
      </c>
      <c r="AV29" s="21"/>
      <c r="AW29" s="47"/>
      <c r="AX29" s="50">
        <f>SUMPRODUCT((Daten[Betrag])*(Daten[Typ]=$B29)*(Daten[Monat]=TEXT(Ynab!AV$2,"MMMM"))*(Daten[Jahr]=TEXT(AV$2,"JJJJ")))</f>
        <v>0</v>
      </c>
      <c r="AY29" s="49">
        <f t="shared" si="10"/>
        <v>0</v>
      </c>
      <c r="AZ29" s="21"/>
      <c r="BA29" s="47"/>
      <c r="BB29" s="50">
        <f>SUMPRODUCT((Daten[Betrag])*(Daten[Typ]=$B29)*(Daten[Monat]=TEXT(Ynab!AZ$2,"MMMM"))*(Daten[Jahr]=TEXT(AZ$2,"JJJJ")))</f>
        <v>0</v>
      </c>
      <c r="BC29" s="49">
        <f>(BA29+BB29)+AY29</f>
        <v>0</v>
      </c>
      <c r="BD29" s="21"/>
      <c r="BE29" s="47"/>
      <c r="BF29" s="50">
        <f>SUMPRODUCT((Daten[Betrag])*(Daten[Typ]=$B29)*(Daten[Monat]=TEXT(Ynab!BD$2,"MMMM"))*(Daten[Jahr]=TEXT(BD$2,"JJJJ")))</f>
        <v>0</v>
      </c>
      <c r="BG29" s="49">
        <f t="shared" si="11"/>
        <v>0</v>
      </c>
      <c r="BH29" s="21"/>
      <c r="BI29" s="47"/>
      <c r="BJ29" s="50">
        <f>SUMPRODUCT((Daten[Betrag])*(Daten[Typ]=$B29)*(Daten[Monat]=TEXT(Ynab!BH$2,"MMMM"))*(Daten[Jahr]=TEXT(BH$2,"JJJJ")))</f>
        <v>0</v>
      </c>
      <c r="BK29" s="49">
        <f t="shared" si="12"/>
        <v>0</v>
      </c>
      <c r="BL29" s="21"/>
      <c r="BM29" s="47"/>
      <c r="BN29" s="50">
        <f>SUMPRODUCT((Daten[Betrag])*(Daten[Typ]=$B29)*(Daten[Monat]=TEXT(Ynab!BL$2,"MMMM"))*(Daten[Jahr]=TEXT(BL$2,"JJJJ")))</f>
        <v>0</v>
      </c>
      <c r="BO29" s="49">
        <f t="shared" si="13"/>
        <v>0</v>
      </c>
      <c r="BP29" s="21"/>
      <c r="BQ29" s="47"/>
      <c r="BR29" s="50">
        <f>SUMPRODUCT((Daten[Betrag])*(Daten[Typ]=$B29)*(Daten[Monat]=TEXT(Ynab!BP$2,"MMMM"))*(Daten[Jahr]=TEXT(BP$2,"JJJJ")))</f>
        <v>0</v>
      </c>
      <c r="BS29" s="49">
        <f t="shared" si="14"/>
        <v>0</v>
      </c>
    </row>
    <row r="30" spans="1:71">
      <c r="A30" s="21"/>
      <c r="B30" s="46" t="s">
        <v>26</v>
      </c>
      <c r="C30" s="21"/>
      <c r="D30" s="21"/>
      <c r="E30" s="47">
        <v>0</v>
      </c>
      <c r="F30" s="48"/>
      <c r="G30" s="49">
        <f t="shared" si="15"/>
        <v>0</v>
      </c>
      <c r="H30" s="21"/>
      <c r="I30" s="47"/>
      <c r="J30" s="50">
        <f>SUMPRODUCT((Daten[Betrag])*(Daten[Typ]=$B30)*(Daten[Monat]=TEXT(Ynab!H$2,"MMMM"))*(Daten[Jahr]=TEXT(H$2,"JJJJ")))</f>
        <v>0</v>
      </c>
      <c r="K30" s="49">
        <f t="shared" si="0"/>
        <v>0</v>
      </c>
      <c r="L30" s="21"/>
      <c r="M30" s="47"/>
      <c r="N30" s="50">
        <f>SUMPRODUCT((Daten[Betrag])*(Daten[Typ]=$B30)*(Daten[Monat]=TEXT(Ynab!L$2,"MMMM"))*(Daten[Jahr]=TEXT(L$2,"JJJJ")))</f>
        <v>0</v>
      </c>
      <c r="O30" s="49">
        <f t="shared" si="1"/>
        <v>0</v>
      </c>
      <c r="P30" s="21"/>
      <c r="Q30" s="47"/>
      <c r="R30" s="50">
        <f>SUMPRODUCT((Daten[Betrag])*(Daten[Typ]=$B30)*(Daten[Monat]=TEXT(Ynab!P$2,"MMMM"))*(Daten[Jahr]=TEXT(P$2,"JJJJ")))</f>
        <v>0</v>
      </c>
      <c r="S30" s="49">
        <f t="shared" si="2"/>
        <v>0</v>
      </c>
      <c r="T30" s="21"/>
      <c r="U30" s="47"/>
      <c r="V30" s="50">
        <f>SUMPRODUCT((Daten[Betrag])*(Daten[Typ]=$B30)*(Daten[Monat]=TEXT(Ynab!T$2,"MMMM"))*(Daten[Jahr]=TEXT(T$2,"JJJJ")))</f>
        <v>0</v>
      </c>
      <c r="W30" s="49">
        <f t="shared" si="3"/>
        <v>0</v>
      </c>
      <c r="X30" s="21"/>
      <c r="Y30" s="47"/>
      <c r="Z30" s="50">
        <f>SUMPRODUCT((Daten[Betrag])*(Daten[Typ]=$B30)*(Daten[Monat]=TEXT(Ynab!X$2,"MMMM"))*(Daten[Jahr]=TEXT(X$2,"JJJJ")))</f>
        <v>0</v>
      </c>
      <c r="AA30" s="49">
        <f t="shared" si="4"/>
        <v>0</v>
      </c>
      <c r="AB30" s="21"/>
      <c r="AC30" s="47"/>
      <c r="AD30" s="50">
        <f>SUMPRODUCT((Daten[Betrag])*(Daten[Typ]=$B30)*(Daten[Monat]=TEXT(Ynab!AB$2,"MMMM"))*(Daten[Jahr]=TEXT(AB$2,"JJJJ")))</f>
        <v>0</v>
      </c>
      <c r="AE30" s="49">
        <f t="shared" si="5"/>
        <v>0</v>
      </c>
      <c r="AF30" s="21"/>
      <c r="AG30" s="47"/>
      <c r="AH30" s="50">
        <f>SUMPRODUCT((Daten[Betrag])*(Daten[Typ]=$B30)*(Daten[Monat]=TEXT(Ynab!AF$2,"MMMM"))*(Daten[Jahr]=TEXT(AF$2,"JJJJ")))</f>
        <v>0</v>
      </c>
      <c r="AI30" s="49">
        <f t="shared" si="6"/>
        <v>0</v>
      </c>
      <c r="AJ30" s="21"/>
      <c r="AK30" s="47"/>
      <c r="AL30" s="50">
        <f>SUMPRODUCT((Daten[Betrag])*(Daten[Typ]=$B30)*(Daten[Monat]=TEXT(Ynab!AJ$2,"MMMM"))*(Daten[Jahr]=TEXT(AJ$2,"JJJJ")))</f>
        <v>0</v>
      </c>
      <c r="AM30" s="49">
        <f t="shared" si="7"/>
        <v>0</v>
      </c>
      <c r="AN30" s="21"/>
      <c r="AO30" s="47"/>
      <c r="AP30" s="50">
        <f>SUMPRODUCT((Daten[Betrag])*(Daten[Typ]=$B30)*(Daten[Monat]=TEXT(Ynab!AN$2,"MMMM"))*(Daten[Jahr]=TEXT(AN$2,"JJJJ")))</f>
        <v>0</v>
      </c>
      <c r="AQ30" s="49">
        <f t="shared" si="8"/>
        <v>0</v>
      </c>
      <c r="AR30" s="21"/>
      <c r="AS30" s="47"/>
      <c r="AT30" s="50">
        <f>SUMPRODUCT((Daten[Betrag])*(Daten[Typ]=$B30)*(Daten[Monat]=TEXT(Ynab!AR$2,"MMMM"))*(Daten[Jahr]=TEXT(AR$2,"JJJJ")))</f>
        <v>0</v>
      </c>
      <c r="AU30" s="49">
        <f t="shared" si="9"/>
        <v>0</v>
      </c>
      <c r="AV30" s="21"/>
      <c r="AW30" s="47"/>
      <c r="AX30" s="50">
        <f>SUMPRODUCT((Daten[Betrag])*(Daten[Typ]=$B30)*(Daten[Monat]=TEXT(Ynab!AV$2,"MMMM"))*(Daten[Jahr]=TEXT(AV$2,"JJJJ")))</f>
        <v>0</v>
      </c>
      <c r="AY30" s="49">
        <f t="shared" si="10"/>
        <v>0</v>
      </c>
      <c r="AZ30" s="21"/>
      <c r="BA30" s="47"/>
      <c r="BB30" s="50">
        <f>SUMPRODUCT((Daten[Betrag])*(Daten[Typ]=$B30)*(Daten[Monat]=TEXT(Ynab!AZ$2,"MMMM"))*(Daten[Jahr]=TEXT(AZ$2,"JJJJ")))</f>
        <v>0</v>
      </c>
      <c r="BC30" s="49">
        <f>(BA30+BB30)+AY30</f>
        <v>0</v>
      </c>
      <c r="BD30" s="21"/>
      <c r="BE30" s="47"/>
      <c r="BF30" s="50">
        <f>SUMPRODUCT((Daten[Betrag])*(Daten[Typ]=$B30)*(Daten[Monat]=TEXT(Ynab!BD$2,"MMMM"))*(Daten[Jahr]=TEXT(BD$2,"JJJJ")))</f>
        <v>0</v>
      </c>
      <c r="BG30" s="49">
        <f t="shared" si="11"/>
        <v>0</v>
      </c>
      <c r="BH30" s="21"/>
      <c r="BI30" s="47"/>
      <c r="BJ30" s="50">
        <f>SUMPRODUCT((Daten[Betrag])*(Daten[Typ]=$B30)*(Daten[Monat]=TEXT(Ynab!BH$2,"MMMM"))*(Daten[Jahr]=TEXT(BH$2,"JJJJ")))</f>
        <v>0</v>
      </c>
      <c r="BK30" s="49">
        <f t="shared" si="12"/>
        <v>0</v>
      </c>
      <c r="BL30" s="21"/>
      <c r="BM30" s="47"/>
      <c r="BN30" s="50">
        <f>SUMPRODUCT((Daten[Betrag])*(Daten[Typ]=$B30)*(Daten[Monat]=TEXT(Ynab!BL$2,"MMMM"))*(Daten[Jahr]=TEXT(BL$2,"JJJJ")))</f>
        <v>0</v>
      </c>
      <c r="BO30" s="49">
        <f t="shared" si="13"/>
        <v>0</v>
      </c>
      <c r="BP30" s="21"/>
      <c r="BQ30" s="47"/>
      <c r="BR30" s="50">
        <f>SUMPRODUCT((Daten[Betrag])*(Daten[Typ]=$B30)*(Daten[Monat]=TEXT(Ynab!BP$2,"MMMM"))*(Daten[Jahr]=TEXT(BP$2,"JJJJ")))</f>
        <v>0</v>
      </c>
      <c r="BS30" s="49">
        <f t="shared" si="14"/>
        <v>0</v>
      </c>
    </row>
    <row r="31" spans="1:71" ht="15.75" thickBot="1">
      <c r="A31" s="21"/>
      <c r="B31" s="51" t="s">
        <v>46</v>
      </c>
      <c r="C31" s="21"/>
      <c r="D31" s="21"/>
      <c r="E31" s="52">
        <v>0</v>
      </c>
      <c r="F31" s="53"/>
      <c r="G31" s="54">
        <f t="shared" si="15"/>
        <v>0</v>
      </c>
      <c r="H31" s="21"/>
      <c r="I31" s="52"/>
      <c r="J31" s="58">
        <f>SUMPRODUCT((Daten[Betrag])*(Daten[Typ]=$B31)*(Daten[Monat]=TEXT(Ynab!H$2,"MMMM"))*(Daten[Jahr]=TEXT(H$2,"JJJJ")))</f>
        <v>0</v>
      </c>
      <c r="K31" s="54">
        <f t="shared" si="0"/>
        <v>0</v>
      </c>
      <c r="L31" s="21"/>
      <c r="M31" s="52"/>
      <c r="N31" s="58">
        <f>SUMPRODUCT((Daten[Betrag])*(Daten[Typ]=$B31)*(Daten[Monat]=TEXT(Ynab!L$2,"MMMM"))*(Daten[Jahr]=TEXT(L$2,"JJJJ")))</f>
        <v>0</v>
      </c>
      <c r="O31" s="54">
        <f t="shared" si="1"/>
        <v>0</v>
      </c>
      <c r="P31" s="21"/>
      <c r="Q31" s="52"/>
      <c r="R31" s="58">
        <f>SUMPRODUCT((Daten[Betrag])*(Daten[Typ]=$B31)*(Daten[Monat]=TEXT(Ynab!P$2,"MMMM"))*(Daten[Jahr]=TEXT(P$2,"JJJJ")))</f>
        <v>0</v>
      </c>
      <c r="S31" s="54">
        <f t="shared" si="2"/>
        <v>0</v>
      </c>
      <c r="T31" s="21"/>
      <c r="U31" s="52"/>
      <c r="V31" s="58">
        <f>SUMPRODUCT((Daten[Betrag])*(Daten[Typ]=$B31)*(Daten[Monat]=TEXT(Ynab!T$2,"MMMM"))*(Daten[Jahr]=TEXT(T$2,"JJJJ")))</f>
        <v>0</v>
      </c>
      <c r="W31" s="54">
        <f t="shared" si="3"/>
        <v>0</v>
      </c>
      <c r="X31" s="21"/>
      <c r="Y31" s="52"/>
      <c r="Z31" s="58">
        <f>SUMPRODUCT((Daten[Betrag])*(Daten[Typ]=$B31)*(Daten[Monat]=TEXT(Ynab!X$2,"MMMM"))*(Daten[Jahr]=TEXT(X$2,"JJJJ")))</f>
        <v>0</v>
      </c>
      <c r="AA31" s="54">
        <f t="shared" si="4"/>
        <v>0</v>
      </c>
      <c r="AB31" s="21"/>
      <c r="AC31" s="52"/>
      <c r="AD31" s="58">
        <f>SUMPRODUCT((Daten[Betrag])*(Daten[Typ]=$B31)*(Daten[Monat]=TEXT(Ynab!AB$2,"MMMM"))*(Daten[Jahr]=TEXT(AB$2,"JJJJ")))</f>
        <v>0</v>
      </c>
      <c r="AE31" s="54">
        <f t="shared" si="5"/>
        <v>0</v>
      </c>
      <c r="AF31" s="21"/>
      <c r="AG31" s="52"/>
      <c r="AH31" s="58">
        <f>SUMPRODUCT((Daten[Betrag])*(Daten[Typ]=$B31)*(Daten[Monat]=TEXT(Ynab!AF$2,"MMMM"))*(Daten[Jahr]=TEXT(AF$2,"JJJJ")))</f>
        <v>0</v>
      </c>
      <c r="AI31" s="54">
        <f t="shared" si="6"/>
        <v>0</v>
      </c>
      <c r="AJ31" s="21"/>
      <c r="AK31" s="52"/>
      <c r="AL31" s="58">
        <f>SUMPRODUCT((Daten[Betrag])*(Daten[Typ]=$B31)*(Daten[Monat]=TEXT(Ynab!AJ$2,"MMMM"))*(Daten[Jahr]=TEXT(AJ$2,"JJJJ")))</f>
        <v>0</v>
      </c>
      <c r="AM31" s="54">
        <f t="shared" si="7"/>
        <v>0</v>
      </c>
      <c r="AN31" s="21"/>
      <c r="AO31" s="52"/>
      <c r="AP31" s="58">
        <f>SUMPRODUCT((Daten[Betrag])*(Daten[Typ]=$B31)*(Daten[Monat]=TEXT(Ynab!AN$2,"MMMM"))*(Daten[Jahr]=TEXT(AN$2,"JJJJ")))</f>
        <v>0</v>
      </c>
      <c r="AQ31" s="54">
        <f t="shared" si="8"/>
        <v>0</v>
      </c>
      <c r="AR31" s="21"/>
      <c r="AS31" s="52"/>
      <c r="AT31" s="58">
        <f>SUMPRODUCT((Daten[Betrag])*(Daten[Typ]=$B31)*(Daten[Monat]=TEXT(Ynab!AR$2,"MMMM"))*(Daten[Jahr]=TEXT(AR$2,"JJJJ")))</f>
        <v>0</v>
      </c>
      <c r="AU31" s="54">
        <f t="shared" si="9"/>
        <v>0</v>
      </c>
      <c r="AV31" s="21"/>
      <c r="AW31" s="52"/>
      <c r="AX31" s="58">
        <f>SUMPRODUCT((Daten[Betrag])*(Daten[Typ]=$B31)*(Daten[Monat]=TEXT(Ynab!AV$2,"MMMM"))*(Daten[Jahr]=TEXT(AV$2,"JJJJ")))</f>
        <v>0</v>
      </c>
      <c r="AY31" s="54">
        <f t="shared" si="10"/>
        <v>0</v>
      </c>
      <c r="AZ31" s="21"/>
      <c r="BA31" s="52"/>
      <c r="BB31" s="58">
        <f>SUMPRODUCT((Daten[Betrag])*(Daten[Typ]=$B31)*(Daten[Monat]=TEXT(Ynab!AZ$2,"MMMM"))*(Daten[Jahr]=TEXT(AZ$2,"JJJJ")))</f>
        <v>0</v>
      </c>
      <c r="BC31" s="54">
        <f>(BA31+BB31)+AY31</f>
        <v>0</v>
      </c>
      <c r="BD31" s="21"/>
      <c r="BE31" s="52"/>
      <c r="BF31" s="58">
        <f>SUMPRODUCT((Daten[Betrag])*(Daten[Typ]=$B31)*(Daten[Monat]=TEXT(Ynab!BD$2,"MMMM"))*(Daten[Jahr]=TEXT(BD$2,"JJJJ")))</f>
        <v>0</v>
      </c>
      <c r="BG31" s="54">
        <f t="shared" si="11"/>
        <v>0</v>
      </c>
      <c r="BH31" s="21"/>
      <c r="BI31" s="52"/>
      <c r="BJ31" s="58">
        <f>SUMPRODUCT((Daten[Betrag])*(Daten[Typ]=$B31)*(Daten[Monat]=TEXT(Ynab!BH$2,"MMMM"))*(Daten[Jahr]=TEXT(BH$2,"JJJJ")))</f>
        <v>0</v>
      </c>
      <c r="BK31" s="54">
        <f t="shared" si="12"/>
        <v>0</v>
      </c>
      <c r="BL31" s="21"/>
      <c r="BM31" s="52"/>
      <c r="BN31" s="58">
        <f>SUMPRODUCT((Daten[Betrag])*(Daten[Typ]=$B31)*(Daten[Monat]=TEXT(Ynab!BL$2,"MMMM"))*(Daten[Jahr]=TEXT(BL$2,"JJJJ")))</f>
        <v>0</v>
      </c>
      <c r="BO31" s="54">
        <f t="shared" si="13"/>
        <v>0</v>
      </c>
      <c r="BP31" s="21"/>
      <c r="BQ31" s="52"/>
      <c r="BR31" s="58">
        <f>SUMPRODUCT((Daten[Betrag])*(Daten[Typ]=$B31)*(Daten[Monat]=TEXT(Ynab!BP$2,"MMMM"))*(Daten[Jahr]=TEXT(BP$2,"JJJJ")))</f>
        <v>0</v>
      </c>
      <c r="BS31" s="54">
        <f t="shared" si="14"/>
        <v>0</v>
      </c>
    </row>
    <row r="32" spans="1:71" ht="15.75" thickBot="1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</row>
    <row r="33" spans="1:71" ht="15.75" thickBot="1">
      <c r="A33" s="21"/>
      <c r="B33" s="84" t="s">
        <v>53</v>
      </c>
      <c r="C33" s="21"/>
      <c r="D33" s="21"/>
      <c r="E33" s="90">
        <f>SUMIFS(Daten[Ausgaben Betrag],Daten[Jahr],YEAR($B$8),Daten[Tag],"&gt;"&amp;DAY($B$8),Daten[Typ],"&lt;&gt;"&amp;$B$31)/MONTH($B$8)</f>
        <v>0</v>
      </c>
      <c r="F33" s="91"/>
      <c r="G33" s="92"/>
      <c r="H33" s="21"/>
      <c r="I33" s="90">
        <f>SUMIFS(Daten[Ausgaben Betrag],Daten[Jahr],YEAR($B$8),Daten[Tag],"&gt;"&amp;DAY($B$8),Daten[Typ],"&lt;&gt;"&amp;$B$31)/MONTH($B$8)</f>
        <v>0</v>
      </c>
      <c r="J33" s="91"/>
      <c r="K33" s="92"/>
      <c r="L33" s="21"/>
      <c r="M33" s="90">
        <f>SUMIFS(Daten[Ausgaben Betrag],Daten[Jahr],YEAR($B$8),Daten[Tag],"&gt;"&amp;DAY($B$8),Daten[Typ],"&lt;&gt;"&amp;$B$31)/MONTH($B$8)</f>
        <v>0</v>
      </c>
      <c r="N33" s="91"/>
      <c r="O33" s="92"/>
      <c r="P33" s="21"/>
      <c r="Q33" s="90">
        <f>SUMIFS(Daten[Ausgaben Betrag],Daten[Jahr],YEAR($B$8),Daten[Tag],"&gt;"&amp;DAY($B$8),Daten[Typ],"&lt;&gt;"&amp;$B$31)/MONTH($B$8)</f>
        <v>0</v>
      </c>
      <c r="R33" s="91"/>
      <c r="S33" s="92"/>
      <c r="T33" s="21"/>
      <c r="U33" s="90">
        <f>SUMIFS(Daten[Ausgaben Betrag],Daten[Jahr],YEAR($B$8),Daten[Tag],"&gt;"&amp;DAY($B$8),Daten[Typ],"&lt;&gt;"&amp;$B$31)/MONTH($B$8)</f>
        <v>0</v>
      </c>
      <c r="V33" s="91"/>
      <c r="W33" s="92"/>
      <c r="X33" s="21"/>
      <c r="Y33" s="90">
        <f>SUMIFS(Daten[Ausgaben Betrag],Daten[Jahr],YEAR($B$8),Daten[Tag],"&gt;"&amp;DAY($B$8),Daten[Typ],"&lt;&gt;"&amp;$B$31)/MONTH($B$8)</f>
        <v>0</v>
      </c>
      <c r="Z33" s="91"/>
      <c r="AA33" s="92"/>
      <c r="AB33" s="21"/>
      <c r="AC33" s="90">
        <f>SUMIFS(Daten[Ausgaben Betrag],Daten[Jahr],YEAR($B$8),Daten[Tag],"&gt;"&amp;DAY($B$8),Daten[Typ],"&lt;&gt;"&amp;$B$31)/MONTH($B$8)</f>
        <v>0</v>
      </c>
      <c r="AD33" s="91"/>
      <c r="AE33" s="92"/>
      <c r="AF33" s="21"/>
      <c r="AG33" s="90">
        <f>SUMIFS(Daten[Ausgaben Betrag],Daten[Jahr],YEAR($B$8),Daten[Tag],"&gt;"&amp;DAY($B$8),Daten[Typ],"&lt;&gt;"&amp;$B$31)/MONTH($B$8)</f>
        <v>0</v>
      </c>
      <c r="AH33" s="91"/>
      <c r="AI33" s="92"/>
      <c r="AJ33" s="21"/>
      <c r="AK33" s="90">
        <f>SUMIFS(Daten[Ausgaben Betrag],Daten[Jahr],YEAR($B$8),Daten[Tag],"&gt;"&amp;DAY($B$8),Daten[Typ],"&lt;&gt;"&amp;$B$31)/MONTH($B$8)</f>
        <v>0</v>
      </c>
      <c r="AL33" s="91"/>
      <c r="AM33" s="92"/>
      <c r="AN33" s="21"/>
      <c r="AO33" s="90">
        <f>SUMIFS(Daten[Ausgaben Betrag],Daten[Jahr],YEAR($B$8),Daten[Tag],"&gt;"&amp;DAY($B$8),Daten[Typ],"&lt;&gt;"&amp;$B$31)/MONTH($B$8)</f>
        <v>0</v>
      </c>
      <c r="AP33" s="91"/>
      <c r="AQ33" s="92"/>
      <c r="AR33" s="21"/>
      <c r="AS33" s="90">
        <f>SUMIFS(Daten[Ausgaben Betrag],Daten[Jahr],YEAR($B$8),Daten[Tag],"&gt;"&amp;DAY($B$8),Daten[Typ],"&lt;&gt;"&amp;$B$31)/MONTH($B$8)</f>
        <v>0</v>
      </c>
      <c r="AT33" s="91"/>
      <c r="AU33" s="92"/>
      <c r="AV33" s="21"/>
      <c r="AW33" s="90">
        <f>SUMIFS(Daten[Ausgaben Betrag],Daten[Jahr],YEAR($B$8),Daten[Tag],"&gt;"&amp;DAY($B$8),Daten[Typ],"&lt;&gt;"&amp;$B$31)/MONTH($B$8)</f>
        <v>0</v>
      </c>
      <c r="AX33" s="91"/>
      <c r="AY33" s="92"/>
      <c r="AZ33" s="21"/>
      <c r="BA33" s="90">
        <f>SUMIFS(Daten[Ausgaben Betrag],Daten[Jahr],YEAR($B$8),Daten[Tag],"&gt;"&amp;DAY($B$8),Daten[Typ],"&lt;&gt;"&amp;$B$31)/MONTH($B$8)</f>
        <v>0</v>
      </c>
      <c r="BB33" s="91"/>
      <c r="BC33" s="92"/>
      <c r="BD33" s="21"/>
      <c r="BE33" s="90">
        <f>SUMIFS(Daten[Ausgaben Betrag],Daten[Jahr],YEAR($B$8),Daten[Tag],"&gt;"&amp;DAY($B$8),Daten[Typ],"&lt;&gt;"&amp;$B$31)/MONTH($B$8)</f>
        <v>0</v>
      </c>
      <c r="BF33" s="91"/>
      <c r="BG33" s="92"/>
      <c r="BH33" s="21"/>
      <c r="BI33" s="90">
        <f>SUMIFS(Daten[Ausgaben Betrag],Daten[Jahr],YEAR($B$8),Daten[Tag],"&gt;"&amp;DAY($B$8),Daten[Typ],"&lt;&gt;"&amp;$B$31)/MONTH($B$8)</f>
        <v>0</v>
      </c>
      <c r="BJ33" s="91"/>
      <c r="BK33" s="92"/>
      <c r="BL33" s="21"/>
      <c r="BM33" s="90">
        <f>SUMIFS(Daten[Ausgaben Betrag],Daten[Jahr],YEAR($B$8),Daten[Tag],"&gt;"&amp;DAY($B$8),Daten[Typ],"&lt;&gt;"&amp;$B$31)/MONTH($B$8)</f>
        <v>0</v>
      </c>
      <c r="BN33" s="91"/>
      <c r="BO33" s="92"/>
      <c r="BP33" s="21"/>
      <c r="BQ33" s="90">
        <f>SUMIFS(Daten[Ausgaben Betrag],Daten[Jahr],YEAR($B$8),Daten[Tag],"&gt;"&amp;DAY($B$8),Daten[Typ],"&lt;&gt;"&amp;$B$31)/MONTH($B$8)</f>
        <v>0</v>
      </c>
      <c r="BR33" s="91"/>
      <c r="BS33" s="92"/>
    </row>
    <row r="34" spans="1:7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</row>
    <row r="35" spans="1:71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</row>
    <row r="36" spans="1:7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</row>
    <row r="38" spans="1:71">
      <c r="J38" s="57"/>
      <c r="K38" s="57"/>
      <c r="N38" s="57"/>
      <c r="O38" s="57"/>
      <c r="R38" s="57"/>
      <c r="S38" s="57"/>
      <c r="V38" s="57"/>
      <c r="W38" s="57"/>
      <c r="Z38" s="57"/>
      <c r="AA38" s="57"/>
      <c r="AD38" s="57"/>
      <c r="AE38" s="57"/>
      <c r="AH38" s="57"/>
      <c r="AI38" s="57"/>
      <c r="AL38" s="57"/>
      <c r="AM38" s="57"/>
      <c r="AP38" s="57"/>
      <c r="AQ38" s="57"/>
      <c r="AT38" s="57"/>
      <c r="AU38" s="57"/>
      <c r="AX38" s="57"/>
      <c r="AY38" s="57"/>
      <c r="BB38" s="57"/>
      <c r="BC38" s="57"/>
      <c r="BF38" s="57"/>
      <c r="BG38" s="57"/>
      <c r="BJ38" s="57"/>
      <c r="BK38" s="57"/>
      <c r="BN38" s="57"/>
      <c r="BO38" s="57"/>
      <c r="BR38" s="57"/>
      <c r="BS38" s="57"/>
    </row>
    <row r="39" spans="1:71">
      <c r="B39" s="85"/>
    </row>
  </sheetData>
  <sheetProtection selectLockedCells="1"/>
  <mergeCells count="138">
    <mergeCell ref="AO33:AQ33"/>
    <mergeCell ref="AS33:AU33"/>
    <mergeCell ref="AW33:AY33"/>
    <mergeCell ref="E33:G33"/>
    <mergeCell ref="I33:K33"/>
    <mergeCell ref="M33:O33"/>
    <mergeCell ref="Q33:S33"/>
    <mergeCell ref="U33:W33"/>
    <mergeCell ref="Y33:AA33"/>
    <mergeCell ref="AC33:AE33"/>
    <mergeCell ref="AG33:AI33"/>
    <mergeCell ref="AK33:AM33"/>
    <mergeCell ref="D1:G1"/>
    <mergeCell ref="I9:K10"/>
    <mergeCell ref="M7:O8"/>
    <mergeCell ref="I7:K8"/>
    <mergeCell ref="N5:O5"/>
    <mergeCell ref="J5:K5"/>
    <mergeCell ref="N4:O4"/>
    <mergeCell ref="J4:K4"/>
    <mergeCell ref="N3:O3"/>
    <mergeCell ref="J3:K3"/>
    <mergeCell ref="N2:O2"/>
    <mergeCell ref="L2:L6"/>
    <mergeCell ref="J2:K2"/>
    <mergeCell ref="H2:H6"/>
    <mergeCell ref="D2:D6"/>
    <mergeCell ref="F2:G2"/>
    <mergeCell ref="F3:G3"/>
    <mergeCell ref="F4:G4"/>
    <mergeCell ref="F5:G5"/>
    <mergeCell ref="E7:G8"/>
    <mergeCell ref="E9:G10"/>
    <mergeCell ref="T2:T6"/>
    <mergeCell ref="V2:W2"/>
    <mergeCell ref="V3:W3"/>
    <mergeCell ref="V4:W4"/>
    <mergeCell ref="V5:W5"/>
    <mergeCell ref="U7:W8"/>
    <mergeCell ref="M9:O10"/>
    <mergeCell ref="P2:P6"/>
    <mergeCell ref="R2:S2"/>
    <mergeCell ref="R3:S3"/>
    <mergeCell ref="R4:S4"/>
    <mergeCell ref="R5:S5"/>
    <mergeCell ref="Q7:S8"/>
    <mergeCell ref="Q9:S10"/>
    <mergeCell ref="AB2:AB6"/>
    <mergeCell ref="AD2:AE2"/>
    <mergeCell ref="AD3:AE3"/>
    <mergeCell ref="AD4:AE4"/>
    <mergeCell ref="AD5:AE5"/>
    <mergeCell ref="AC7:AE8"/>
    <mergeCell ref="U9:W10"/>
    <mergeCell ref="X2:X6"/>
    <mergeCell ref="Z2:AA2"/>
    <mergeCell ref="Z3:AA3"/>
    <mergeCell ref="Z4:AA4"/>
    <mergeCell ref="Z5:AA5"/>
    <mergeCell ref="Y7:AA8"/>
    <mergeCell ref="Y9:AA10"/>
    <mergeCell ref="AJ2:AJ6"/>
    <mergeCell ref="AL2:AM2"/>
    <mergeCell ref="AL3:AM3"/>
    <mergeCell ref="AL4:AM4"/>
    <mergeCell ref="AL5:AM5"/>
    <mergeCell ref="AK7:AM8"/>
    <mergeCell ref="AC9:AE10"/>
    <mergeCell ref="AF2:AF6"/>
    <mergeCell ref="AH2:AI2"/>
    <mergeCell ref="AH3:AI3"/>
    <mergeCell ref="AH4:AI4"/>
    <mergeCell ref="AH5:AI5"/>
    <mergeCell ref="AG7:AI8"/>
    <mergeCell ref="AG9:AI10"/>
    <mergeCell ref="AR2:AR6"/>
    <mergeCell ref="AT2:AU2"/>
    <mergeCell ref="AT3:AU3"/>
    <mergeCell ref="AT4:AU4"/>
    <mergeCell ref="AT5:AU5"/>
    <mergeCell ref="AS7:AU8"/>
    <mergeCell ref="AK9:AM10"/>
    <mergeCell ref="AN2:AN6"/>
    <mergeCell ref="AP2:AQ2"/>
    <mergeCell ref="AP3:AQ3"/>
    <mergeCell ref="AP4:AQ4"/>
    <mergeCell ref="AP5:AQ5"/>
    <mergeCell ref="AO7:AQ8"/>
    <mergeCell ref="AO9:AQ10"/>
    <mergeCell ref="AZ2:AZ6"/>
    <mergeCell ref="BB2:BC2"/>
    <mergeCell ref="BB3:BC3"/>
    <mergeCell ref="BB4:BC4"/>
    <mergeCell ref="BB5:BC5"/>
    <mergeCell ref="BA7:BC8"/>
    <mergeCell ref="AS9:AU10"/>
    <mergeCell ref="AV2:AV6"/>
    <mergeCell ref="AX2:AY2"/>
    <mergeCell ref="AX3:AY3"/>
    <mergeCell ref="AX4:AY4"/>
    <mergeCell ref="AX5:AY5"/>
    <mergeCell ref="AW7:AY8"/>
    <mergeCell ref="AW9:AY10"/>
    <mergeCell ref="BJ4:BK4"/>
    <mergeCell ref="BJ5:BK5"/>
    <mergeCell ref="BI7:BK8"/>
    <mergeCell ref="BA9:BC10"/>
    <mergeCell ref="BD2:BD6"/>
    <mergeCell ref="BF2:BG2"/>
    <mergeCell ref="BF3:BG3"/>
    <mergeCell ref="BF4:BG4"/>
    <mergeCell ref="BF5:BG5"/>
    <mergeCell ref="BE7:BG8"/>
    <mergeCell ref="BE9:BG10"/>
    <mergeCell ref="B8:B9"/>
    <mergeCell ref="BA33:BC33"/>
    <mergeCell ref="BE33:BG33"/>
    <mergeCell ref="BI33:BK33"/>
    <mergeCell ref="BM33:BO33"/>
    <mergeCell ref="BQ33:BS33"/>
    <mergeCell ref="BQ9:BS10"/>
    <mergeCell ref="BP2:BP6"/>
    <mergeCell ref="BR2:BS2"/>
    <mergeCell ref="BR3:BS3"/>
    <mergeCell ref="BR4:BS4"/>
    <mergeCell ref="BR5:BS5"/>
    <mergeCell ref="BQ7:BS8"/>
    <mergeCell ref="BI9:BK10"/>
    <mergeCell ref="BL2:BL6"/>
    <mergeCell ref="BN2:BO2"/>
    <mergeCell ref="BN3:BO3"/>
    <mergeCell ref="BN4:BO4"/>
    <mergeCell ref="BN5:BO5"/>
    <mergeCell ref="BM7:BO8"/>
    <mergeCell ref="BM9:BO10"/>
    <mergeCell ref="BH2:BH6"/>
    <mergeCell ref="BJ2:BK2"/>
    <mergeCell ref="BJ3:BK3"/>
  </mergeCells>
  <conditionalFormatting sqref="AI12:AI31">
    <cfRule type="cellIs" dxfId="99" priority="40" operator="lessThan">
      <formula>0</formula>
    </cfRule>
  </conditionalFormatting>
  <conditionalFormatting sqref="AM12:AM31">
    <cfRule type="cellIs" dxfId="98" priority="39" operator="lessThan">
      <formula>0</formula>
    </cfRule>
  </conditionalFormatting>
  <conditionalFormatting sqref="AQ12:AQ31">
    <cfRule type="cellIs" dxfId="97" priority="38" operator="lessThan">
      <formula>0</formula>
    </cfRule>
  </conditionalFormatting>
  <conditionalFormatting sqref="AU12:AU31">
    <cfRule type="cellIs" dxfId="96" priority="37" operator="lessThan">
      <formula>0</formula>
    </cfRule>
  </conditionalFormatting>
  <conditionalFormatting sqref="AY12:AY31">
    <cfRule type="cellIs" dxfId="95" priority="36" operator="lessThan">
      <formula>0</formula>
    </cfRule>
  </conditionalFormatting>
  <conditionalFormatting sqref="BC12:BC31">
    <cfRule type="cellIs" dxfId="94" priority="35" operator="lessThan">
      <formula>0</formula>
    </cfRule>
  </conditionalFormatting>
  <conditionalFormatting sqref="BG12:BG31">
    <cfRule type="cellIs" dxfId="93" priority="34" operator="lessThan">
      <formula>0</formula>
    </cfRule>
  </conditionalFormatting>
  <conditionalFormatting sqref="BK12:BK31">
    <cfRule type="cellIs" dxfId="92" priority="33" operator="lessThan">
      <formula>0</formula>
    </cfRule>
  </conditionalFormatting>
  <conditionalFormatting sqref="AQ12:AQ31">
    <cfRule type="cellIs" dxfId="91" priority="32" operator="lessThan">
      <formula>0</formula>
    </cfRule>
  </conditionalFormatting>
  <conditionalFormatting sqref="AU12:AU31">
    <cfRule type="cellIs" dxfId="90" priority="31" operator="lessThan">
      <formula>0</formula>
    </cfRule>
  </conditionalFormatting>
  <conditionalFormatting sqref="AY12:AY31">
    <cfRule type="cellIs" dxfId="89" priority="30" operator="lessThan">
      <formula>0</formula>
    </cfRule>
  </conditionalFormatting>
  <conditionalFormatting sqref="BC12:BC31">
    <cfRule type="cellIs" dxfId="88" priority="29" operator="lessThan">
      <formula>0</formula>
    </cfRule>
  </conditionalFormatting>
  <conditionalFormatting sqref="BG12:BG31">
    <cfRule type="cellIs" dxfId="87" priority="28" operator="lessThan">
      <formula>0</formula>
    </cfRule>
  </conditionalFormatting>
  <conditionalFormatting sqref="BK12:BK31">
    <cfRule type="cellIs" dxfId="86" priority="27" operator="lessThan">
      <formula>0</formula>
    </cfRule>
  </conditionalFormatting>
  <conditionalFormatting sqref="BO12:BO31">
    <cfRule type="cellIs" dxfId="85" priority="26" operator="lessThan">
      <formula>0</formula>
    </cfRule>
  </conditionalFormatting>
  <conditionalFormatting sqref="BS12:BS31">
    <cfRule type="cellIs" dxfId="84" priority="25" operator="lessThan">
      <formula>0</formula>
    </cfRule>
  </conditionalFormatting>
  <conditionalFormatting sqref="K12:K31">
    <cfRule type="cellIs" dxfId="83" priority="24" operator="lessThan">
      <formula>0</formula>
    </cfRule>
  </conditionalFormatting>
  <conditionalFormatting sqref="O12:O31">
    <cfRule type="cellIs" dxfId="81" priority="23" operator="lessThan">
      <formula>0</formula>
    </cfRule>
  </conditionalFormatting>
  <conditionalFormatting sqref="K12:K31">
    <cfRule type="cellIs" dxfId="79" priority="22" operator="lessThan">
      <formula>0</formula>
    </cfRule>
  </conditionalFormatting>
  <conditionalFormatting sqref="K12:K31">
    <cfRule type="cellIs" dxfId="77" priority="21" operator="lessThan">
      <formula>0</formula>
    </cfRule>
  </conditionalFormatting>
  <conditionalFormatting sqref="O12:O31">
    <cfRule type="cellIs" dxfId="75" priority="20" operator="lessThan">
      <formula>0</formula>
    </cfRule>
  </conditionalFormatting>
  <conditionalFormatting sqref="O12:O31">
    <cfRule type="cellIs" dxfId="73" priority="19" operator="lessThan">
      <formula>0</formula>
    </cfRule>
  </conditionalFormatting>
  <conditionalFormatting sqref="S12:S31">
    <cfRule type="cellIs" dxfId="71" priority="18" operator="lessThan">
      <formula>0</formula>
    </cfRule>
  </conditionalFormatting>
  <conditionalFormatting sqref="S12:S31">
    <cfRule type="cellIs" dxfId="69" priority="17" operator="lessThan">
      <formula>0</formula>
    </cfRule>
  </conditionalFormatting>
  <conditionalFormatting sqref="W12:W31">
    <cfRule type="cellIs" dxfId="67" priority="16" operator="lessThan">
      <formula>0</formula>
    </cfRule>
  </conditionalFormatting>
  <conditionalFormatting sqref="W12:W31">
    <cfRule type="cellIs" dxfId="65" priority="15" operator="lessThan">
      <formula>0</formula>
    </cfRule>
  </conditionalFormatting>
  <conditionalFormatting sqref="AA12:AA31">
    <cfRule type="cellIs" dxfId="63" priority="14" operator="lessThan">
      <formula>0</formula>
    </cfRule>
  </conditionalFormatting>
  <conditionalFormatting sqref="AA12:AA31">
    <cfRule type="cellIs" dxfId="61" priority="13" operator="lessThan">
      <formula>0</formula>
    </cfRule>
  </conditionalFormatting>
  <conditionalFormatting sqref="AE12:AE31">
    <cfRule type="cellIs" dxfId="59" priority="12" operator="lessThan">
      <formula>0</formula>
    </cfRule>
  </conditionalFormatting>
  <conditionalFormatting sqref="AE12:AE31">
    <cfRule type="cellIs" dxfId="57" priority="11" operator="lessThan">
      <formula>0</formula>
    </cfRule>
  </conditionalFormatting>
  <conditionalFormatting sqref="AI12:AI31">
    <cfRule type="cellIs" dxfId="55" priority="10" operator="lessThan">
      <formula>0</formula>
    </cfRule>
  </conditionalFormatting>
  <conditionalFormatting sqref="AI12:AI31">
    <cfRule type="cellIs" dxfId="53" priority="9" operator="lessThan">
      <formula>0</formula>
    </cfRule>
  </conditionalFormatting>
  <conditionalFormatting sqref="AM12:AM31">
    <cfRule type="cellIs" dxfId="51" priority="8" operator="lessThan">
      <formula>0</formula>
    </cfRule>
  </conditionalFormatting>
  <conditionalFormatting sqref="AM12:AM31">
    <cfRule type="cellIs" dxfId="49" priority="7" operator="lessThan">
      <formula>0</formula>
    </cfRule>
  </conditionalFormatting>
  <conditionalFormatting sqref="AQ12:AQ31">
    <cfRule type="cellIs" dxfId="47" priority="6" operator="lessThan">
      <formula>0</formula>
    </cfRule>
  </conditionalFormatting>
  <conditionalFormatting sqref="AQ12:AQ31">
    <cfRule type="cellIs" dxfId="45" priority="5" operator="lessThan">
      <formula>0</formula>
    </cfRule>
  </conditionalFormatting>
  <conditionalFormatting sqref="AU12:AU31">
    <cfRule type="cellIs" dxfId="43" priority="4" operator="lessThan">
      <formula>0</formula>
    </cfRule>
  </conditionalFormatting>
  <conditionalFormatting sqref="AU12:AU31">
    <cfRule type="cellIs" dxfId="41" priority="3" operator="lessThan">
      <formula>0</formula>
    </cfRule>
  </conditionalFormatting>
  <conditionalFormatting sqref="AY12:AY31">
    <cfRule type="cellIs" dxfId="39" priority="2" operator="lessThan">
      <formula>0</formula>
    </cfRule>
  </conditionalFormatting>
  <conditionalFormatting sqref="AY12:AY31">
    <cfRule type="cellIs" dxfId="37" priority="1" operator="lessThan">
      <formula>0</formula>
    </cfRule>
  </conditionalFormatting>
  <pageMargins left="0.70866141732283472" right="0.70866141732283472" top="0.78740157480314965" bottom="0.78740157480314965" header="0.31496062992125984" footer="0.31496062992125984"/>
  <pageSetup paperSize="9" scale="1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1"/>
  <dimension ref="A1:H1182"/>
  <sheetViews>
    <sheetView workbookViewId="0">
      <selection activeCell="D25" sqref="D25"/>
    </sheetView>
  </sheetViews>
  <sheetFormatPr baseColWidth="10" defaultRowHeight="15"/>
  <cols>
    <col min="1" max="1" width="22.42578125" style="1" customWidth="1"/>
    <col min="2" max="2" width="16.85546875" style="1" customWidth="1"/>
    <col min="3" max="3" width="27.7109375" bestFit="1" customWidth="1"/>
    <col min="4" max="4" width="29.140625" customWidth="1"/>
    <col min="5" max="5" width="14.5703125" style="6" customWidth="1"/>
    <col min="6" max="6" width="28.42578125" style="6" customWidth="1"/>
    <col min="7" max="7" width="27.140625" style="6" customWidth="1"/>
    <col min="8" max="8" width="16.85546875" customWidth="1"/>
    <col min="9" max="9" width="6" customWidth="1"/>
    <col min="10" max="10" width="4" customWidth="1"/>
    <col min="11" max="11" width="7" customWidth="1"/>
    <col min="12" max="13" width="4" customWidth="1"/>
    <col min="14" max="14" width="7" customWidth="1"/>
    <col min="15" max="16" width="4" customWidth="1"/>
    <col min="17" max="18" width="7" customWidth="1"/>
    <col min="19" max="20" width="4" customWidth="1"/>
    <col min="21" max="21" width="7" customWidth="1"/>
    <col min="22" max="22" width="4" customWidth="1"/>
    <col min="23" max="23" width="6" customWidth="1"/>
    <col min="24" max="25" width="4" customWidth="1"/>
    <col min="26" max="26" width="7" customWidth="1"/>
    <col min="27" max="32" width="4" customWidth="1"/>
    <col min="33" max="33" width="7" customWidth="1"/>
    <col min="34" max="34" width="4" customWidth="1"/>
    <col min="35" max="35" width="7" customWidth="1"/>
    <col min="36" max="36" width="6" customWidth="1"/>
    <col min="37" max="41" width="7" customWidth="1"/>
    <col min="42" max="42" width="4" customWidth="1"/>
    <col min="43" max="43" width="7" customWidth="1"/>
    <col min="44" max="46" width="4" customWidth="1"/>
    <col min="47" max="47" width="5" customWidth="1"/>
    <col min="48" max="50" width="8" customWidth="1"/>
    <col min="51" max="51" width="5" customWidth="1"/>
    <col min="52" max="52" width="8" customWidth="1"/>
    <col min="53" max="53" width="5" customWidth="1"/>
    <col min="54" max="54" width="8" customWidth="1"/>
    <col min="55" max="55" width="5" customWidth="1"/>
    <col min="56" max="56" width="8" customWidth="1"/>
    <col min="57" max="58" width="5" customWidth="1"/>
    <col min="59" max="59" width="7" customWidth="1"/>
    <col min="60" max="60" width="5" customWidth="1"/>
    <col min="61" max="65" width="8" customWidth="1"/>
    <col min="66" max="67" width="5" customWidth="1"/>
    <col min="68" max="68" width="8" customWidth="1"/>
    <col min="69" max="70" width="5" customWidth="1"/>
    <col min="71" max="71" width="8" customWidth="1"/>
    <col min="72" max="72" width="7" customWidth="1"/>
    <col min="73" max="73" width="8" customWidth="1"/>
    <col min="74" max="75" width="5" customWidth="1"/>
    <col min="76" max="76" width="7" customWidth="1"/>
    <col min="77" max="78" width="8" customWidth="1"/>
    <col min="79" max="79" width="5" customWidth="1"/>
    <col min="81" max="81" width="6.28515625" customWidth="1"/>
    <col min="82" max="82" width="15.5703125" bestFit="1" customWidth="1"/>
  </cols>
  <sheetData>
    <row r="1" spans="1:8" ht="30" customHeight="1">
      <c r="A1" s="14" t="s">
        <v>21</v>
      </c>
      <c r="B1" s="13" t="s">
        <v>24</v>
      </c>
      <c r="C1" s="15">
        <f>SUMIF(Daten[Konto],Ynab!B2,Daten[Betrag])</f>
        <v>0</v>
      </c>
    </row>
    <row r="2" spans="1:8" ht="30" customHeight="1" thickBot="1">
      <c r="A2" s="16" t="s">
        <v>21</v>
      </c>
      <c r="B2" s="17" t="s">
        <v>25</v>
      </c>
      <c r="C2" s="18">
        <f>SUMIF(Daten[Konto],Saldo!B2,Daten[Betrag])</f>
        <v>0</v>
      </c>
    </row>
    <row r="3" spans="1:8" ht="30" customHeight="1">
      <c r="A3" s="13" t="s">
        <v>34</v>
      </c>
      <c r="B3" s="20" t="s">
        <v>12</v>
      </c>
      <c r="C3" s="19">
        <f>SUMIF(Daten[Typ],Saldo!B3,Daten[Ausgaben Betrag])</f>
        <v>0</v>
      </c>
    </row>
    <row r="6" spans="1:8">
      <c r="C6" s="1"/>
      <c r="D6" s="1"/>
      <c r="E6" s="1"/>
      <c r="F6" s="9" t="s">
        <v>8</v>
      </c>
      <c r="H6" s="6"/>
    </row>
    <row r="7" spans="1:8">
      <c r="A7" s="7" t="s">
        <v>22</v>
      </c>
      <c r="B7" s="8" t="s">
        <v>4</v>
      </c>
      <c r="C7" s="7" t="s">
        <v>17</v>
      </c>
      <c r="D7" s="7" t="s">
        <v>2</v>
      </c>
      <c r="E7" s="7" t="s">
        <v>1</v>
      </c>
      <c r="F7" t="s">
        <v>16</v>
      </c>
      <c r="G7" t="s">
        <v>15</v>
      </c>
      <c r="H7" t="s">
        <v>14</v>
      </c>
    </row>
    <row r="8" spans="1:8">
      <c r="A8" t="s">
        <v>51</v>
      </c>
      <c r="B8" t="s">
        <v>55</v>
      </c>
      <c r="C8" t="s">
        <v>19</v>
      </c>
      <c r="D8" t="s">
        <v>57</v>
      </c>
      <c r="E8" t="s">
        <v>58</v>
      </c>
      <c r="F8" s="6">
        <v>0</v>
      </c>
      <c r="G8" s="6">
        <v>500</v>
      </c>
      <c r="H8" s="6">
        <v>-500</v>
      </c>
    </row>
    <row r="9" spans="1:8">
      <c r="A9"/>
      <c r="B9"/>
      <c r="D9" s="86" t="s">
        <v>59</v>
      </c>
      <c r="E9" s="86"/>
      <c r="F9" s="87">
        <v>0</v>
      </c>
      <c r="G9" s="87">
        <v>500</v>
      </c>
      <c r="H9" s="87">
        <v>-500</v>
      </c>
    </row>
    <row r="10" spans="1:8">
      <c r="A10"/>
      <c r="B10"/>
      <c r="C10" t="s">
        <v>18</v>
      </c>
      <c r="D10" t="s">
        <v>3</v>
      </c>
      <c r="E10" t="s">
        <v>3</v>
      </c>
      <c r="F10" s="6">
        <v>500</v>
      </c>
      <c r="G10" s="6">
        <v>0</v>
      </c>
      <c r="H10" s="6">
        <v>500</v>
      </c>
    </row>
    <row r="11" spans="1:8">
      <c r="A11"/>
      <c r="B11"/>
      <c r="D11" s="86" t="s">
        <v>20</v>
      </c>
      <c r="E11" s="86"/>
      <c r="F11" s="87">
        <v>500</v>
      </c>
      <c r="G11" s="87">
        <v>0</v>
      </c>
      <c r="H11" s="87">
        <v>500</v>
      </c>
    </row>
    <row r="12" spans="1:8">
      <c r="A12"/>
      <c r="B12" s="12" t="s">
        <v>56</v>
      </c>
      <c r="C12" s="12"/>
      <c r="D12" s="12"/>
      <c r="E12" s="12"/>
      <c r="F12" s="11">
        <v>500</v>
      </c>
      <c r="G12" s="11">
        <v>500</v>
      </c>
      <c r="H12" s="11">
        <v>0</v>
      </c>
    </row>
    <row r="13" spans="1:8">
      <c r="A13" s="1" t="s">
        <v>7</v>
      </c>
      <c r="C13" s="1"/>
      <c r="D13" s="1"/>
      <c r="E13" s="1"/>
      <c r="F13" s="6">
        <v>500</v>
      </c>
      <c r="G13" s="6">
        <v>500</v>
      </c>
      <c r="H13" s="6">
        <v>0</v>
      </c>
    </row>
    <row r="14" spans="1:8">
      <c r="A14"/>
      <c r="B14"/>
      <c r="E14"/>
      <c r="F14"/>
      <c r="G14"/>
    </row>
    <row r="15" spans="1:8">
      <c r="A15"/>
      <c r="B15"/>
      <c r="E15"/>
      <c r="F15"/>
      <c r="G15"/>
    </row>
    <row r="16" spans="1:8">
      <c r="A16"/>
      <c r="B16"/>
      <c r="E16"/>
      <c r="F16"/>
      <c r="G16"/>
    </row>
    <row r="17" spans="1:7">
      <c r="A17"/>
      <c r="B17"/>
      <c r="E17"/>
      <c r="F17"/>
      <c r="G17"/>
    </row>
    <row r="18" spans="1:7">
      <c r="A18"/>
      <c r="B18"/>
      <c r="E18"/>
      <c r="F18"/>
      <c r="G18"/>
    </row>
    <row r="19" spans="1:7">
      <c r="A19"/>
      <c r="B19"/>
      <c r="E19"/>
      <c r="F19"/>
      <c r="G19"/>
    </row>
    <row r="20" spans="1:7">
      <c r="A20"/>
      <c r="B20"/>
      <c r="E20"/>
      <c r="F20"/>
      <c r="G20"/>
    </row>
    <row r="21" spans="1:7">
      <c r="A21"/>
      <c r="B21"/>
      <c r="E21"/>
      <c r="F21"/>
      <c r="G21"/>
    </row>
    <row r="22" spans="1:7">
      <c r="A22"/>
      <c r="B22"/>
      <c r="E22"/>
      <c r="F22"/>
      <c r="G22"/>
    </row>
    <row r="23" spans="1:7">
      <c r="A23"/>
      <c r="B23"/>
      <c r="E23"/>
      <c r="F23"/>
      <c r="G23"/>
    </row>
    <row r="24" spans="1:7">
      <c r="A24"/>
      <c r="B24"/>
      <c r="E24"/>
      <c r="F24"/>
      <c r="G24"/>
    </row>
    <row r="25" spans="1:7">
      <c r="A25"/>
      <c r="B25"/>
      <c r="E25"/>
      <c r="F25"/>
      <c r="G25"/>
    </row>
    <row r="26" spans="1:7">
      <c r="A26"/>
      <c r="B26"/>
      <c r="E26"/>
      <c r="F26"/>
      <c r="G26"/>
    </row>
    <row r="27" spans="1:7">
      <c r="A27"/>
      <c r="B27"/>
      <c r="E27"/>
      <c r="F27"/>
      <c r="G27"/>
    </row>
    <row r="28" spans="1:7">
      <c r="A28"/>
      <c r="B28"/>
      <c r="E28"/>
      <c r="F28"/>
      <c r="G28"/>
    </row>
    <row r="29" spans="1:7">
      <c r="A29"/>
      <c r="B29"/>
      <c r="E29"/>
      <c r="F29"/>
      <c r="G29"/>
    </row>
    <row r="30" spans="1:7">
      <c r="A30"/>
      <c r="B30"/>
      <c r="E30"/>
      <c r="F30"/>
      <c r="G30"/>
    </row>
    <row r="31" spans="1:7">
      <c r="A31"/>
      <c r="B31"/>
      <c r="E31"/>
      <c r="F31"/>
      <c r="G31"/>
    </row>
    <row r="32" spans="1:7">
      <c r="A32"/>
      <c r="B32"/>
      <c r="E32"/>
      <c r="F32"/>
      <c r="G32"/>
    </row>
    <row r="33" spans="1:7">
      <c r="A33"/>
      <c r="B33"/>
      <c r="E33"/>
      <c r="F33"/>
      <c r="G33"/>
    </row>
    <row r="34" spans="1:7">
      <c r="A34"/>
      <c r="B34"/>
      <c r="E34"/>
      <c r="F34"/>
      <c r="G34"/>
    </row>
    <row r="35" spans="1:7">
      <c r="A35"/>
      <c r="B35"/>
      <c r="E35"/>
      <c r="F35"/>
      <c r="G35"/>
    </row>
    <row r="36" spans="1:7">
      <c r="A36"/>
      <c r="B36"/>
      <c r="E36"/>
      <c r="F36"/>
      <c r="G36"/>
    </row>
    <row r="37" spans="1:7">
      <c r="A37"/>
      <c r="B37"/>
      <c r="E37"/>
      <c r="F37"/>
      <c r="G37"/>
    </row>
    <row r="38" spans="1:7">
      <c r="A38"/>
      <c r="B38"/>
      <c r="E38"/>
      <c r="F38"/>
      <c r="G38"/>
    </row>
    <row r="39" spans="1:7">
      <c r="A39"/>
      <c r="B39"/>
      <c r="E39"/>
      <c r="F39"/>
      <c r="G39"/>
    </row>
    <row r="40" spans="1:7">
      <c r="A40"/>
      <c r="B40"/>
      <c r="E40"/>
      <c r="F40"/>
      <c r="G40"/>
    </row>
    <row r="41" spans="1:7">
      <c r="A41"/>
      <c r="B41"/>
      <c r="E41"/>
      <c r="F41"/>
      <c r="G41"/>
    </row>
    <row r="42" spans="1:7">
      <c r="A42"/>
      <c r="B42"/>
      <c r="E42"/>
      <c r="F42"/>
      <c r="G42"/>
    </row>
    <row r="43" spans="1:7">
      <c r="A43"/>
      <c r="B43"/>
      <c r="E43"/>
      <c r="F43"/>
      <c r="G43"/>
    </row>
    <row r="44" spans="1:7">
      <c r="A44"/>
      <c r="B44"/>
      <c r="E44"/>
      <c r="F44"/>
      <c r="G44"/>
    </row>
    <row r="45" spans="1:7">
      <c r="A45"/>
      <c r="B45"/>
      <c r="E45"/>
      <c r="F45"/>
      <c r="G45"/>
    </row>
    <row r="46" spans="1:7">
      <c r="A46"/>
      <c r="B46"/>
      <c r="E46"/>
      <c r="F46"/>
      <c r="G46"/>
    </row>
    <row r="47" spans="1:7">
      <c r="A47"/>
      <c r="B47"/>
      <c r="E47"/>
      <c r="F47"/>
      <c r="G47"/>
    </row>
    <row r="48" spans="1:7">
      <c r="A48"/>
      <c r="B48"/>
      <c r="E48"/>
      <c r="F48"/>
      <c r="G48"/>
    </row>
    <row r="49" spans="1:7">
      <c r="A49"/>
      <c r="B49"/>
      <c r="E49"/>
      <c r="F49"/>
      <c r="G49"/>
    </row>
    <row r="50" spans="1:7">
      <c r="A50"/>
      <c r="B50"/>
      <c r="E50"/>
      <c r="F50"/>
      <c r="G50"/>
    </row>
    <row r="51" spans="1:7">
      <c r="A51"/>
      <c r="B51"/>
      <c r="E51"/>
      <c r="F51"/>
      <c r="G51"/>
    </row>
    <row r="52" spans="1:7">
      <c r="A52"/>
      <c r="B52"/>
      <c r="E52"/>
      <c r="F52"/>
      <c r="G52"/>
    </row>
    <row r="53" spans="1:7">
      <c r="A53"/>
      <c r="B53"/>
      <c r="E53"/>
      <c r="F53"/>
      <c r="G53"/>
    </row>
    <row r="54" spans="1:7">
      <c r="A54"/>
      <c r="B54"/>
      <c r="E54"/>
      <c r="F54"/>
      <c r="G54"/>
    </row>
    <row r="55" spans="1:7">
      <c r="A55"/>
      <c r="B55"/>
      <c r="E55"/>
      <c r="F55"/>
      <c r="G55"/>
    </row>
    <row r="56" spans="1:7">
      <c r="A56"/>
      <c r="B56"/>
      <c r="E56"/>
      <c r="F56"/>
      <c r="G56"/>
    </row>
    <row r="57" spans="1:7">
      <c r="A57"/>
      <c r="B57"/>
      <c r="E57"/>
      <c r="F57"/>
      <c r="G57"/>
    </row>
    <row r="58" spans="1:7">
      <c r="A58"/>
      <c r="B58"/>
      <c r="E58"/>
      <c r="F58"/>
      <c r="G58"/>
    </row>
    <row r="59" spans="1:7">
      <c r="A59"/>
      <c r="B59"/>
      <c r="E59"/>
      <c r="F59"/>
      <c r="G59"/>
    </row>
    <row r="60" spans="1:7">
      <c r="A60"/>
      <c r="B60"/>
      <c r="E60"/>
      <c r="F60"/>
      <c r="G60"/>
    </row>
    <row r="61" spans="1:7">
      <c r="A61"/>
      <c r="B61"/>
      <c r="E61"/>
      <c r="F61"/>
      <c r="G61"/>
    </row>
    <row r="62" spans="1:7">
      <c r="A62"/>
      <c r="B62"/>
      <c r="E62"/>
      <c r="F62"/>
      <c r="G62"/>
    </row>
    <row r="63" spans="1:7">
      <c r="A63"/>
      <c r="B63"/>
      <c r="E63"/>
      <c r="F63"/>
      <c r="G63"/>
    </row>
    <row r="64" spans="1:7">
      <c r="A64"/>
      <c r="B64"/>
      <c r="E64"/>
      <c r="F64"/>
      <c r="G64"/>
    </row>
    <row r="65" spans="1:7">
      <c r="A65"/>
      <c r="B65"/>
      <c r="E65"/>
      <c r="F65"/>
      <c r="G65"/>
    </row>
    <row r="66" spans="1:7">
      <c r="A66"/>
      <c r="B66"/>
      <c r="E66"/>
      <c r="F66"/>
      <c r="G66"/>
    </row>
    <row r="67" spans="1:7">
      <c r="A67"/>
      <c r="B67"/>
      <c r="E67"/>
      <c r="F67"/>
      <c r="G67"/>
    </row>
    <row r="68" spans="1:7">
      <c r="A68"/>
      <c r="B68"/>
      <c r="E68"/>
      <c r="F68"/>
      <c r="G68"/>
    </row>
    <row r="69" spans="1:7">
      <c r="A69"/>
      <c r="B69"/>
      <c r="E69"/>
      <c r="F69"/>
      <c r="G69"/>
    </row>
    <row r="70" spans="1:7">
      <c r="A70"/>
      <c r="B70"/>
      <c r="E70"/>
      <c r="F70"/>
      <c r="G70"/>
    </row>
    <row r="71" spans="1:7">
      <c r="A71"/>
      <c r="B71"/>
      <c r="E71"/>
      <c r="F71"/>
      <c r="G71"/>
    </row>
    <row r="72" spans="1:7">
      <c r="A72"/>
      <c r="B72"/>
      <c r="E72"/>
      <c r="F72"/>
      <c r="G72"/>
    </row>
    <row r="73" spans="1:7">
      <c r="A73"/>
      <c r="B73"/>
      <c r="E73"/>
      <c r="F73"/>
      <c r="G73"/>
    </row>
    <row r="74" spans="1:7">
      <c r="A74"/>
      <c r="B74"/>
      <c r="E74"/>
      <c r="F74"/>
      <c r="G74"/>
    </row>
    <row r="75" spans="1:7">
      <c r="A75"/>
      <c r="B75"/>
      <c r="E75"/>
      <c r="F75"/>
      <c r="G75"/>
    </row>
    <row r="76" spans="1:7">
      <c r="A76"/>
      <c r="B76"/>
      <c r="E76"/>
      <c r="F76"/>
      <c r="G76"/>
    </row>
    <row r="77" spans="1:7">
      <c r="A77"/>
      <c r="B77"/>
      <c r="E77"/>
      <c r="F77"/>
      <c r="G77"/>
    </row>
    <row r="78" spans="1:7">
      <c r="A78"/>
      <c r="B78"/>
      <c r="E78"/>
      <c r="F78"/>
      <c r="G78"/>
    </row>
    <row r="79" spans="1:7">
      <c r="A79"/>
      <c r="B79"/>
      <c r="E79"/>
      <c r="F79"/>
      <c r="G79"/>
    </row>
    <row r="80" spans="1:7">
      <c r="A80"/>
      <c r="B80"/>
      <c r="E80"/>
      <c r="F80"/>
      <c r="G80"/>
    </row>
    <row r="81" spans="1:7">
      <c r="A81"/>
      <c r="B81"/>
      <c r="E81"/>
      <c r="F81"/>
      <c r="G81"/>
    </row>
    <row r="82" spans="1:7">
      <c r="A82"/>
      <c r="B82"/>
      <c r="E82"/>
      <c r="F82"/>
      <c r="G82"/>
    </row>
    <row r="83" spans="1:7">
      <c r="A83"/>
      <c r="B83"/>
      <c r="E83"/>
      <c r="F83"/>
      <c r="G83"/>
    </row>
    <row r="84" spans="1:7">
      <c r="A84"/>
      <c r="B84"/>
      <c r="E84"/>
      <c r="F84"/>
      <c r="G84"/>
    </row>
    <row r="85" spans="1:7">
      <c r="A85"/>
      <c r="B85"/>
      <c r="E85"/>
      <c r="F85"/>
      <c r="G85"/>
    </row>
    <row r="86" spans="1:7">
      <c r="A86"/>
      <c r="B86"/>
      <c r="E86"/>
      <c r="F86"/>
      <c r="G86"/>
    </row>
    <row r="87" spans="1:7">
      <c r="A87"/>
      <c r="B87"/>
      <c r="E87"/>
      <c r="F87"/>
      <c r="G87"/>
    </row>
    <row r="88" spans="1:7">
      <c r="A88"/>
      <c r="B88"/>
      <c r="E88"/>
      <c r="F88"/>
      <c r="G88"/>
    </row>
    <row r="89" spans="1:7">
      <c r="A89"/>
      <c r="B89"/>
      <c r="E89"/>
      <c r="F89"/>
      <c r="G89"/>
    </row>
    <row r="90" spans="1:7">
      <c r="A90"/>
      <c r="B90"/>
      <c r="E90"/>
      <c r="F90"/>
      <c r="G90"/>
    </row>
    <row r="91" spans="1:7">
      <c r="A91"/>
      <c r="B91"/>
      <c r="E91"/>
      <c r="F91"/>
      <c r="G91"/>
    </row>
    <row r="92" spans="1:7">
      <c r="A92"/>
      <c r="B92"/>
      <c r="E92"/>
      <c r="F92"/>
      <c r="G92"/>
    </row>
    <row r="93" spans="1:7">
      <c r="A93"/>
      <c r="B93"/>
      <c r="E93"/>
      <c r="F93"/>
      <c r="G93"/>
    </row>
    <row r="94" spans="1:7">
      <c r="A94"/>
      <c r="B94"/>
      <c r="E94"/>
      <c r="F94"/>
      <c r="G94"/>
    </row>
    <row r="95" spans="1:7">
      <c r="A95"/>
      <c r="B95"/>
      <c r="E95"/>
      <c r="F95"/>
      <c r="G95"/>
    </row>
    <row r="96" spans="1:7">
      <c r="A96"/>
      <c r="B96"/>
      <c r="E96"/>
      <c r="F96"/>
      <c r="G96"/>
    </row>
    <row r="97" spans="1:7">
      <c r="A97"/>
      <c r="B97"/>
      <c r="E97"/>
      <c r="F97"/>
      <c r="G97"/>
    </row>
    <row r="98" spans="1:7">
      <c r="A98"/>
      <c r="B98"/>
      <c r="E98"/>
      <c r="F98"/>
      <c r="G98"/>
    </row>
    <row r="99" spans="1:7">
      <c r="A99"/>
      <c r="B99"/>
      <c r="E99"/>
      <c r="F99"/>
      <c r="G99"/>
    </row>
    <row r="100" spans="1:7">
      <c r="A100"/>
      <c r="B100"/>
      <c r="E100"/>
      <c r="F100"/>
      <c r="G100"/>
    </row>
    <row r="101" spans="1:7">
      <c r="A101"/>
      <c r="B101"/>
      <c r="E101"/>
      <c r="F101"/>
      <c r="G101"/>
    </row>
    <row r="102" spans="1:7">
      <c r="A102"/>
      <c r="B102"/>
      <c r="E102"/>
      <c r="F102"/>
      <c r="G102"/>
    </row>
    <row r="103" spans="1:7">
      <c r="A103"/>
      <c r="B103"/>
      <c r="E103"/>
      <c r="F103"/>
      <c r="G103"/>
    </row>
    <row r="104" spans="1:7">
      <c r="A104"/>
      <c r="B104"/>
      <c r="E104"/>
      <c r="F104"/>
      <c r="G104"/>
    </row>
    <row r="105" spans="1:7">
      <c r="A105"/>
      <c r="B105"/>
      <c r="E105"/>
      <c r="F105"/>
      <c r="G105"/>
    </row>
    <row r="106" spans="1:7">
      <c r="A106"/>
      <c r="B106"/>
      <c r="E106"/>
      <c r="F106"/>
      <c r="G106"/>
    </row>
    <row r="107" spans="1:7">
      <c r="A107"/>
      <c r="B107"/>
      <c r="E107"/>
      <c r="F107"/>
      <c r="G107"/>
    </row>
    <row r="108" spans="1:7">
      <c r="A108"/>
      <c r="B108"/>
      <c r="E108"/>
      <c r="F108"/>
      <c r="G108"/>
    </row>
    <row r="109" spans="1:7">
      <c r="A109"/>
      <c r="B109"/>
      <c r="E109"/>
      <c r="F109"/>
      <c r="G109"/>
    </row>
    <row r="110" spans="1:7">
      <c r="A110"/>
      <c r="B110"/>
      <c r="E110"/>
      <c r="F110"/>
      <c r="G110"/>
    </row>
    <row r="111" spans="1:7">
      <c r="A111"/>
      <c r="B111"/>
      <c r="E111"/>
      <c r="F111"/>
      <c r="G111"/>
    </row>
    <row r="112" spans="1:7">
      <c r="A112"/>
      <c r="B112"/>
      <c r="E112"/>
      <c r="F112"/>
      <c r="G112"/>
    </row>
    <row r="113" spans="1:7">
      <c r="A113"/>
      <c r="B113"/>
      <c r="E113"/>
      <c r="F113"/>
      <c r="G113"/>
    </row>
    <row r="114" spans="1:7">
      <c r="A114"/>
      <c r="B114"/>
      <c r="E114"/>
      <c r="F114"/>
      <c r="G114"/>
    </row>
    <row r="115" spans="1:7">
      <c r="A115"/>
      <c r="B115"/>
      <c r="E115"/>
      <c r="F115"/>
      <c r="G115"/>
    </row>
    <row r="116" spans="1:7">
      <c r="A116"/>
      <c r="B116"/>
      <c r="E116"/>
      <c r="F116"/>
      <c r="G116"/>
    </row>
    <row r="117" spans="1:7">
      <c r="A117"/>
      <c r="B117"/>
      <c r="E117"/>
      <c r="F117"/>
      <c r="G117"/>
    </row>
    <row r="118" spans="1:7">
      <c r="A118"/>
      <c r="B118"/>
      <c r="E118"/>
      <c r="F118"/>
      <c r="G118"/>
    </row>
    <row r="119" spans="1:7">
      <c r="A119"/>
      <c r="B119"/>
      <c r="E119"/>
      <c r="F119"/>
      <c r="G119"/>
    </row>
    <row r="120" spans="1:7">
      <c r="A120"/>
      <c r="B120"/>
      <c r="E120"/>
      <c r="F120"/>
      <c r="G120"/>
    </row>
    <row r="121" spans="1:7">
      <c r="A121"/>
      <c r="B121"/>
      <c r="E121"/>
      <c r="F121"/>
      <c r="G121"/>
    </row>
    <row r="122" spans="1:7">
      <c r="A122"/>
      <c r="B122"/>
      <c r="E122"/>
      <c r="F122"/>
      <c r="G122"/>
    </row>
    <row r="123" spans="1:7">
      <c r="A123"/>
      <c r="B123"/>
      <c r="E123"/>
      <c r="F123"/>
      <c r="G123"/>
    </row>
    <row r="124" spans="1:7">
      <c r="A124"/>
      <c r="B124"/>
      <c r="E124"/>
      <c r="F124"/>
      <c r="G124"/>
    </row>
    <row r="125" spans="1:7">
      <c r="A125"/>
      <c r="B125"/>
      <c r="E125"/>
      <c r="F125"/>
      <c r="G125"/>
    </row>
    <row r="126" spans="1:7">
      <c r="A126"/>
      <c r="B126"/>
      <c r="E126"/>
      <c r="F126"/>
      <c r="G126"/>
    </row>
    <row r="127" spans="1:7">
      <c r="A127"/>
      <c r="B127"/>
      <c r="E127"/>
      <c r="F127"/>
      <c r="G127"/>
    </row>
    <row r="128" spans="1:7">
      <c r="A128"/>
      <c r="B128"/>
      <c r="E128"/>
      <c r="F128"/>
      <c r="G128"/>
    </row>
    <row r="129" spans="1:7">
      <c r="A129"/>
      <c r="B129"/>
      <c r="E129"/>
      <c r="F129"/>
      <c r="G129"/>
    </row>
    <row r="130" spans="1:7">
      <c r="A130"/>
      <c r="B130"/>
      <c r="E130"/>
      <c r="F130"/>
      <c r="G130"/>
    </row>
    <row r="131" spans="1:7">
      <c r="A131"/>
      <c r="B131"/>
      <c r="E131"/>
      <c r="F131"/>
      <c r="G131"/>
    </row>
    <row r="132" spans="1:7">
      <c r="A132"/>
      <c r="B132"/>
      <c r="E132"/>
      <c r="F132"/>
      <c r="G132"/>
    </row>
    <row r="133" spans="1:7">
      <c r="A133"/>
      <c r="B133"/>
      <c r="E133"/>
      <c r="F133"/>
      <c r="G133"/>
    </row>
    <row r="134" spans="1:7">
      <c r="A134"/>
      <c r="B134"/>
      <c r="E134"/>
      <c r="F134"/>
      <c r="G134"/>
    </row>
    <row r="135" spans="1:7">
      <c r="A135"/>
      <c r="B135"/>
      <c r="E135"/>
      <c r="F135"/>
      <c r="G135"/>
    </row>
    <row r="136" spans="1:7">
      <c r="A136"/>
      <c r="B136"/>
      <c r="E136"/>
      <c r="F136"/>
      <c r="G136"/>
    </row>
    <row r="137" spans="1:7">
      <c r="A137"/>
      <c r="B137"/>
      <c r="E137"/>
      <c r="F137"/>
      <c r="G137"/>
    </row>
    <row r="138" spans="1:7">
      <c r="A138"/>
      <c r="B138"/>
      <c r="E138"/>
      <c r="F138"/>
      <c r="G138"/>
    </row>
    <row r="139" spans="1:7">
      <c r="A139"/>
      <c r="B139"/>
      <c r="E139"/>
      <c r="F139"/>
      <c r="G139"/>
    </row>
    <row r="140" spans="1:7">
      <c r="A140"/>
      <c r="B140"/>
      <c r="E140"/>
      <c r="F140"/>
      <c r="G140"/>
    </row>
    <row r="141" spans="1:7">
      <c r="A141"/>
      <c r="B141"/>
      <c r="E141"/>
      <c r="F141"/>
      <c r="G141"/>
    </row>
    <row r="142" spans="1:7">
      <c r="A142"/>
      <c r="B142"/>
      <c r="E142"/>
      <c r="F142"/>
      <c r="G142"/>
    </row>
    <row r="143" spans="1:7">
      <c r="A143"/>
      <c r="B143"/>
      <c r="E143"/>
      <c r="F143"/>
      <c r="G143"/>
    </row>
    <row r="144" spans="1:7">
      <c r="A144"/>
      <c r="B144"/>
      <c r="E144"/>
      <c r="F144"/>
      <c r="G144"/>
    </row>
    <row r="145" spans="1:7">
      <c r="A145"/>
      <c r="B145"/>
      <c r="E145"/>
      <c r="F145"/>
      <c r="G145"/>
    </row>
    <row r="146" spans="1:7">
      <c r="A146"/>
      <c r="B146"/>
      <c r="E146"/>
      <c r="F146"/>
      <c r="G146"/>
    </row>
    <row r="147" spans="1:7">
      <c r="A147"/>
      <c r="B147"/>
      <c r="E147"/>
      <c r="F147"/>
      <c r="G147"/>
    </row>
    <row r="148" spans="1:7">
      <c r="A148"/>
      <c r="B148"/>
      <c r="E148"/>
      <c r="F148"/>
      <c r="G148"/>
    </row>
    <row r="149" spans="1:7">
      <c r="A149"/>
      <c r="B149"/>
      <c r="E149"/>
      <c r="F149"/>
      <c r="G149"/>
    </row>
    <row r="150" spans="1:7">
      <c r="A150"/>
      <c r="B150"/>
      <c r="E150"/>
      <c r="F150"/>
      <c r="G150"/>
    </row>
    <row r="151" spans="1:7">
      <c r="A151"/>
      <c r="B151"/>
      <c r="E151"/>
      <c r="F151"/>
      <c r="G151"/>
    </row>
    <row r="152" spans="1:7">
      <c r="A152"/>
      <c r="B152"/>
      <c r="E152"/>
      <c r="F152"/>
      <c r="G152"/>
    </row>
    <row r="153" spans="1:7">
      <c r="A153"/>
      <c r="B153"/>
      <c r="E153"/>
      <c r="F153"/>
      <c r="G153"/>
    </row>
    <row r="154" spans="1:7">
      <c r="A154"/>
      <c r="B154"/>
      <c r="E154"/>
      <c r="F154"/>
      <c r="G154"/>
    </row>
    <row r="155" spans="1:7">
      <c r="A155"/>
      <c r="B155"/>
      <c r="E155"/>
      <c r="F155"/>
      <c r="G155"/>
    </row>
    <row r="156" spans="1:7">
      <c r="A156"/>
      <c r="B156"/>
      <c r="E156"/>
      <c r="F156"/>
      <c r="G156"/>
    </row>
    <row r="157" spans="1:7">
      <c r="A157"/>
      <c r="B157"/>
      <c r="E157"/>
      <c r="F157"/>
      <c r="G157"/>
    </row>
    <row r="158" spans="1:7">
      <c r="A158"/>
      <c r="B158"/>
      <c r="E158"/>
      <c r="F158"/>
      <c r="G158"/>
    </row>
    <row r="159" spans="1:7">
      <c r="A159"/>
      <c r="B159"/>
      <c r="E159"/>
      <c r="F159"/>
      <c r="G159"/>
    </row>
    <row r="160" spans="1:7">
      <c r="A160"/>
      <c r="B160"/>
      <c r="E160"/>
      <c r="F160"/>
      <c r="G160"/>
    </row>
    <row r="161" spans="1:7">
      <c r="A161"/>
      <c r="B161"/>
      <c r="E161"/>
      <c r="F161"/>
      <c r="G161"/>
    </row>
    <row r="162" spans="1:7">
      <c r="A162"/>
      <c r="B162"/>
      <c r="E162"/>
      <c r="F162"/>
      <c r="G162"/>
    </row>
    <row r="163" spans="1:7">
      <c r="A163"/>
      <c r="B163"/>
      <c r="E163"/>
      <c r="F163"/>
      <c r="G163"/>
    </row>
    <row r="164" spans="1:7">
      <c r="A164"/>
      <c r="B164"/>
      <c r="E164"/>
      <c r="F164"/>
      <c r="G164"/>
    </row>
    <row r="165" spans="1:7">
      <c r="A165"/>
      <c r="B165"/>
      <c r="E165"/>
      <c r="F165"/>
      <c r="G165"/>
    </row>
    <row r="166" spans="1:7">
      <c r="A166"/>
      <c r="B166"/>
      <c r="E166"/>
      <c r="F166"/>
      <c r="G166"/>
    </row>
    <row r="167" spans="1:7">
      <c r="A167"/>
      <c r="B167"/>
      <c r="E167"/>
      <c r="F167"/>
      <c r="G167"/>
    </row>
    <row r="168" spans="1:7">
      <c r="A168"/>
      <c r="B168"/>
      <c r="E168"/>
      <c r="F168"/>
      <c r="G168"/>
    </row>
    <row r="169" spans="1:7">
      <c r="A169"/>
      <c r="B169"/>
      <c r="E169"/>
      <c r="F169"/>
      <c r="G169"/>
    </row>
    <row r="170" spans="1:7">
      <c r="A170"/>
      <c r="B170"/>
      <c r="E170"/>
      <c r="F170"/>
      <c r="G170"/>
    </row>
    <row r="171" spans="1:7">
      <c r="A171"/>
      <c r="B171"/>
      <c r="E171"/>
      <c r="F171"/>
      <c r="G171"/>
    </row>
    <row r="172" spans="1:7">
      <c r="A172"/>
      <c r="B172"/>
      <c r="E172"/>
      <c r="F172"/>
      <c r="G172"/>
    </row>
    <row r="173" spans="1:7">
      <c r="A173"/>
      <c r="B173"/>
      <c r="E173"/>
      <c r="F173"/>
      <c r="G173"/>
    </row>
    <row r="174" spans="1:7">
      <c r="A174"/>
      <c r="B174"/>
      <c r="E174"/>
      <c r="F174"/>
      <c r="G174"/>
    </row>
    <row r="175" spans="1:7">
      <c r="A175"/>
      <c r="B175"/>
      <c r="E175"/>
      <c r="F175"/>
      <c r="G175"/>
    </row>
    <row r="176" spans="1:7">
      <c r="A176"/>
      <c r="B176"/>
      <c r="E176"/>
      <c r="F176"/>
      <c r="G176"/>
    </row>
    <row r="177" spans="1:7">
      <c r="A177"/>
      <c r="B177"/>
      <c r="E177"/>
      <c r="F177"/>
      <c r="G177"/>
    </row>
    <row r="178" spans="1:7">
      <c r="A178"/>
      <c r="B178"/>
      <c r="E178"/>
      <c r="F178"/>
      <c r="G178"/>
    </row>
    <row r="179" spans="1:7">
      <c r="A179"/>
      <c r="B179"/>
      <c r="E179"/>
      <c r="F179"/>
      <c r="G179"/>
    </row>
    <row r="180" spans="1:7">
      <c r="A180"/>
      <c r="B180"/>
      <c r="E180"/>
      <c r="F180"/>
      <c r="G180"/>
    </row>
    <row r="181" spans="1:7">
      <c r="A181"/>
      <c r="B181"/>
      <c r="E181"/>
      <c r="F181"/>
      <c r="G181"/>
    </row>
    <row r="182" spans="1:7">
      <c r="A182"/>
      <c r="B182"/>
      <c r="E182"/>
      <c r="F182"/>
      <c r="G182"/>
    </row>
    <row r="183" spans="1:7">
      <c r="A183"/>
      <c r="B183"/>
      <c r="E183"/>
      <c r="F183"/>
      <c r="G183"/>
    </row>
    <row r="184" spans="1:7">
      <c r="A184"/>
      <c r="B184"/>
      <c r="E184"/>
      <c r="F184"/>
      <c r="G184"/>
    </row>
    <row r="185" spans="1:7">
      <c r="A185"/>
      <c r="B185"/>
      <c r="E185"/>
      <c r="F185"/>
      <c r="G185"/>
    </row>
    <row r="186" spans="1:7">
      <c r="A186"/>
      <c r="B186"/>
      <c r="E186"/>
      <c r="F186"/>
      <c r="G186"/>
    </row>
    <row r="187" spans="1:7">
      <c r="A187"/>
      <c r="B187"/>
      <c r="E187"/>
      <c r="F187"/>
      <c r="G187"/>
    </row>
    <row r="188" spans="1:7">
      <c r="A188"/>
      <c r="B188"/>
      <c r="E188"/>
      <c r="F188"/>
      <c r="G188"/>
    </row>
    <row r="189" spans="1:7">
      <c r="A189"/>
      <c r="B189"/>
      <c r="E189"/>
      <c r="F189"/>
      <c r="G189"/>
    </row>
    <row r="190" spans="1:7">
      <c r="A190"/>
      <c r="B190"/>
      <c r="E190"/>
      <c r="F190"/>
      <c r="G190"/>
    </row>
    <row r="191" spans="1:7">
      <c r="A191"/>
      <c r="B191"/>
      <c r="E191"/>
      <c r="F191"/>
      <c r="G191"/>
    </row>
    <row r="192" spans="1:7">
      <c r="A192"/>
      <c r="B192"/>
      <c r="E192"/>
      <c r="F192"/>
      <c r="G192"/>
    </row>
    <row r="193" spans="1:7">
      <c r="A193"/>
      <c r="B193"/>
      <c r="E193"/>
      <c r="F193"/>
      <c r="G193"/>
    </row>
    <row r="194" spans="1:7">
      <c r="A194"/>
      <c r="B194"/>
      <c r="E194"/>
      <c r="F194"/>
      <c r="G194"/>
    </row>
    <row r="195" spans="1:7">
      <c r="A195"/>
      <c r="B195"/>
      <c r="E195"/>
      <c r="F195"/>
      <c r="G195"/>
    </row>
    <row r="196" spans="1:7">
      <c r="A196"/>
      <c r="B196"/>
      <c r="E196"/>
      <c r="F196"/>
      <c r="G196"/>
    </row>
    <row r="197" spans="1:7">
      <c r="A197"/>
      <c r="B197"/>
      <c r="E197"/>
      <c r="F197"/>
      <c r="G197"/>
    </row>
    <row r="198" spans="1:7">
      <c r="A198"/>
      <c r="B198"/>
      <c r="E198"/>
      <c r="F198"/>
      <c r="G198"/>
    </row>
    <row r="199" spans="1:7">
      <c r="A199"/>
      <c r="B199"/>
      <c r="E199"/>
      <c r="F199"/>
      <c r="G199"/>
    </row>
    <row r="200" spans="1:7">
      <c r="A200"/>
      <c r="B200"/>
      <c r="E200"/>
      <c r="F200"/>
      <c r="G200"/>
    </row>
    <row r="201" spans="1:7">
      <c r="A201"/>
      <c r="B201"/>
      <c r="E201"/>
      <c r="F201"/>
      <c r="G201"/>
    </row>
    <row r="202" spans="1:7">
      <c r="A202"/>
      <c r="B202"/>
      <c r="E202"/>
      <c r="F202"/>
      <c r="G202"/>
    </row>
    <row r="203" spans="1:7">
      <c r="A203"/>
      <c r="B203"/>
      <c r="E203"/>
      <c r="F203"/>
      <c r="G203"/>
    </row>
    <row r="204" spans="1:7">
      <c r="A204"/>
      <c r="B204"/>
      <c r="E204"/>
      <c r="F204"/>
      <c r="G204"/>
    </row>
    <row r="205" spans="1:7">
      <c r="A205"/>
      <c r="B205"/>
      <c r="E205"/>
      <c r="F205"/>
      <c r="G205"/>
    </row>
    <row r="206" spans="1:7">
      <c r="A206"/>
      <c r="B206"/>
      <c r="E206"/>
      <c r="F206"/>
      <c r="G206"/>
    </row>
    <row r="207" spans="1:7">
      <c r="A207"/>
      <c r="B207"/>
      <c r="E207"/>
      <c r="F207"/>
      <c r="G207"/>
    </row>
    <row r="208" spans="1:7">
      <c r="A208"/>
      <c r="B208"/>
      <c r="E208"/>
      <c r="F208"/>
      <c r="G208"/>
    </row>
    <row r="209" spans="1:7">
      <c r="A209"/>
      <c r="B209"/>
      <c r="E209"/>
      <c r="F209"/>
      <c r="G209"/>
    </row>
    <row r="210" spans="1:7">
      <c r="A210"/>
      <c r="B210"/>
      <c r="E210"/>
      <c r="F210"/>
      <c r="G210"/>
    </row>
    <row r="211" spans="1:7">
      <c r="A211"/>
      <c r="B211"/>
      <c r="E211"/>
      <c r="F211"/>
      <c r="G211"/>
    </row>
    <row r="212" spans="1:7">
      <c r="A212"/>
      <c r="B212"/>
      <c r="E212"/>
      <c r="F212"/>
      <c r="G212"/>
    </row>
    <row r="213" spans="1:7">
      <c r="A213"/>
      <c r="B213"/>
      <c r="E213"/>
      <c r="F213"/>
      <c r="G213"/>
    </row>
    <row r="214" spans="1:7">
      <c r="A214"/>
      <c r="B214"/>
      <c r="E214"/>
      <c r="F214"/>
      <c r="G214"/>
    </row>
    <row r="215" spans="1:7">
      <c r="A215"/>
      <c r="B215"/>
      <c r="E215"/>
      <c r="F215"/>
      <c r="G215"/>
    </row>
    <row r="216" spans="1:7">
      <c r="A216"/>
      <c r="B216"/>
      <c r="E216"/>
      <c r="F216"/>
      <c r="G216"/>
    </row>
    <row r="217" spans="1:7">
      <c r="A217"/>
      <c r="B217"/>
      <c r="E217"/>
      <c r="F217"/>
      <c r="G217"/>
    </row>
    <row r="218" spans="1:7">
      <c r="A218"/>
      <c r="B218"/>
      <c r="E218"/>
      <c r="F218"/>
      <c r="G218"/>
    </row>
    <row r="219" spans="1:7">
      <c r="A219"/>
      <c r="B219"/>
      <c r="E219"/>
      <c r="F219"/>
      <c r="G219"/>
    </row>
    <row r="220" spans="1:7">
      <c r="A220"/>
      <c r="B220"/>
      <c r="E220"/>
      <c r="F220"/>
      <c r="G220"/>
    </row>
    <row r="221" spans="1:7">
      <c r="A221"/>
      <c r="B221"/>
      <c r="E221"/>
      <c r="F221"/>
      <c r="G221"/>
    </row>
    <row r="222" spans="1:7">
      <c r="A222"/>
      <c r="B222"/>
      <c r="E222"/>
      <c r="F222"/>
      <c r="G222"/>
    </row>
    <row r="223" spans="1:7">
      <c r="A223"/>
      <c r="B223"/>
      <c r="E223"/>
      <c r="F223"/>
      <c r="G223"/>
    </row>
    <row r="224" spans="1:7">
      <c r="A224"/>
      <c r="B224"/>
      <c r="E224"/>
      <c r="F224"/>
      <c r="G224"/>
    </row>
    <row r="225" spans="1:7">
      <c r="A225"/>
      <c r="B225"/>
      <c r="E225"/>
      <c r="F225"/>
      <c r="G225"/>
    </row>
    <row r="226" spans="1:7">
      <c r="A226"/>
      <c r="B226"/>
      <c r="E226"/>
      <c r="F226"/>
      <c r="G226"/>
    </row>
    <row r="227" spans="1:7">
      <c r="A227"/>
      <c r="B227"/>
      <c r="E227"/>
      <c r="F227"/>
      <c r="G227"/>
    </row>
    <row r="228" spans="1:7">
      <c r="A228"/>
      <c r="B228"/>
      <c r="E228"/>
      <c r="F228"/>
      <c r="G228"/>
    </row>
    <row r="229" spans="1:7">
      <c r="A229"/>
      <c r="B229"/>
      <c r="E229"/>
      <c r="F229"/>
      <c r="G229"/>
    </row>
    <row r="230" spans="1:7">
      <c r="A230"/>
      <c r="B230"/>
      <c r="E230"/>
      <c r="F230"/>
      <c r="G230"/>
    </row>
    <row r="231" spans="1:7">
      <c r="A231"/>
      <c r="B231"/>
      <c r="E231"/>
      <c r="F231"/>
      <c r="G231"/>
    </row>
    <row r="232" spans="1:7">
      <c r="A232"/>
      <c r="B232"/>
      <c r="E232"/>
      <c r="F232"/>
      <c r="G232"/>
    </row>
    <row r="233" spans="1:7">
      <c r="A233"/>
      <c r="B233"/>
      <c r="E233"/>
      <c r="F233"/>
      <c r="G233"/>
    </row>
    <row r="234" spans="1:7">
      <c r="A234"/>
      <c r="B234"/>
      <c r="E234"/>
      <c r="F234"/>
      <c r="G234"/>
    </row>
    <row r="235" spans="1:7">
      <c r="A235"/>
      <c r="B235"/>
      <c r="E235"/>
      <c r="F235"/>
      <c r="G235"/>
    </row>
    <row r="236" spans="1:7">
      <c r="A236"/>
      <c r="B236"/>
      <c r="E236"/>
      <c r="F236"/>
      <c r="G236"/>
    </row>
    <row r="237" spans="1:7">
      <c r="A237"/>
      <c r="B237"/>
      <c r="E237"/>
      <c r="F237"/>
      <c r="G237"/>
    </row>
    <row r="238" spans="1:7">
      <c r="A238"/>
      <c r="B238"/>
      <c r="E238"/>
      <c r="F238"/>
      <c r="G238"/>
    </row>
    <row r="239" spans="1:7">
      <c r="A239"/>
      <c r="B239"/>
      <c r="E239"/>
      <c r="F239"/>
      <c r="G239"/>
    </row>
    <row r="240" spans="1:7">
      <c r="A240"/>
      <c r="B240"/>
      <c r="E240"/>
      <c r="F240"/>
      <c r="G240"/>
    </row>
    <row r="241" spans="1:7">
      <c r="A241"/>
      <c r="B241"/>
      <c r="E241"/>
      <c r="F241"/>
      <c r="G241"/>
    </row>
    <row r="242" spans="1:7">
      <c r="A242"/>
      <c r="B242"/>
      <c r="E242"/>
      <c r="F242"/>
      <c r="G242"/>
    </row>
    <row r="243" spans="1:7">
      <c r="A243"/>
      <c r="B243"/>
      <c r="E243"/>
      <c r="F243"/>
      <c r="G243"/>
    </row>
    <row r="244" spans="1:7">
      <c r="A244"/>
      <c r="B244"/>
      <c r="E244"/>
      <c r="F244"/>
      <c r="G244"/>
    </row>
    <row r="245" spans="1:7">
      <c r="A245"/>
      <c r="B245"/>
      <c r="E245"/>
      <c r="F245"/>
      <c r="G245"/>
    </row>
    <row r="246" spans="1:7">
      <c r="A246"/>
      <c r="B246"/>
      <c r="E246"/>
      <c r="F246"/>
      <c r="G246"/>
    </row>
    <row r="247" spans="1:7">
      <c r="A247"/>
      <c r="B247"/>
      <c r="E247"/>
      <c r="F247"/>
      <c r="G247"/>
    </row>
    <row r="248" spans="1:7">
      <c r="A248"/>
      <c r="B248"/>
      <c r="E248"/>
      <c r="F248"/>
      <c r="G248"/>
    </row>
    <row r="249" spans="1:7">
      <c r="A249"/>
      <c r="B249"/>
      <c r="E249"/>
      <c r="F249"/>
      <c r="G249"/>
    </row>
    <row r="250" spans="1:7">
      <c r="A250"/>
      <c r="B250"/>
      <c r="E250"/>
      <c r="F250"/>
      <c r="G250"/>
    </row>
    <row r="251" spans="1:7">
      <c r="A251"/>
      <c r="B251"/>
      <c r="E251"/>
      <c r="F251"/>
      <c r="G251"/>
    </row>
    <row r="252" spans="1:7">
      <c r="A252"/>
      <c r="B252"/>
      <c r="E252"/>
      <c r="F252"/>
      <c r="G252"/>
    </row>
    <row r="253" spans="1:7">
      <c r="A253"/>
      <c r="B253"/>
      <c r="E253"/>
      <c r="F253"/>
      <c r="G253"/>
    </row>
    <row r="254" spans="1:7">
      <c r="A254"/>
      <c r="B254"/>
      <c r="E254"/>
      <c r="F254"/>
      <c r="G254"/>
    </row>
    <row r="255" spans="1:7">
      <c r="A255"/>
      <c r="B255"/>
      <c r="E255"/>
      <c r="F255"/>
      <c r="G255"/>
    </row>
    <row r="256" spans="1:7">
      <c r="A256"/>
      <c r="B256"/>
      <c r="E256"/>
      <c r="F256"/>
      <c r="G256"/>
    </row>
    <row r="257" spans="1:7">
      <c r="A257"/>
      <c r="B257"/>
      <c r="E257"/>
      <c r="F257"/>
      <c r="G257"/>
    </row>
    <row r="258" spans="1:7">
      <c r="A258"/>
      <c r="B258"/>
      <c r="E258"/>
      <c r="F258"/>
      <c r="G258"/>
    </row>
    <row r="259" spans="1:7">
      <c r="A259"/>
      <c r="B259"/>
      <c r="E259"/>
      <c r="F259"/>
      <c r="G259"/>
    </row>
    <row r="260" spans="1:7">
      <c r="A260"/>
      <c r="B260"/>
      <c r="E260"/>
      <c r="F260"/>
      <c r="G260"/>
    </row>
    <row r="261" spans="1:7">
      <c r="A261"/>
      <c r="B261"/>
      <c r="E261"/>
      <c r="F261"/>
      <c r="G261"/>
    </row>
    <row r="262" spans="1:7">
      <c r="A262"/>
      <c r="B262"/>
      <c r="E262"/>
      <c r="F262"/>
      <c r="G262"/>
    </row>
    <row r="263" spans="1:7">
      <c r="A263"/>
      <c r="B263"/>
      <c r="E263"/>
      <c r="F263"/>
      <c r="G263"/>
    </row>
    <row r="264" spans="1:7">
      <c r="A264"/>
      <c r="B264"/>
      <c r="E264"/>
      <c r="F264"/>
      <c r="G264"/>
    </row>
    <row r="265" spans="1:7">
      <c r="A265"/>
      <c r="B265"/>
      <c r="E265"/>
      <c r="F265"/>
      <c r="G265"/>
    </row>
    <row r="266" spans="1:7">
      <c r="A266"/>
      <c r="B266"/>
      <c r="E266"/>
      <c r="F266"/>
      <c r="G266"/>
    </row>
    <row r="267" spans="1:7">
      <c r="A267"/>
      <c r="B267"/>
      <c r="E267"/>
      <c r="F267"/>
      <c r="G267"/>
    </row>
    <row r="268" spans="1:7">
      <c r="A268"/>
      <c r="B268"/>
      <c r="E268"/>
      <c r="F268"/>
      <c r="G268"/>
    </row>
    <row r="269" spans="1:7">
      <c r="A269"/>
      <c r="B269"/>
      <c r="E269"/>
      <c r="F269"/>
      <c r="G269"/>
    </row>
    <row r="270" spans="1:7">
      <c r="A270"/>
      <c r="B270"/>
      <c r="E270"/>
      <c r="F270"/>
      <c r="G270"/>
    </row>
    <row r="271" spans="1:7">
      <c r="A271"/>
      <c r="B271"/>
      <c r="E271"/>
      <c r="F271"/>
      <c r="G271"/>
    </row>
    <row r="272" spans="1:7">
      <c r="A272"/>
      <c r="B272"/>
      <c r="E272"/>
      <c r="F272"/>
      <c r="G272"/>
    </row>
    <row r="273" spans="1:7">
      <c r="A273"/>
      <c r="B273"/>
      <c r="E273"/>
      <c r="F273"/>
      <c r="G273"/>
    </row>
    <row r="274" spans="1:7">
      <c r="A274"/>
      <c r="B274"/>
      <c r="E274"/>
      <c r="F274"/>
      <c r="G274"/>
    </row>
    <row r="275" spans="1:7">
      <c r="A275"/>
      <c r="B275"/>
      <c r="E275"/>
      <c r="F275"/>
      <c r="G275"/>
    </row>
    <row r="276" spans="1:7">
      <c r="A276"/>
      <c r="B276"/>
      <c r="E276"/>
      <c r="F276"/>
      <c r="G276"/>
    </row>
    <row r="277" spans="1:7">
      <c r="A277"/>
      <c r="B277"/>
      <c r="E277"/>
      <c r="F277"/>
      <c r="G277"/>
    </row>
    <row r="278" spans="1:7">
      <c r="A278"/>
      <c r="B278"/>
      <c r="E278"/>
      <c r="F278"/>
      <c r="G278"/>
    </row>
    <row r="279" spans="1:7">
      <c r="A279"/>
      <c r="B279"/>
      <c r="E279"/>
      <c r="F279"/>
      <c r="G279"/>
    </row>
    <row r="280" spans="1:7">
      <c r="A280"/>
      <c r="B280"/>
      <c r="E280"/>
      <c r="F280"/>
      <c r="G280"/>
    </row>
    <row r="281" spans="1:7">
      <c r="A281"/>
      <c r="B281"/>
      <c r="E281"/>
      <c r="F281"/>
      <c r="G281"/>
    </row>
    <row r="282" spans="1:7">
      <c r="A282"/>
      <c r="B282"/>
      <c r="E282"/>
      <c r="F282"/>
      <c r="G282"/>
    </row>
    <row r="283" spans="1:7">
      <c r="A283"/>
      <c r="B283"/>
      <c r="E283"/>
      <c r="F283"/>
      <c r="G283"/>
    </row>
    <row r="284" spans="1:7">
      <c r="A284"/>
      <c r="B284"/>
      <c r="E284"/>
      <c r="F284"/>
      <c r="G284"/>
    </row>
    <row r="285" spans="1:7">
      <c r="A285"/>
      <c r="B285"/>
      <c r="E285"/>
      <c r="F285"/>
      <c r="G285"/>
    </row>
    <row r="286" spans="1:7">
      <c r="A286"/>
      <c r="B286"/>
      <c r="E286"/>
      <c r="F286"/>
      <c r="G286"/>
    </row>
    <row r="287" spans="1:7">
      <c r="A287"/>
      <c r="B287"/>
      <c r="E287"/>
      <c r="F287"/>
      <c r="G287"/>
    </row>
    <row r="288" spans="1:7">
      <c r="A288"/>
      <c r="B288"/>
      <c r="E288"/>
      <c r="F288"/>
      <c r="G288"/>
    </row>
    <row r="289" spans="1:7">
      <c r="A289"/>
      <c r="B289"/>
      <c r="E289"/>
      <c r="F289"/>
      <c r="G289"/>
    </row>
    <row r="290" spans="1:7">
      <c r="A290"/>
      <c r="B290"/>
      <c r="E290"/>
      <c r="F290"/>
      <c r="G290"/>
    </row>
    <row r="291" spans="1:7">
      <c r="A291"/>
      <c r="B291"/>
      <c r="E291"/>
      <c r="F291"/>
      <c r="G291"/>
    </row>
    <row r="292" spans="1:7">
      <c r="A292"/>
      <c r="B292"/>
      <c r="E292"/>
      <c r="F292"/>
      <c r="G292"/>
    </row>
    <row r="293" spans="1:7">
      <c r="A293"/>
      <c r="B293"/>
      <c r="E293"/>
      <c r="F293"/>
      <c r="G293"/>
    </row>
    <row r="294" spans="1:7">
      <c r="A294"/>
      <c r="B294"/>
      <c r="E294"/>
      <c r="F294"/>
      <c r="G294"/>
    </row>
    <row r="295" spans="1:7">
      <c r="A295"/>
      <c r="B295"/>
      <c r="E295"/>
      <c r="F295"/>
      <c r="G295"/>
    </row>
    <row r="296" spans="1:7">
      <c r="A296"/>
      <c r="B296"/>
      <c r="E296"/>
      <c r="F296"/>
      <c r="G296"/>
    </row>
    <row r="297" spans="1:7">
      <c r="A297"/>
      <c r="B297"/>
      <c r="E297"/>
      <c r="F297"/>
      <c r="G297"/>
    </row>
    <row r="298" spans="1:7">
      <c r="A298"/>
      <c r="B298"/>
      <c r="E298"/>
      <c r="F298"/>
      <c r="G298"/>
    </row>
    <row r="299" spans="1:7">
      <c r="A299"/>
      <c r="B299"/>
      <c r="E299"/>
      <c r="F299"/>
      <c r="G299"/>
    </row>
    <row r="300" spans="1:7">
      <c r="A300"/>
      <c r="B300"/>
      <c r="E300"/>
      <c r="F300"/>
      <c r="G300"/>
    </row>
    <row r="301" spans="1:7">
      <c r="A301"/>
      <c r="B301"/>
      <c r="E301"/>
      <c r="F301"/>
      <c r="G301"/>
    </row>
    <row r="302" spans="1:7">
      <c r="A302"/>
      <c r="B302"/>
      <c r="E302"/>
      <c r="F302"/>
      <c r="G302"/>
    </row>
    <row r="303" spans="1:7">
      <c r="A303"/>
      <c r="B303"/>
      <c r="E303"/>
      <c r="F303"/>
      <c r="G303"/>
    </row>
    <row r="304" spans="1:7">
      <c r="A304"/>
      <c r="B304"/>
      <c r="E304"/>
      <c r="F304"/>
      <c r="G304"/>
    </row>
    <row r="305" spans="1:7">
      <c r="A305"/>
      <c r="B305"/>
      <c r="E305"/>
      <c r="F305"/>
      <c r="G305"/>
    </row>
    <row r="306" spans="1:7">
      <c r="A306"/>
      <c r="B306"/>
      <c r="E306"/>
      <c r="F306"/>
      <c r="G306"/>
    </row>
    <row r="307" spans="1:7">
      <c r="A307"/>
      <c r="B307"/>
      <c r="E307"/>
      <c r="F307"/>
      <c r="G307"/>
    </row>
    <row r="308" spans="1:7">
      <c r="A308"/>
      <c r="B308"/>
      <c r="E308"/>
      <c r="F308"/>
      <c r="G308"/>
    </row>
    <row r="309" spans="1:7">
      <c r="A309"/>
      <c r="B309"/>
      <c r="E309"/>
      <c r="F309"/>
      <c r="G309"/>
    </row>
    <row r="310" spans="1:7">
      <c r="A310"/>
      <c r="B310"/>
      <c r="E310"/>
      <c r="F310"/>
      <c r="G310"/>
    </row>
    <row r="311" spans="1:7">
      <c r="A311"/>
      <c r="B311"/>
      <c r="E311"/>
      <c r="F311"/>
      <c r="G311"/>
    </row>
    <row r="312" spans="1:7">
      <c r="A312"/>
      <c r="B312"/>
      <c r="E312"/>
      <c r="F312"/>
      <c r="G312"/>
    </row>
    <row r="313" spans="1:7">
      <c r="A313"/>
      <c r="B313"/>
      <c r="E313"/>
      <c r="F313"/>
      <c r="G313"/>
    </row>
    <row r="314" spans="1:7">
      <c r="A314"/>
      <c r="B314"/>
      <c r="E314"/>
      <c r="F314"/>
      <c r="G314"/>
    </row>
    <row r="315" spans="1:7">
      <c r="A315"/>
      <c r="B315"/>
      <c r="E315"/>
      <c r="F315"/>
      <c r="G315"/>
    </row>
    <row r="316" spans="1:7">
      <c r="A316"/>
      <c r="B316"/>
      <c r="E316"/>
      <c r="F316"/>
      <c r="G316"/>
    </row>
    <row r="317" spans="1:7">
      <c r="A317"/>
      <c r="B317"/>
      <c r="E317"/>
      <c r="F317"/>
      <c r="G317"/>
    </row>
    <row r="318" spans="1:7">
      <c r="A318"/>
      <c r="B318"/>
      <c r="E318"/>
      <c r="F318"/>
      <c r="G318"/>
    </row>
    <row r="319" spans="1:7">
      <c r="A319"/>
      <c r="B319"/>
      <c r="E319"/>
      <c r="F319"/>
      <c r="G319"/>
    </row>
    <row r="320" spans="1:7">
      <c r="A320"/>
      <c r="B320"/>
      <c r="E320"/>
      <c r="F320"/>
      <c r="G320"/>
    </row>
    <row r="321" spans="1:7">
      <c r="A321"/>
      <c r="B321"/>
      <c r="E321"/>
      <c r="F321"/>
      <c r="G321"/>
    </row>
    <row r="322" spans="1:7">
      <c r="A322"/>
      <c r="B322"/>
      <c r="E322"/>
      <c r="F322"/>
      <c r="G322"/>
    </row>
    <row r="323" spans="1:7">
      <c r="A323"/>
      <c r="B323"/>
      <c r="E323"/>
      <c r="F323"/>
      <c r="G323"/>
    </row>
    <row r="324" spans="1:7">
      <c r="A324"/>
      <c r="B324"/>
      <c r="E324"/>
      <c r="F324"/>
      <c r="G324"/>
    </row>
    <row r="325" spans="1:7">
      <c r="A325"/>
      <c r="B325"/>
      <c r="E325"/>
      <c r="F325"/>
      <c r="G325"/>
    </row>
    <row r="326" spans="1:7">
      <c r="A326"/>
      <c r="B326"/>
      <c r="E326"/>
      <c r="F326"/>
      <c r="G326"/>
    </row>
    <row r="327" spans="1:7">
      <c r="A327"/>
      <c r="B327"/>
      <c r="E327"/>
      <c r="F327"/>
      <c r="G327"/>
    </row>
    <row r="328" spans="1:7">
      <c r="A328"/>
      <c r="B328"/>
      <c r="E328"/>
      <c r="F328"/>
      <c r="G328"/>
    </row>
    <row r="329" spans="1:7">
      <c r="A329"/>
      <c r="B329"/>
      <c r="E329"/>
      <c r="F329"/>
      <c r="G329"/>
    </row>
    <row r="330" spans="1:7">
      <c r="A330"/>
      <c r="B330"/>
      <c r="E330"/>
      <c r="F330"/>
      <c r="G330"/>
    </row>
    <row r="331" spans="1:7">
      <c r="A331"/>
      <c r="B331"/>
      <c r="E331"/>
      <c r="F331"/>
      <c r="G331"/>
    </row>
    <row r="332" spans="1:7">
      <c r="A332"/>
      <c r="B332"/>
      <c r="E332"/>
      <c r="F332"/>
      <c r="G332"/>
    </row>
    <row r="333" spans="1:7">
      <c r="A333"/>
      <c r="B333"/>
      <c r="E333"/>
      <c r="F333"/>
      <c r="G333"/>
    </row>
    <row r="334" spans="1:7">
      <c r="A334"/>
      <c r="B334"/>
      <c r="E334"/>
      <c r="F334"/>
      <c r="G334"/>
    </row>
    <row r="335" spans="1:7">
      <c r="A335"/>
      <c r="B335"/>
      <c r="E335"/>
      <c r="F335"/>
      <c r="G335"/>
    </row>
    <row r="336" spans="1:7">
      <c r="A336"/>
      <c r="B336"/>
      <c r="E336"/>
      <c r="F336"/>
      <c r="G336"/>
    </row>
    <row r="337" spans="1:7">
      <c r="A337"/>
      <c r="B337"/>
      <c r="E337"/>
      <c r="F337"/>
      <c r="G337"/>
    </row>
    <row r="338" spans="1:7">
      <c r="A338"/>
      <c r="B338"/>
      <c r="E338"/>
      <c r="F338"/>
      <c r="G338"/>
    </row>
    <row r="339" spans="1:7">
      <c r="A339"/>
      <c r="B339"/>
      <c r="E339"/>
      <c r="F339"/>
      <c r="G339"/>
    </row>
    <row r="340" spans="1:7">
      <c r="A340"/>
      <c r="B340"/>
      <c r="E340"/>
      <c r="F340"/>
      <c r="G340"/>
    </row>
    <row r="341" spans="1:7">
      <c r="A341"/>
      <c r="B341"/>
      <c r="E341"/>
      <c r="F341"/>
      <c r="G341"/>
    </row>
    <row r="342" spans="1:7">
      <c r="A342"/>
      <c r="B342"/>
      <c r="E342"/>
      <c r="F342"/>
      <c r="G342"/>
    </row>
    <row r="343" spans="1:7">
      <c r="A343"/>
      <c r="B343"/>
      <c r="E343"/>
      <c r="F343"/>
      <c r="G343"/>
    </row>
    <row r="344" spans="1:7">
      <c r="A344"/>
      <c r="B344"/>
      <c r="E344"/>
      <c r="F344"/>
      <c r="G344"/>
    </row>
    <row r="345" spans="1:7">
      <c r="A345"/>
      <c r="B345"/>
      <c r="E345"/>
      <c r="F345"/>
      <c r="G345"/>
    </row>
    <row r="346" spans="1:7">
      <c r="A346"/>
      <c r="B346"/>
      <c r="E346"/>
      <c r="F346"/>
      <c r="G346"/>
    </row>
    <row r="347" spans="1:7">
      <c r="A347"/>
      <c r="B347"/>
      <c r="E347"/>
      <c r="F347"/>
      <c r="G347"/>
    </row>
    <row r="348" spans="1:7">
      <c r="A348"/>
      <c r="B348"/>
      <c r="E348"/>
      <c r="F348"/>
      <c r="G348"/>
    </row>
    <row r="349" spans="1:7">
      <c r="A349"/>
      <c r="B349"/>
      <c r="E349"/>
      <c r="F349"/>
      <c r="G349"/>
    </row>
    <row r="350" spans="1:7">
      <c r="A350"/>
      <c r="B350"/>
      <c r="E350"/>
      <c r="F350"/>
      <c r="G350"/>
    </row>
    <row r="351" spans="1:7">
      <c r="A351"/>
      <c r="B351"/>
      <c r="E351"/>
      <c r="F351"/>
      <c r="G351"/>
    </row>
    <row r="352" spans="1:7">
      <c r="A352"/>
      <c r="B352"/>
      <c r="E352"/>
      <c r="F352"/>
      <c r="G352"/>
    </row>
    <row r="353" spans="1:7">
      <c r="A353"/>
      <c r="B353"/>
      <c r="E353"/>
      <c r="F353"/>
      <c r="G353"/>
    </row>
    <row r="354" spans="1:7">
      <c r="A354"/>
      <c r="B354"/>
      <c r="E354"/>
      <c r="F354"/>
      <c r="G354"/>
    </row>
    <row r="355" spans="1:7">
      <c r="A355"/>
      <c r="B355"/>
      <c r="E355"/>
      <c r="F355"/>
      <c r="G355"/>
    </row>
    <row r="356" spans="1:7">
      <c r="A356"/>
      <c r="B356"/>
      <c r="E356"/>
      <c r="F356"/>
      <c r="G356"/>
    </row>
    <row r="357" spans="1:7">
      <c r="A357"/>
      <c r="B357"/>
      <c r="E357"/>
      <c r="F357"/>
      <c r="G357"/>
    </row>
    <row r="358" spans="1:7">
      <c r="A358"/>
      <c r="B358"/>
      <c r="E358"/>
      <c r="F358"/>
      <c r="G358"/>
    </row>
    <row r="359" spans="1:7">
      <c r="A359"/>
      <c r="B359"/>
      <c r="E359"/>
      <c r="F359"/>
      <c r="G359"/>
    </row>
    <row r="360" spans="1:7">
      <c r="A360"/>
      <c r="B360"/>
      <c r="E360"/>
      <c r="F360"/>
      <c r="G360"/>
    </row>
    <row r="361" spans="1:7">
      <c r="A361"/>
      <c r="B361"/>
      <c r="E361"/>
      <c r="F361"/>
      <c r="G361"/>
    </row>
    <row r="362" spans="1:7">
      <c r="A362"/>
      <c r="B362"/>
      <c r="E362"/>
      <c r="F362"/>
      <c r="G362"/>
    </row>
    <row r="363" spans="1:7">
      <c r="A363"/>
      <c r="B363"/>
      <c r="E363"/>
      <c r="F363"/>
      <c r="G363"/>
    </row>
    <row r="364" spans="1:7">
      <c r="A364"/>
      <c r="B364"/>
      <c r="E364"/>
      <c r="F364"/>
      <c r="G364"/>
    </row>
    <row r="365" spans="1:7">
      <c r="A365"/>
      <c r="B365"/>
      <c r="E365"/>
      <c r="F365"/>
      <c r="G365"/>
    </row>
    <row r="366" spans="1:7">
      <c r="A366"/>
      <c r="B366"/>
      <c r="E366"/>
      <c r="F366"/>
      <c r="G366"/>
    </row>
    <row r="367" spans="1:7">
      <c r="A367"/>
      <c r="B367"/>
      <c r="E367"/>
      <c r="F367"/>
      <c r="G367"/>
    </row>
    <row r="368" spans="1:7">
      <c r="A368"/>
      <c r="B368"/>
      <c r="E368"/>
      <c r="F368"/>
      <c r="G368"/>
    </row>
    <row r="369" spans="1:7">
      <c r="A369"/>
      <c r="B369"/>
      <c r="E369"/>
      <c r="F369"/>
      <c r="G369"/>
    </row>
    <row r="370" spans="1:7">
      <c r="A370"/>
      <c r="B370"/>
      <c r="E370"/>
      <c r="F370"/>
      <c r="G370"/>
    </row>
    <row r="371" spans="1:7">
      <c r="A371"/>
      <c r="B371"/>
      <c r="E371"/>
      <c r="F371"/>
      <c r="G371"/>
    </row>
    <row r="372" spans="1:7">
      <c r="A372"/>
      <c r="B372"/>
      <c r="E372"/>
      <c r="F372"/>
      <c r="G372"/>
    </row>
    <row r="373" spans="1:7">
      <c r="A373"/>
      <c r="B373"/>
      <c r="E373"/>
      <c r="F373"/>
      <c r="G373"/>
    </row>
    <row r="374" spans="1:7">
      <c r="A374"/>
      <c r="B374"/>
      <c r="E374"/>
      <c r="F374"/>
      <c r="G374"/>
    </row>
    <row r="375" spans="1:7">
      <c r="A375"/>
      <c r="B375"/>
      <c r="E375"/>
      <c r="F375"/>
      <c r="G375"/>
    </row>
    <row r="376" spans="1:7">
      <c r="A376"/>
      <c r="B376"/>
      <c r="E376"/>
      <c r="F376"/>
      <c r="G376"/>
    </row>
    <row r="377" spans="1:7">
      <c r="A377"/>
      <c r="B377"/>
      <c r="E377"/>
      <c r="F377"/>
      <c r="G377"/>
    </row>
    <row r="378" spans="1:7">
      <c r="A378"/>
      <c r="B378"/>
      <c r="E378"/>
      <c r="F378"/>
      <c r="G378"/>
    </row>
    <row r="379" spans="1:7">
      <c r="A379"/>
      <c r="B379"/>
      <c r="E379"/>
      <c r="F379"/>
      <c r="G379"/>
    </row>
    <row r="380" spans="1:7">
      <c r="A380"/>
      <c r="B380"/>
      <c r="E380"/>
      <c r="F380"/>
      <c r="G380"/>
    </row>
    <row r="381" spans="1:7">
      <c r="A381"/>
      <c r="B381"/>
      <c r="E381"/>
      <c r="F381"/>
      <c r="G381"/>
    </row>
    <row r="382" spans="1:7">
      <c r="A382"/>
      <c r="B382"/>
      <c r="E382"/>
      <c r="F382"/>
      <c r="G382"/>
    </row>
    <row r="383" spans="1:7">
      <c r="A383"/>
      <c r="B383"/>
      <c r="E383"/>
      <c r="F383"/>
      <c r="G383"/>
    </row>
    <row r="384" spans="1:7">
      <c r="A384"/>
      <c r="B384"/>
      <c r="E384"/>
      <c r="F384"/>
      <c r="G384"/>
    </row>
    <row r="385" spans="1:7">
      <c r="A385"/>
      <c r="B385"/>
      <c r="E385"/>
      <c r="F385"/>
      <c r="G385"/>
    </row>
    <row r="386" spans="1:7">
      <c r="A386"/>
      <c r="B386"/>
      <c r="E386"/>
      <c r="F386"/>
      <c r="G386"/>
    </row>
    <row r="387" spans="1:7">
      <c r="A387"/>
      <c r="B387"/>
      <c r="E387"/>
      <c r="F387"/>
      <c r="G387"/>
    </row>
    <row r="388" spans="1:7">
      <c r="A388"/>
      <c r="B388"/>
      <c r="E388"/>
      <c r="F388"/>
      <c r="G388"/>
    </row>
    <row r="389" spans="1:7">
      <c r="A389"/>
      <c r="B389"/>
      <c r="E389"/>
      <c r="F389"/>
      <c r="G389"/>
    </row>
    <row r="390" spans="1:7">
      <c r="A390"/>
      <c r="B390"/>
      <c r="E390"/>
      <c r="F390"/>
      <c r="G390"/>
    </row>
    <row r="391" spans="1:7">
      <c r="A391"/>
      <c r="B391"/>
      <c r="E391"/>
      <c r="F391"/>
      <c r="G391"/>
    </row>
    <row r="392" spans="1:7">
      <c r="A392"/>
      <c r="B392"/>
      <c r="E392"/>
      <c r="F392"/>
      <c r="G392"/>
    </row>
    <row r="393" spans="1:7">
      <c r="A393"/>
      <c r="B393"/>
      <c r="E393"/>
      <c r="F393"/>
      <c r="G393"/>
    </row>
    <row r="394" spans="1:7">
      <c r="A394"/>
      <c r="B394"/>
      <c r="E394"/>
      <c r="F394"/>
      <c r="G394"/>
    </row>
    <row r="395" spans="1:7">
      <c r="A395"/>
      <c r="B395"/>
      <c r="E395"/>
      <c r="F395"/>
      <c r="G395"/>
    </row>
    <row r="396" spans="1:7">
      <c r="A396"/>
      <c r="B396"/>
      <c r="E396"/>
      <c r="F396"/>
      <c r="G396"/>
    </row>
    <row r="397" spans="1:7">
      <c r="A397"/>
      <c r="B397"/>
      <c r="E397"/>
      <c r="F397"/>
      <c r="G397"/>
    </row>
    <row r="398" spans="1:7">
      <c r="A398"/>
      <c r="B398"/>
      <c r="E398"/>
      <c r="F398"/>
      <c r="G398"/>
    </row>
    <row r="399" spans="1:7">
      <c r="A399"/>
      <c r="B399"/>
      <c r="E399"/>
      <c r="F399"/>
      <c r="G399"/>
    </row>
    <row r="400" spans="1:7">
      <c r="A400"/>
      <c r="B400"/>
      <c r="E400"/>
      <c r="F400"/>
      <c r="G400"/>
    </row>
    <row r="401" spans="1:7">
      <c r="A401"/>
      <c r="B401"/>
      <c r="E401"/>
      <c r="F401"/>
      <c r="G401"/>
    </row>
    <row r="402" spans="1:7">
      <c r="A402"/>
      <c r="B402"/>
      <c r="E402"/>
      <c r="F402"/>
      <c r="G402"/>
    </row>
    <row r="403" spans="1:7">
      <c r="A403"/>
      <c r="B403"/>
      <c r="E403"/>
      <c r="F403"/>
      <c r="G403"/>
    </row>
    <row r="404" spans="1:7">
      <c r="A404"/>
      <c r="B404"/>
      <c r="E404"/>
      <c r="F404"/>
      <c r="G404"/>
    </row>
    <row r="405" spans="1:7">
      <c r="A405"/>
      <c r="B405"/>
      <c r="E405"/>
      <c r="F405"/>
      <c r="G405"/>
    </row>
    <row r="406" spans="1:7">
      <c r="A406"/>
      <c r="B406"/>
      <c r="E406"/>
      <c r="F406"/>
      <c r="G406"/>
    </row>
    <row r="407" spans="1:7">
      <c r="A407"/>
      <c r="B407"/>
      <c r="E407"/>
      <c r="F407"/>
      <c r="G407"/>
    </row>
    <row r="408" spans="1:7">
      <c r="A408"/>
      <c r="B408"/>
      <c r="E408"/>
      <c r="F408"/>
      <c r="G408"/>
    </row>
    <row r="409" spans="1:7">
      <c r="A409"/>
      <c r="B409"/>
      <c r="E409"/>
      <c r="F409"/>
      <c r="G409"/>
    </row>
    <row r="410" spans="1:7">
      <c r="A410"/>
      <c r="B410"/>
      <c r="E410"/>
      <c r="F410"/>
      <c r="G410"/>
    </row>
    <row r="411" spans="1:7">
      <c r="A411"/>
      <c r="B411"/>
      <c r="E411"/>
      <c r="F411"/>
      <c r="G411"/>
    </row>
    <row r="412" spans="1:7">
      <c r="A412"/>
      <c r="B412"/>
      <c r="E412"/>
      <c r="F412"/>
      <c r="G412"/>
    </row>
    <row r="413" spans="1:7">
      <c r="A413"/>
      <c r="B413"/>
      <c r="E413"/>
      <c r="F413"/>
      <c r="G413"/>
    </row>
    <row r="414" spans="1:7">
      <c r="A414"/>
      <c r="B414"/>
      <c r="E414"/>
      <c r="F414"/>
      <c r="G414"/>
    </row>
    <row r="415" spans="1:7">
      <c r="A415"/>
      <c r="B415"/>
      <c r="E415"/>
      <c r="F415"/>
      <c r="G415"/>
    </row>
    <row r="416" spans="1:7">
      <c r="A416"/>
      <c r="B416"/>
      <c r="E416"/>
      <c r="F416"/>
      <c r="G416"/>
    </row>
    <row r="417" spans="1:7">
      <c r="A417"/>
      <c r="B417"/>
      <c r="E417"/>
      <c r="F417"/>
      <c r="G417"/>
    </row>
    <row r="418" spans="1:7">
      <c r="A418"/>
      <c r="B418"/>
      <c r="E418"/>
      <c r="F418"/>
      <c r="G418"/>
    </row>
    <row r="419" spans="1:7">
      <c r="A419"/>
      <c r="B419"/>
      <c r="E419"/>
      <c r="F419"/>
      <c r="G419"/>
    </row>
    <row r="420" spans="1:7">
      <c r="A420"/>
      <c r="B420"/>
      <c r="E420"/>
      <c r="F420"/>
      <c r="G420"/>
    </row>
    <row r="421" spans="1:7">
      <c r="A421"/>
      <c r="B421"/>
      <c r="E421"/>
      <c r="F421"/>
      <c r="G421"/>
    </row>
    <row r="422" spans="1:7">
      <c r="A422"/>
      <c r="B422"/>
      <c r="E422"/>
      <c r="F422"/>
      <c r="G422"/>
    </row>
    <row r="423" spans="1:7">
      <c r="A423"/>
      <c r="B423"/>
      <c r="E423"/>
      <c r="F423"/>
      <c r="G423"/>
    </row>
    <row r="424" spans="1:7">
      <c r="A424"/>
      <c r="B424"/>
      <c r="E424"/>
      <c r="F424"/>
      <c r="G424"/>
    </row>
    <row r="425" spans="1:7">
      <c r="A425"/>
      <c r="B425"/>
      <c r="E425"/>
      <c r="F425"/>
      <c r="G425"/>
    </row>
    <row r="426" spans="1:7">
      <c r="A426"/>
      <c r="B426"/>
      <c r="E426"/>
      <c r="F426"/>
      <c r="G426"/>
    </row>
    <row r="427" spans="1:7">
      <c r="A427"/>
      <c r="B427"/>
      <c r="E427"/>
      <c r="F427"/>
      <c r="G427"/>
    </row>
    <row r="428" spans="1:7">
      <c r="A428"/>
      <c r="B428"/>
      <c r="E428"/>
      <c r="F428"/>
      <c r="G428"/>
    </row>
    <row r="429" spans="1:7">
      <c r="A429"/>
      <c r="B429"/>
      <c r="E429"/>
      <c r="F429"/>
      <c r="G429"/>
    </row>
    <row r="430" spans="1:7">
      <c r="A430"/>
      <c r="B430"/>
      <c r="E430"/>
      <c r="F430"/>
      <c r="G430"/>
    </row>
    <row r="431" spans="1:7">
      <c r="A431"/>
      <c r="B431"/>
      <c r="E431"/>
      <c r="F431"/>
      <c r="G431"/>
    </row>
    <row r="432" spans="1:7">
      <c r="A432"/>
      <c r="B432"/>
      <c r="E432"/>
      <c r="F432"/>
      <c r="G432"/>
    </row>
    <row r="433" spans="1:7">
      <c r="A433"/>
      <c r="B433"/>
      <c r="E433"/>
      <c r="F433"/>
      <c r="G433"/>
    </row>
    <row r="434" spans="1:7">
      <c r="A434"/>
      <c r="B434"/>
      <c r="E434"/>
      <c r="F434"/>
      <c r="G434"/>
    </row>
    <row r="435" spans="1:7">
      <c r="A435"/>
      <c r="B435"/>
      <c r="E435"/>
      <c r="F435"/>
      <c r="G435"/>
    </row>
    <row r="436" spans="1:7">
      <c r="A436"/>
      <c r="B436"/>
      <c r="E436"/>
      <c r="F436"/>
      <c r="G436"/>
    </row>
    <row r="437" spans="1:7">
      <c r="A437"/>
      <c r="B437"/>
      <c r="E437"/>
      <c r="F437"/>
      <c r="G437"/>
    </row>
    <row r="438" spans="1:7">
      <c r="A438"/>
      <c r="B438"/>
      <c r="E438"/>
      <c r="F438"/>
      <c r="G438"/>
    </row>
    <row r="439" spans="1:7">
      <c r="A439"/>
      <c r="B439"/>
      <c r="E439"/>
      <c r="F439"/>
      <c r="G439"/>
    </row>
    <row r="440" spans="1:7">
      <c r="A440"/>
      <c r="B440"/>
      <c r="E440"/>
      <c r="F440"/>
      <c r="G440"/>
    </row>
    <row r="441" spans="1:7">
      <c r="A441"/>
      <c r="B441"/>
      <c r="E441"/>
      <c r="F441"/>
      <c r="G441"/>
    </row>
    <row r="442" spans="1:7">
      <c r="A442"/>
      <c r="B442"/>
      <c r="E442"/>
      <c r="F442"/>
      <c r="G442"/>
    </row>
    <row r="443" spans="1:7">
      <c r="A443"/>
      <c r="B443"/>
      <c r="E443"/>
      <c r="F443"/>
      <c r="G443"/>
    </row>
    <row r="444" spans="1:7">
      <c r="A444"/>
      <c r="B444"/>
      <c r="E444"/>
      <c r="F444"/>
      <c r="G444"/>
    </row>
    <row r="445" spans="1:7">
      <c r="A445"/>
      <c r="B445"/>
      <c r="E445"/>
      <c r="F445"/>
      <c r="G445"/>
    </row>
    <row r="446" spans="1:7">
      <c r="A446"/>
      <c r="B446"/>
      <c r="E446"/>
      <c r="F446"/>
      <c r="G446"/>
    </row>
    <row r="447" spans="1:7">
      <c r="A447"/>
      <c r="B447"/>
      <c r="E447"/>
      <c r="F447"/>
      <c r="G447"/>
    </row>
    <row r="448" spans="1:7">
      <c r="A448"/>
      <c r="B448"/>
      <c r="E448"/>
      <c r="F448"/>
      <c r="G448"/>
    </row>
    <row r="449" spans="1:7">
      <c r="A449"/>
      <c r="B449"/>
      <c r="E449"/>
      <c r="F449"/>
      <c r="G449"/>
    </row>
    <row r="450" spans="1:7">
      <c r="A450"/>
      <c r="B450"/>
      <c r="E450"/>
      <c r="F450"/>
      <c r="G450"/>
    </row>
    <row r="451" spans="1:7">
      <c r="A451"/>
      <c r="B451"/>
      <c r="E451"/>
      <c r="F451"/>
      <c r="G451"/>
    </row>
    <row r="452" spans="1:7">
      <c r="A452"/>
      <c r="B452"/>
      <c r="E452"/>
      <c r="F452"/>
      <c r="G452"/>
    </row>
    <row r="453" spans="1:7">
      <c r="A453"/>
      <c r="B453"/>
      <c r="E453"/>
      <c r="F453"/>
      <c r="G453"/>
    </row>
    <row r="454" spans="1:7">
      <c r="A454"/>
      <c r="B454"/>
      <c r="E454"/>
      <c r="F454"/>
      <c r="G454"/>
    </row>
    <row r="455" spans="1:7">
      <c r="A455"/>
      <c r="B455"/>
      <c r="E455"/>
      <c r="F455"/>
      <c r="G455"/>
    </row>
    <row r="456" spans="1:7">
      <c r="A456"/>
      <c r="B456"/>
      <c r="E456"/>
      <c r="F456"/>
      <c r="G456"/>
    </row>
    <row r="457" spans="1:7">
      <c r="A457"/>
      <c r="B457"/>
      <c r="E457"/>
      <c r="F457"/>
      <c r="G457"/>
    </row>
    <row r="458" spans="1:7">
      <c r="A458"/>
      <c r="B458"/>
      <c r="E458"/>
      <c r="F458"/>
      <c r="G458"/>
    </row>
    <row r="459" spans="1:7">
      <c r="A459"/>
      <c r="B459"/>
      <c r="E459"/>
      <c r="F459"/>
      <c r="G459"/>
    </row>
    <row r="460" spans="1:7">
      <c r="A460"/>
      <c r="B460"/>
      <c r="E460"/>
      <c r="F460"/>
      <c r="G460"/>
    </row>
    <row r="461" spans="1:7">
      <c r="A461"/>
      <c r="B461"/>
      <c r="E461"/>
      <c r="F461"/>
      <c r="G461"/>
    </row>
    <row r="462" spans="1:7">
      <c r="A462"/>
      <c r="B462"/>
      <c r="E462"/>
      <c r="F462"/>
      <c r="G462"/>
    </row>
    <row r="463" spans="1:7">
      <c r="A463"/>
      <c r="B463"/>
      <c r="E463"/>
      <c r="F463"/>
      <c r="G463"/>
    </row>
    <row r="464" spans="1:7">
      <c r="A464"/>
      <c r="B464"/>
      <c r="E464"/>
      <c r="F464"/>
      <c r="G464"/>
    </row>
    <row r="465" spans="1:7">
      <c r="A465"/>
      <c r="B465"/>
      <c r="E465"/>
      <c r="F465"/>
      <c r="G465"/>
    </row>
    <row r="466" spans="1:7">
      <c r="A466"/>
      <c r="B466"/>
      <c r="E466"/>
      <c r="F466"/>
      <c r="G466"/>
    </row>
    <row r="467" spans="1:7">
      <c r="A467"/>
      <c r="B467"/>
      <c r="E467"/>
      <c r="F467"/>
      <c r="G467"/>
    </row>
    <row r="468" spans="1:7">
      <c r="A468"/>
      <c r="B468"/>
      <c r="E468"/>
      <c r="F468"/>
      <c r="G468"/>
    </row>
    <row r="469" spans="1:7">
      <c r="A469"/>
      <c r="B469"/>
      <c r="E469"/>
      <c r="F469"/>
      <c r="G469"/>
    </row>
    <row r="470" spans="1:7">
      <c r="A470"/>
      <c r="B470"/>
      <c r="E470"/>
      <c r="F470"/>
      <c r="G470"/>
    </row>
    <row r="471" spans="1:7">
      <c r="A471"/>
      <c r="B471"/>
      <c r="E471"/>
      <c r="F471"/>
      <c r="G471"/>
    </row>
    <row r="472" spans="1:7">
      <c r="A472"/>
      <c r="B472"/>
      <c r="E472"/>
      <c r="F472"/>
      <c r="G472"/>
    </row>
    <row r="473" spans="1:7">
      <c r="A473"/>
      <c r="B473"/>
      <c r="E473"/>
      <c r="F473"/>
      <c r="G473"/>
    </row>
    <row r="474" spans="1:7">
      <c r="A474"/>
      <c r="B474"/>
      <c r="E474"/>
      <c r="F474"/>
      <c r="G474"/>
    </row>
    <row r="475" spans="1:7">
      <c r="A475"/>
      <c r="B475"/>
      <c r="E475"/>
      <c r="F475"/>
      <c r="G475"/>
    </row>
    <row r="476" spans="1:7">
      <c r="A476"/>
      <c r="B476"/>
      <c r="E476"/>
      <c r="F476"/>
      <c r="G476"/>
    </row>
    <row r="477" spans="1:7">
      <c r="A477"/>
      <c r="B477"/>
      <c r="E477"/>
      <c r="F477"/>
      <c r="G477"/>
    </row>
    <row r="478" spans="1:7">
      <c r="A478"/>
      <c r="B478"/>
      <c r="E478"/>
      <c r="F478"/>
      <c r="G478"/>
    </row>
    <row r="479" spans="1:7">
      <c r="A479"/>
      <c r="B479"/>
      <c r="E479"/>
      <c r="F479"/>
      <c r="G479"/>
    </row>
    <row r="480" spans="1:7">
      <c r="A480"/>
      <c r="B480"/>
      <c r="E480"/>
      <c r="F480"/>
      <c r="G480"/>
    </row>
    <row r="481" spans="1:7">
      <c r="A481"/>
      <c r="B481"/>
      <c r="E481"/>
      <c r="F481"/>
      <c r="G481"/>
    </row>
    <row r="482" spans="1:7">
      <c r="A482"/>
      <c r="B482"/>
      <c r="E482"/>
      <c r="F482"/>
      <c r="G482"/>
    </row>
    <row r="483" spans="1:7">
      <c r="A483"/>
      <c r="B483"/>
      <c r="E483"/>
      <c r="F483"/>
      <c r="G483"/>
    </row>
    <row r="484" spans="1:7">
      <c r="A484"/>
      <c r="B484"/>
      <c r="E484"/>
      <c r="F484"/>
      <c r="G484"/>
    </row>
    <row r="485" spans="1:7">
      <c r="A485"/>
      <c r="B485"/>
      <c r="E485"/>
      <c r="F485"/>
      <c r="G485"/>
    </row>
    <row r="486" spans="1:7">
      <c r="A486"/>
      <c r="B486"/>
      <c r="E486"/>
      <c r="F486"/>
      <c r="G486"/>
    </row>
    <row r="487" spans="1:7">
      <c r="A487"/>
      <c r="B487"/>
      <c r="E487"/>
      <c r="F487"/>
      <c r="G487"/>
    </row>
    <row r="488" spans="1:7">
      <c r="A488"/>
      <c r="B488"/>
      <c r="E488"/>
      <c r="F488"/>
      <c r="G488"/>
    </row>
    <row r="489" spans="1:7">
      <c r="A489"/>
      <c r="B489"/>
      <c r="E489"/>
      <c r="F489"/>
      <c r="G489"/>
    </row>
    <row r="490" spans="1:7">
      <c r="A490"/>
      <c r="B490"/>
      <c r="E490"/>
      <c r="F490"/>
      <c r="G490"/>
    </row>
    <row r="491" spans="1:7">
      <c r="A491"/>
      <c r="B491"/>
      <c r="E491"/>
      <c r="F491"/>
      <c r="G491"/>
    </row>
    <row r="492" spans="1:7">
      <c r="A492"/>
      <c r="B492"/>
      <c r="E492"/>
      <c r="F492"/>
      <c r="G492"/>
    </row>
    <row r="493" spans="1:7">
      <c r="A493"/>
      <c r="B493"/>
      <c r="E493"/>
      <c r="F493"/>
      <c r="G493"/>
    </row>
    <row r="494" spans="1:7">
      <c r="A494"/>
      <c r="B494"/>
      <c r="E494"/>
      <c r="F494"/>
      <c r="G494"/>
    </row>
    <row r="495" spans="1:7">
      <c r="A495"/>
      <c r="B495"/>
      <c r="E495"/>
      <c r="F495"/>
      <c r="G495"/>
    </row>
    <row r="496" spans="1:7">
      <c r="A496"/>
      <c r="B496"/>
      <c r="E496"/>
      <c r="F496"/>
      <c r="G496"/>
    </row>
    <row r="497" spans="1:7">
      <c r="A497"/>
      <c r="B497"/>
      <c r="E497"/>
      <c r="F497"/>
      <c r="G497"/>
    </row>
    <row r="498" spans="1:7">
      <c r="A498"/>
      <c r="B498"/>
      <c r="E498"/>
      <c r="F498"/>
      <c r="G498"/>
    </row>
    <row r="499" spans="1:7">
      <c r="A499"/>
      <c r="B499"/>
      <c r="E499"/>
      <c r="F499"/>
      <c r="G499"/>
    </row>
    <row r="500" spans="1:7">
      <c r="A500"/>
      <c r="B500"/>
      <c r="E500"/>
      <c r="F500"/>
      <c r="G500"/>
    </row>
    <row r="501" spans="1:7">
      <c r="A501"/>
      <c r="B501"/>
      <c r="E501"/>
      <c r="F501"/>
      <c r="G501"/>
    </row>
    <row r="502" spans="1:7">
      <c r="A502"/>
      <c r="B502"/>
      <c r="E502"/>
      <c r="F502"/>
      <c r="G502"/>
    </row>
    <row r="503" spans="1:7">
      <c r="A503"/>
      <c r="B503"/>
      <c r="E503"/>
      <c r="F503"/>
      <c r="G503"/>
    </row>
    <row r="504" spans="1:7">
      <c r="A504"/>
      <c r="B504"/>
      <c r="E504"/>
      <c r="F504"/>
      <c r="G504"/>
    </row>
    <row r="505" spans="1:7">
      <c r="A505"/>
      <c r="B505"/>
      <c r="E505"/>
      <c r="F505"/>
      <c r="G505"/>
    </row>
    <row r="506" spans="1:7">
      <c r="A506"/>
      <c r="B506"/>
      <c r="E506"/>
      <c r="F506"/>
      <c r="G506"/>
    </row>
    <row r="507" spans="1:7">
      <c r="A507"/>
      <c r="B507"/>
      <c r="E507"/>
      <c r="F507"/>
      <c r="G507"/>
    </row>
    <row r="508" spans="1:7">
      <c r="A508"/>
      <c r="B508"/>
      <c r="E508"/>
      <c r="F508"/>
      <c r="G508"/>
    </row>
    <row r="509" spans="1:7">
      <c r="A509"/>
      <c r="B509"/>
      <c r="E509"/>
      <c r="F509"/>
      <c r="G509"/>
    </row>
    <row r="510" spans="1:7">
      <c r="A510"/>
      <c r="B510"/>
      <c r="E510"/>
      <c r="F510"/>
      <c r="G510"/>
    </row>
    <row r="511" spans="1:7">
      <c r="A511"/>
      <c r="B511"/>
      <c r="E511"/>
      <c r="F511"/>
      <c r="G511"/>
    </row>
    <row r="512" spans="1:7">
      <c r="A512"/>
      <c r="B512"/>
      <c r="E512"/>
      <c r="F512"/>
      <c r="G512"/>
    </row>
    <row r="513" spans="1:7">
      <c r="A513"/>
      <c r="B513"/>
      <c r="E513"/>
      <c r="F513"/>
      <c r="G513"/>
    </row>
    <row r="514" spans="1:7">
      <c r="A514"/>
      <c r="B514"/>
      <c r="E514"/>
      <c r="F514"/>
      <c r="G514"/>
    </row>
    <row r="515" spans="1:7">
      <c r="A515"/>
      <c r="B515"/>
      <c r="E515"/>
      <c r="F515"/>
      <c r="G515"/>
    </row>
    <row r="516" spans="1:7">
      <c r="A516"/>
      <c r="B516"/>
      <c r="E516"/>
      <c r="F516"/>
      <c r="G516"/>
    </row>
    <row r="517" spans="1:7">
      <c r="A517"/>
      <c r="B517"/>
      <c r="E517"/>
      <c r="F517"/>
      <c r="G517"/>
    </row>
    <row r="518" spans="1:7">
      <c r="A518"/>
      <c r="B518"/>
      <c r="E518"/>
      <c r="F518"/>
      <c r="G518"/>
    </row>
    <row r="519" spans="1:7">
      <c r="A519"/>
      <c r="B519"/>
      <c r="E519"/>
      <c r="F519"/>
      <c r="G519"/>
    </row>
    <row r="520" spans="1:7">
      <c r="A520"/>
      <c r="B520"/>
      <c r="E520"/>
      <c r="F520"/>
      <c r="G520"/>
    </row>
    <row r="521" spans="1:7">
      <c r="A521"/>
      <c r="B521"/>
      <c r="E521"/>
      <c r="F521"/>
      <c r="G521"/>
    </row>
    <row r="522" spans="1:7">
      <c r="A522"/>
      <c r="B522"/>
      <c r="E522"/>
      <c r="F522"/>
      <c r="G522"/>
    </row>
    <row r="523" spans="1:7">
      <c r="A523"/>
      <c r="B523"/>
      <c r="E523"/>
      <c r="F523"/>
      <c r="G523"/>
    </row>
    <row r="524" spans="1:7">
      <c r="A524"/>
      <c r="B524"/>
      <c r="E524"/>
      <c r="F524"/>
      <c r="G524"/>
    </row>
    <row r="525" spans="1:7">
      <c r="A525"/>
      <c r="B525"/>
      <c r="E525"/>
      <c r="F525"/>
      <c r="G525"/>
    </row>
    <row r="526" spans="1:7">
      <c r="A526"/>
      <c r="B526"/>
      <c r="E526"/>
      <c r="F526"/>
      <c r="G526"/>
    </row>
    <row r="527" spans="1:7">
      <c r="A527"/>
      <c r="B527"/>
      <c r="E527"/>
      <c r="F527"/>
      <c r="G527"/>
    </row>
    <row r="528" spans="1:7">
      <c r="A528"/>
      <c r="B528"/>
      <c r="E528"/>
      <c r="F528"/>
      <c r="G528"/>
    </row>
    <row r="529" spans="1:7">
      <c r="A529"/>
      <c r="B529"/>
      <c r="E529"/>
      <c r="F529"/>
      <c r="G529"/>
    </row>
    <row r="530" spans="1:7">
      <c r="A530"/>
      <c r="B530"/>
      <c r="E530"/>
      <c r="F530"/>
      <c r="G530"/>
    </row>
    <row r="531" spans="1:7">
      <c r="A531"/>
      <c r="B531"/>
      <c r="E531"/>
      <c r="F531"/>
      <c r="G531"/>
    </row>
    <row r="532" spans="1:7">
      <c r="A532"/>
      <c r="B532"/>
      <c r="E532"/>
      <c r="F532"/>
      <c r="G532"/>
    </row>
    <row r="533" spans="1:7">
      <c r="A533"/>
      <c r="B533"/>
      <c r="E533"/>
      <c r="F533"/>
      <c r="G533"/>
    </row>
    <row r="534" spans="1:7">
      <c r="A534"/>
      <c r="B534"/>
      <c r="E534"/>
      <c r="F534"/>
      <c r="G534"/>
    </row>
    <row r="535" spans="1:7">
      <c r="A535"/>
      <c r="B535"/>
      <c r="E535"/>
      <c r="F535"/>
      <c r="G535"/>
    </row>
    <row r="536" spans="1:7">
      <c r="A536"/>
      <c r="B536"/>
      <c r="E536"/>
      <c r="F536"/>
      <c r="G536"/>
    </row>
    <row r="537" spans="1:7">
      <c r="A537"/>
      <c r="B537"/>
      <c r="E537"/>
      <c r="F537"/>
      <c r="G537"/>
    </row>
    <row r="538" spans="1:7">
      <c r="A538"/>
      <c r="B538"/>
      <c r="E538"/>
      <c r="F538"/>
      <c r="G538"/>
    </row>
    <row r="539" spans="1:7">
      <c r="A539"/>
      <c r="B539"/>
      <c r="E539"/>
      <c r="F539"/>
      <c r="G539"/>
    </row>
    <row r="540" spans="1:7">
      <c r="A540"/>
      <c r="B540"/>
      <c r="E540"/>
      <c r="F540"/>
      <c r="G540"/>
    </row>
    <row r="541" spans="1:7">
      <c r="A541"/>
      <c r="B541"/>
      <c r="E541"/>
      <c r="F541"/>
      <c r="G541"/>
    </row>
    <row r="542" spans="1:7">
      <c r="A542"/>
      <c r="B542"/>
      <c r="E542"/>
      <c r="F542"/>
      <c r="G542"/>
    </row>
    <row r="543" spans="1:7">
      <c r="A543"/>
      <c r="B543"/>
      <c r="E543"/>
      <c r="F543"/>
      <c r="G543"/>
    </row>
    <row r="544" spans="1:7">
      <c r="A544"/>
      <c r="B544"/>
      <c r="E544"/>
      <c r="F544"/>
      <c r="G544"/>
    </row>
    <row r="545" spans="1:7">
      <c r="A545"/>
      <c r="B545"/>
      <c r="E545"/>
      <c r="F545"/>
      <c r="G545"/>
    </row>
    <row r="546" spans="1:7">
      <c r="A546"/>
      <c r="B546"/>
      <c r="E546"/>
      <c r="F546"/>
      <c r="G546"/>
    </row>
    <row r="547" spans="1:7">
      <c r="A547"/>
      <c r="B547"/>
      <c r="E547"/>
      <c r="F547"/>
      <c r="G547"/>
    </row>
    <row r="548" spans="1:7">
      <c r="A548"/>
      <c r="B548"/>
      <c r="E548"/>
      <c r="F548"/>
      <c r="G548"/>
    </row>
    <row r="549" spans="1:7">
      <c r="A549"/>
      <c r="B549"/>
      <c r="E549"/>
      <c r="F549"/>
      <c r="G549"/>
    </row>
    <row r="550" spans="1:7">
      <c r="A550"/>
      <c r="B550"/>
      <c r="E550"/>
      <c r="F550"/>
      <c r="G550"/>
    </row>
    <row r="551" spans="1:7">
      <c r="A551"/>
      <c r="B551"/>
      <c r="E551"/>
      <c r="F551"/>
      <c r="G551"/>
    </row>
    <row r="552" spans="1:7">
      <c r="A552"/>
      <c r="B552"/>
      <c r="E552"/>
      <c r="F552"/>
      <c r="G552"/>
    </row>
    <row r="553" spans="1:7">
      <c r="A553"/>
      <c r="B553"/>
      <c r="E553"/>
      <c r="F553"/>
      <c r="G553"/>
    </row>
    <row r="554" spans="1:7">
      <c r="A554"/>
      <c r="B554"/>
      <c r="E554"/>
      <c r="F554"/>
      <c r="G554"/>
    </row>
    <row r="555" spans="1:7">
      <c r="A555"/>
      <c r="B555"/>
      <c r="E555"/>
      <c r="F555"/>
      <c r="G555"/>
    </row>
    <row r="556" spans="1:7">
      <c r="A556"/>
      <c r="B556"/>
      <c r="E556"/>
      <c r="F556"/>
      <c r="G556"/>
    </row>
    <row r="557" spans="1:7">
      <c r="A557"/>
      <c r="B557"/>
      <c r="E557"/>
      <c r="F557"/>
      <c r="G557"/>
    </row>
    <row r="558" spans="1:7">
      <c r="A558"/>
      <c r="B558"/>
      <c r="E558"/>
      <c r="F558"/>
      <c r="G558"/>
    </row>
    <row r="559" spans="1:7">
      <c r="A559"/>
      <c r="B559"/>
      <c r="E559"/>
      <c r="F559"/>
      <c r="G559"/>
    </row>
    <row r="560" spans="1:7">
      <c r="A560"/>
      <c r="B560"/>
      <c r="E560"/>
      <c r="F560"/>
      <c r="G560"/>
    </row>
    <row r="561" spans="1:7">
      <c r="A561"/>
      <c r="B561"/>
      <c r="E561"/>
      <c r="F561"/>
      <c r="G561"/>
    </row>
    <row r="562" spans="1:7">
      <c r="A562"/>
      <c r="B562"/>
      <c r="E562"/>
      <c r="F562"/>
      <c r="G562"/>
    </row>
    <row r="563" spans="1:7">
      <c r="A563"/>
      <c r="B563"/>
      <c r="E563"/>
      <c r="F563"/>
      <c r="G563"/>
    </row>
    <row r="564" spans="1:7">
      <c r="A564"/>
      <c r="B564"/>
      <c r="E564"/>
      <c r="F564"/>
      <c r="G564"/>
    </row>
    <row r="565" spans="1:7">
      <c r="A565"/>
      <c r="B565"/>
      <c r="E565"/>
      <c r="F565"/>
      <c r="G565"/>
    </row>
    <row r="566" spans="1:7">
      <c r="A566"/>
      <c r="B566"/>
      <c r="E566"/>
      <c r="F566"/>
      <c r="G566"/>
    </row>
    <row r="567" spans="1:7">
      <c r="A567"/>
      <c r="B567"/>
      <c r="E567"/>
      <c r="F567"/>
      <c r="G567"/>
    </row>
    <row r="568" spans="1:7">
      <c r="A568"/>
      <c r="B568"/>
      <c r="E568"/>
      <c r="F568"/>
      <c r="G568"/>
    </row>
    <row r="569" spans="1:7">
      <c r="A569"/>
      <c r="B569"/>
      <c r="E569"/>
      <c r="F569"/>
      <c r="G569"/>
    </row>
    <row r="570" spans="1:7">
      <c r="A570"/>
      <c r="B570"/>
      <c r="E570"/>
      <c r="F570"/>
      <c r="G570"/>
    </row>
    <row r="571" spans="1:7">
      <c r="A571"/>
      <c r="B571"/>
      <c r="E571"/>
      <c r="F571"/>
      <c r="G571"/>
    </row>
    <row r="572" spans="1:7">
      <c r="A572"/>
      <c r="B572"/>
      <c r="E572"/>
      <c r="F572"/>
      <c r="G572"/>
    </row>
    <row r="573" spans="1:7">
      <c r="A573"/>
      <c r="B573"/>
      <c r="E573"/>
      <c r="F573"/>
      <c r="G573"/>
    </row>
    <row r="574" spans="1:7">
      <c r="A574"/>
      <c r="B574"/>
      <c r="E574"/>
      <c r="F574"/>
      <c r="G574"/>
    </row>
    <row r="575" spans="1:7">
      <c r="A575"/>
      <c r="B575"/>
      <c r="E575"/>
      <c r="F575"/>
      <c r="G575"/>
    </row>
    <row r="576" spans="1:7">
      <c r="A576"/>
      <c r="B576"/>
      <c r="E576"/>
      <c r="F576"/>
      <c r="G576"/>
    </row>
    <row r="577" spans="1:7">
      <c r="A577"/>
      <c r="B577"/>
      <c r="E577"/>
      <c r="F577"/>
      <c r="G577"/>
    </row>
    <row r="578" spans="1:7">
      <c r="A578"/>
      <c r="B578"/>
      <c r="E578"/>
      <c r="F578"/>
      <c r="G578"/>
    </row>
    <row r="579" spans="1:7">
      <c r="A579"/>
      <c r="B579"/>
      <c r="E579"/>
      <c r="F579"/>
      <c r="G579"/>
    </row>
    <row r="580" spans="1:7">
      <c r="A580"/>
      <c r="B580"/>
      <c r="E580"/>
      <c r="F580"/>
      <c r="G580"/>
    </row>
    <row r="581" spans="1:7">
      <c r="A581"/>
      <c r="B581"/>
      <c r="E581"/>
      <c r="F581"/>
      <c r="G581"/>
    </row>
    <row r="582" spans="1:7">
      <c r="A582"/>
      <c r="B582"/>
      <c r="E582"/>
      <c r="F582"/>
      <c r="G582"/>
    </row>
    <row r="583" spans="1:7">
      <c r="A583"/>
      <c r="B583"/>
      <c r="E583"/>
      <c r="F583"/>
      <c r="G583"/>
    </row>
    <row r="584" spans="1:7">
      <c r="A584"/>
      <c r="B584"/>
      <c r="E584"/>
      <c r="F584"/>
      <c r="G584"/>
    </row>
    <row r="585" spans="1:7">
      <c r="A585"/>
      <c r="B585"/>
      <c r="E585"/>
      <c r="F585"/>
      <c r="G585"/>
    </row>
    <row r="586" spans="1:7">
      <c r="A586"/>
      <c r="B586"/>
      <c r="E586"/>
      <c r="F586"/>
      <c r="G586"/>
    </row>
    <row r="587" spans="1:7">
      <c r="A587"/>
      <c r="B587"/>
      <c r="E587"/>
      <c r="F587"/>
      <c r="G587"/>
    </row>
    <row r="588" spans="1:7">
      <c r="A588"/>
      <c r="B588"/>
      <c r="E588"/>
      <c r="F588"/>
      <c r="G588"/>
    </row>
    <row r="589" spans="1:7">
      <c r="A589"/>
      <c r="B589"/>
      <c r="E589"/>
      <c r="F589"/>
      <c r="G589"/>
    </row>
    <row r="590" spans="1:7">
      <c r="A590"/>
      <c r="B590"/>
      <c r="E590"/>
      <c r="F590"/>
      <c r="G590"/>
    </row>
    <row r="591" spans="1:7">
      <c r="A591"/>
      <c r="B591"/>
      <c r="E591"/>
      <c r="F591"/>
      <c r="G591"/>
    </row>
    <row r="592" spans="1:7">
      <c r="A592"/>
      <c r="B592"/>
      <c r="E592"/>
      <c r="F592"/>
      <c r="G592"/>
    </row>
    <row r="593" spans="1:7">
      <c r="A593"/>
      <c r="B593"/>
      <c r="E593"/>
      <c r="F593"/>
      <c r="G593"/>
    </row>
    <row r="594" spans="1:7">
      <c r="A594"/>
      <c r="B594"/>
      <c r="E594"/>
      <c r="F594"/>
      <c r="G594"/>
    </row>
    <row r="595" spans="1:7">
      <c r="A595"/>
      <c r="B595"/>
      <c r="E595"/>
      <c r="F595"/>
      <c r="G595"/>
    </row>
    <row r="596" spans="1:7">
      <c r="A596"/>
      <c r="B596"/>
      <c r="E596"/>
      <c r="F596"/>
      <c r="G596"/>
    </row>
    <row r="597" spans="1:7">
      <c r="A597"/>
      <c r="B597"/>
      <c r="E597"/>
      <c r="F597"/>
      <c r="G597"/>
    </row>
    <row r="598" spans="1:7">
      <c r="A598"/>
      <c r="B598"/>
      <c r="E598"/>
      <c r="F598"/>
      <c r="G598"/>
    </row>
    <row r="599" spans="1:7">
      <c r="A599"/>
      <c r="B599"/>
      <c r="E599"/>
      <c r="F599"/>
      <c r="G599"/>
    </row>
    <row r="600" spans="1:7">
      <c r="A600"/>
      <c r="B600"/>
      <c r="E600"/>
      <c r="F600"/>
      <c r="G600"/>
    </row>
    <row r="601" spans="1:7">
      <c r="A601"/>
      <c r="B601"/>
      <c r="E601"/>
      <c r="F601"/>
      <c r="G601"/>
    </row>
    <row r="602" spans="1:7">
      <c r="A602"/>
      <c r="B602"/>
      <c r="E602"/>
      <c r="F602"/>
      <c r="G602"/>
    </row>
    <row r="603" spans="1:7">
      <c r="A603"/>
      <c r="B603"/>
      <c r="E603"/>
      <c r="F603"/>
      <c r="G603"/>
    </row>
    <row r="604" spans="1:7">
      <c r="A604"/>
      <c r="B604"/>
      <c r="E604"/>
      <c r="F604"/>
      <c r="G604"/>
    </row>
    <row r="605" spans="1:7">
      <c r="A605"/>
      <c r="B605"/>
      <c r="E605"/>
      <c r="F605"/>
      <c r="G605"/>
    </row>
    <row r="606" spans="1:7">
      <c r="A606"/>
      <c r="B606"/>
      <c r="E606"/>
      <c r="F606"/>
      <c r="G606"/>
    </row>
    <row r="607" spans="1:7">
      <c r="A607"/>
      <c r="B607"/>
      <c r="E607"/>
      <c r="F607"/>
      <c r="G607"/>
    </row>
    <row r="608" spans="1:7">
      <c r="A608"/>
      <c r="B608"/>
      <c r="E608"/>
      <c r="F608"/>
      <c r="G608"/>
    </row>
    <row r="609" spans="1:7">
      <c r="A609"/>
      <c r="B609"/>
      <c r="E609"/>
      <c r="F609"/>
      <c r="G609"/>
    </row>
    <row r="610" spans="1:7">
      <c r="A610"/>
      <c r="B610"/>
      <c r="E610"/>
      <c r="F610"/>
      <c r="G610"/>
    </row>
    <row r="611" spans="1:7">
      <c r="A611"/>
      <c r="B611"/>
      <c r="E611"/>
      <c r="F611"/>
      <c r="G611"/>
    </row>
    <row r="612" spans="1:7">
      <c r="A612"/>
      <c r="B612"/>
      <c r="E612"/>
      <c r="F612"/>
      <c r="G612"/>
    </row>
    <row r="613" spans="1:7">
      <c r="A613"/>
      <c r="B613"/>
      <c r="E613"/>
      <c r="F613"/>
      <c r="G613"/>
    </row>
    <row r="614" spans="1:7">
      <c r="A614"/>
      <c r="B614"/>
      <c r="E614"/>
      <c r="F614"/>
      <c r="G614"/>
    </row>
    <row r="615" spans="1:7">
      <c r="A615"/>
      <c r="B615"/>
      <c r="E615"/>
      <c r="F615"/>
      <c r="G615"/>
    </row>
    <row r="616" spans="1:7">
      <c r="A616"/>
      <c r="B616"/>
      <c r="E616"/>
      <c r="F616"/>
      <c r="G616"/>
    </row>
    <row r="617" spans="1:7">
      <c r="A617"/>
      <c r="B617"/>
      <c r="E617"/>
      <c r="F617"/>
      <c r="G617"/>
    </row>
    <row r="618" spans="1:7">
      <c r="A618"/>
      <c r="B618"/>
      <c r="E618"/>
      <c r="F618"/>
      <c r="G618"/>
    </row>
    <row r="619" spans="1:7">
      <c r="A619"/>
      <c r="B619"/>
      <c r="E619"/>
      <c r="F619"/>
      <c r="G619"/>
    </row>
    <row r="620" spans="1:7">
      <c r="A620"/>
      <c r="B620"/>
      <c r="E620"/>
      <c r="F620"/>
      <c r="G620"/>
    </row>
    <row r="621" spans="1:7">
      <c r="A621"/>
      <c r="B621"/>
      <c r="E621"/>
      <c r="F621"/>
      <c r="G621"/>
    </row>
    <row r="622" spans="1:7">
      <c r="A622"/>
      <c r="B622"/>
      <c r="E622"/>
      <c r="F622"/>
      <c r="G622"/>
    </row>
    <row r="623" spans="1:7">
      <c r="A623"/>
      <c r="B623"/>
      <c r="E623"/>
      <c r="F623"/>
      <c r="G623"/>
    </row>
    <row r="624" spans="1:7">
      <c r="A624"/>
      <c r="B624"/>
      <c r="E624"/>
      <c r="F624"/>
      <c r="G624"/>
    </row>
    <row r="625" spans="1:7">
      <c r="A625"/>
      <c r="B625"/>
      <c r="E625"/>
      <c r="F625"/>
      <c r="G625"/>
    </row>
    <row r="626" spans="1:7">
      <c r="A626"/>
      <c r="B626"/>
      <c r="E626"/>
      <c r="F626"/>
      <c r="G626"/>
    </row>
    <row r="627" spans="1:7">
      <c r="A627"/>
      <c r="B627"/>
      <c r="E627"/>
      <c r="F627"/>
      <c r="G627"/>
    </row>
    <row r="628" spans="1:7">
      <c r="A628"/>
      <c r="B628"/>
      <c r="E628"/>
      <c r="F628"/>
      <c r="G628"/>
    </row>
    <row r="629" spans="1:7">
      <c r="A629"/>
      <c r="B629"/>
      <c r="E629"/>
      <c r="F629"/>
      <c r="G629"/>
    </row>
    <row r="630" spans="1:7">
      <c r="A630"/>
      <c r="B630"/>
      <c r="E630"/>
      <c r="F630"/>
      <c r="G630"/>
    </row>
    <row r="631" spans="1:7">
      <c r="A631"/>
      <c r="B631"/>
      <c r="E631"/>
      <c r="F631"/>
      <c r="G631"/>
    </row>
    <row r="632" spans="1:7">
      <c r="A632"/>
      <c r="B632"/>
      <c r="E632"/>
      <c r="F632"/>
      <c r="G632"/>
    </row>
    <row r="633" spans="1:7">
      <c r="A633"/>
      <c r="B633"/>
      <c r="E633"/>
      <c r="F633"/>
      <c r="G633"/>
    </row>
    <row r="634" spans="1:7">
      <c r="A634"/>
      <c r="B634"/>
      <c r="E634"/>
      <c r="F634"/>
      <c r="G634"/>
    </row>
    <row r="635" spans="1:7">
      <c r="A635"/>
      <c r="B635"/>
      <c r="E635"/>
      <c r="F635"/>
      <c r="G635"/>
    </row>
    <row r="636" spans="1:7">
      <c r="A636"/>
      <c r="B636"/>
      <c r="E636"/>
      <c r="F636"/>
      <c r="G636"/>
    </row>
    <row r="637" spans="1:7">
      <c r="A637"/>
      <c r="B637"/>
      <c r="E637"/>
      <c r="F637"/>
      <c r="G637"/>
    </row>
    <row r="638" spans="1:7">
      <c r="A638"/>
      <c r="B638"/>
      <c r="E638"/>
      <c r="F638"/>
      <c r="G638"/>
    </row>
    <row r="639" spans="1:7">
      <c r="A639"/>
      <c r="B639"/>
      <c r="E639"/>
      <c r="F639"/>
      <c r="G639"/>
    </row>
    <row r="640" spans="1:7">
      <c r="A640"/>
      <c r="B640"/>
      <c r="E640"/>
      <c r="F640"/>
      <c r="G640"/>
    </row>
    <row r="641" spans="1:7">
      <c r="A641"/>
      <c r="B641"/>
      <c r="E641"/>
      <c r="F641"/>
      <c r="G641"/>
    </row>
    <row r="642" spans="1:7">
      <c r="A642"/>
      <c r="B642"/>
      <c r="E642"/>
      <c r="F642"/>
      <c r="G642"/>
    </row>
    <row r="643" spans="1:7">
      <c r="A643"/>
      <c r="B643"/>
      <c r="E643"/>
      <c r="F643"/>
      <c r="G643"/>
    </row>
    <row r="644" spans="1:7">
      <c r="A644"/>
      <c r="B644"/>
      <c r="E644"/>
      <c r="F644"/>
      <c r="G644"/>
    </row>
    <row r="645" spans="1:7">
      <c r="A645"/>
      <c r="B645"/>
      <c r="E645"/>
      <c r="F645"/>
      <c r="G645"/>
    </row>
    <row r="646" spans="1:7">
      <c r="A646"/>
      <c r="B646"/>
      <c r="E646"/>
      <c r="F646"/>
      <c r="G646"/>
    </row>
    <row r="647" spans="1:7">
      <c r="A647"/>
      <c r="B647"/>
      <c r="E647"/>
      <c r="F647"/>
      <c r="G647"/>
    </row>
    <row r="648" spans="1:7">
      <c r="A648"/>
      <c r="B648"/>
      <c r="E648"/>
      <c r="F648"/>
      <c r="G648"/>
    </row>
    <row r="649" spans="1:7">
      <c r="A649"/>
      <c r="B649"/>
      <c r="E649"/>
      <c r="F649"/>
      <c r="G649"/>
    </row>
    <row r="650" spans="1:7">
      <c r="A650"/>
      <c r="B650"/>
      <c r="E650"/>
      <c r="F650"/>
      <c r="G650"/>
    </row>
    <row r="651" spans="1:7">
      <c r="A651"/>
      <c r="B651"/>
      <c r="E651"/>
      <c r="F651"/>
      <c r="G651"/>
    </row>
    <row r="652" spans="1:7">
      <c r="A652"/>
      <c r="B652"/>
      <c r="E652"/>
      <c r="F652"/>
      <c r="G652"/>
    </row>
    <row r="653" spans="1:7">
      <c r="A653"/>
      <c r="B653"/>
      <c r="E653"/>
      <c r="F653"/>
      <c r="G653"/>
    </row>
    <row r="654" spans="1:7">
      <c r="A654"/>
      <c r="B654"/>
      <c r="E654"/>
      <c r="F654"/>
      <c r="G654"/>
    </row>
    <row r="655" spans="1:7">
      <c r="A655"/>
      <c r="B655"/>
      <c r="E655"/>
      <c r="F655"/>
      <c r="G655"/>
    </row>
    <row r="656" spans="1:7">
      <c r="A656"/>
      <c r="B656"/>
      <c r="E656"/>
      <c r="F656"/>
      <c r="G656"/>
    </row>
    <row r="657" spans="1:7">
      <c r="A657"/>
      <c r="B657"/>
      <c r="E657"/>
      <c r="F657"/>
      <c r="G657"/>
    </row>
    <row r="658" spans="1:7">
      <c r="A658"/>
      <c r="B658"/>
      <c r="E658"/>
      <c r="F658"/>
      <c r="G658"/>
    </row>
    <row r="659" spans="1:7">
      <c r="A659"/>
      <c r="B659"/>
      <c r="E659"/>
      <c r="F659"/>
      <c r="G659"/>
    </row>
    <row r="660" spans="1:7">
      <c r="A660"/>
      <c r="B660"/>
      <c r="E660"/>
      <c r="F660"/>
      <c r="G660"/>
    </row>
    <row r="661" spans="1:7">
      <c r="A661"/>
      <c r="B661"/>
      <c r="E661"/>
      <c r="F661"/>
      <c r="G661"/>
    </row>
    <row r="662" spans="1:7">
      <c r="A662"/>
      <c r="B662"/>
      <c r="E662"/>
      <c r="F662"/>
      <c r="G662"/>
    </row>
    <row r="663" spans="1:7">
      <c r="A663"/>
      <c r="B663"/>
      <c r="E663"/>
      <c r="F663"/>
      <c r="G663"/>
    </row>
    <row r="664" spans="1:7">
      <c r="A664"/>
      <c r="B664"/>
      <c r="E664"/>
      <c r="F664"/>
      <c r="G664"/>
    </row>
    <row r="665" spans="1:7">
      <c r="A665"/>
      <c r="B665"/>
      <c r="E665"/>
      <c r="F665"/>
      <c r="G665"/>
    </row>
    <row r="666" spans="1:7">
      <c r="A666"/>
      <c r="B666"/>
      <c r="E666"/>
      <c r="F666"/>
      <c r="G666"/>
    </row>
    <row r="667" spans="1:7">
      <c r="A667"/>
      <c r="B667"/>
      <c r="E667"/>
      <c r="F667"/>
      <c r="G667"/>
    </row>
    <row r="668" spans="1:7">
      <c r="A668"/>
      <c r="B668"/>
      <c r="E668"/>
      <c r="F668"/>
      <c r="G668"/>
    </row>
    <row r="669" spans="1:7">
      <c r="A669"/>
      <c r="B669"/>
      <c r="E669"/>
      <c r="F669"/>
      <c r="G669"/>
    </row>
    <row r="670" spans="1:7">
      <c r="A670"/>
      <c r="B670"/>
      <c r="E670"/>
      <c r="F670"/>
      <c r="G670"/>
    </row>
    <row r="671" spans="1:7">
      <c r="A671"/>
      <c r="B671"/>
      <c r="E671"/>
      <c r="F671"/>
      <c r="G671"/>
    </row>
    <row r="672" spans="1:7">
      <c r="A672"/>
      <c r="B672"/>
      <c r="E672"/>
      <c r="F672"/>
      <c r="G672"/>
    </row>
    <row r="673" spans="1:7">
      <c r="A673"/>
      <c r="B673"/>
      <c r="E673"/>
      <c r="F673"/>
      <c r="G673"/>
    </row>
    <row r="674" spans="1:7">
      <c r="A674"/>
      <c r="B674"/>
      <c r="E674"/>
      <c r="F674"/>
      <c r="G674"/>
    </row>
    <row r="675" spans="1:7">
      <c r="A675"/>
      <c r="B675"/>
      <c r="E675"/>
      <c r="F675"/>
      <c r="G675"/>
    </row>
    <row r="676" spans="1:7">
      <c r="A676"/>
      <c r="B676"/>
      <c r="E676"/>
      <c r="F676"/>
      <c r="G676"/>
    </row>
    <row r="677" spans="1:7">
      <c r="A677"/>
      <c r="B677"/>
      <c r="E677"/>
      <c r="F677"/>
      <c r="G677"/>
    </row>
    <row r="678" spans="1:7">
      <c r="A678"/>
      <c r="B678"/>
      <c r="E678"/>
      <c r="F678"/>
      <c r="G678"/>
    </row>
    <row r="679" spans="1:7">
      <c r="A679"/>
      <c r="B679"/>
      <c r="E679"/>
      <c r="F679"/>
      <c r="G679"/>
    </row>
    <row r="680" spans="1:7">
      <c r="A680"/>
      <c r="B680"/>
      <c r="E680"/>
      <c r="F680"/>
      <c r="G680"/>
    </row>
    <row r="681" spans="1:7">
      <c r="A681"/>
      <c r="B681"/>
      <c r="E681"/>
      <c r="F681"/>
      <c r="G681"/>
    </row>
    <row r="682" spans="1:7">
      <c r="A682"/>
      <c r="B682"/>
      <c r="E682"/>
      <c r="F682"/>
      <c r="G682"/>
    </row>
    <row r="683" spans="1:7">
      <c r="A683"/>
      <c r="B683"/>
      <c r="E683"/>
      <c r="F683"/>
      <c r="G683"/>
    </row>
    <row r="684" spans="1:7">
      <c r="A684"/>
      <c r="B684"/>
      <c r="E684"/>
      <c r="F684"/>
      <c r="G684"/>
    </row>
    <row r="685" spans="1:7">
      <c r="A685"/>
      <c r="B685"/>
      <c r="E685"/>
      <c r="F685"/>
      <c r="G685"/>
    </row>
    <row r="686" spans="1:7">
      <c r="A686"/>
      <c r="B686"/>
      <c r="E686"/>
      <c r="F686"/>
      <c r="G686"/>
    </row>
    <row r="687" spans="1:7">
      <c r="A687"/>
      <c r="B687"/>
      <c r="E687"/>
      <c r="F687"/>
      <c r="G687"/>
    </row>
    <row r="688" spans="1:7">
      <c r="A688"/>
      <c r="B688"/>
      <c r="E688"/>
      <c r="F688"/>
      <c r="G688"/>
    </row>
    <row r="689" spans="1:7">
      <c r="A689"/>
      <c r="B689"/>
      <c r="E689"/>
      <c r="F689"/>
      <c r="G689"/>
    </row>
    <row r="690" spans="1:7">
      <c r="A690"/>
      <c r="B690"/>
      <c r="E690"/>
      <c r="F690"/>
      <c r="G690"/>
    </row>
    <row r="691" spans="1:7">
      <c r="A691"/>
      <c r="B691"/>
      <c r="E691"/>
      <c r="F691"/>
      <c r="G691"/>
    </row>
    <row r="692" spans="1:7">
      <c r="A692"/>
      <c r="B692"/>
      <c r="E692"/>
      <c r="F692"/>
      <c r="G692"/>
    </row>
    <row r="693" spans="1:7">
      <c r="A693"/>
      <c r="B693"/>
      <c r="E693"/>
      <c r="F693"/>
      <c r="G693"/>
    </row>
    <row r="694" spans="1:7">
      <c r="A694"/>
      <c r="B694"/>
      <c r="E694"/>
      <c r="F694"/>
      <c r="G694"/>
    </row>
    <row r="695" spans="1:7">
      <c r="A695"/>
      <c r="B695"/>
      <c r="E695"/>
      <c r="F695"/>
      <c r="G695"/>
    </row>
    <row r="696" spans="1:7">
      <c r="A696"/>
      <c r="B696"/>
      <c r="E696"/>
      <c r="F696"/>
      <c r="G696"/>
    </row>
    <row r="697" spans="1:7">
      <c r="A697"/>
      <c r="B697"/>
      <c r="E697"/>
      <c r="F697"/>
      <c r="G697"/>
    </row>
    <row r="698" spans="1:7">
      <c r="A698"/>
      <c r="B698"/>
      <c r="E698"/>
      <c r="F698"/>
      <c r="G698"/>
    </row>
    <row r="699" spans="1:7">
      <c r="A699"/>
      <c r="B699"/>
      <c r="E699"/>
      <c r="F699"/>
      <c r="G699"/>
    </row>
    <row r="700" spans="1:7">
      <c r="A700"/>
      <c r="B700"/>
      <c r="E700"/>
      <c r="F700"/>
      <c r="G700"/>
    </row>
    <row r="701" spans="1:7">
      <c r="A701"/>
      <c r="B701"/>
      <c r="E701"/>
      <c r="F701"/>
      <c r="G701"/>
    </row>
    <row r="702" spans="1:7">
      <c r="A702"/>
      <c r="B702"/>
      <c r="E702"/>
      <c r="F702"/>
      <c r="G702"/>
    </row>
    <row r="703" spans="1:7">
      <c r="A703"/>
      <c r="B703"/>
      <c r="E703"/>
      <c r="F703"/>
      <c r="G703"/>
    </row>
    <row r="704" spans="1:7">
      <c r="A704"/>
      <c r="B704"/>
      <c r="E704"/>
      <c r="F704"/>
      <c r="G704"/>
    </row>
    <row r="705" spans="1:7">
      <c r="A705"/>
      <c r="B705"/>
      <c r="E705"/>
      <c r="F705"/>
      <c r="G705"/>
    </row>
    <row r="706" spans="1:7">
      <c r="A706"/>
      <c r="B706"/>
      <c r="E706"/>
      <c r="F706"/>
      <c r="G706"/>
    </row>
    <row r="707" spans="1:7">
      <c r="A707"/>
      <c r="B707"/>
      <c r="E707"/>
      <c r="F707"/>
      <c r="G707"/>
    </row>
    <row r="708" spans="1:7">
      <c r="A708"/>
      <c r="B708"/>
      <c r="E708"/>
      <c r="F708"/>
      <c r="G708"/>
    </row>
    <row r="709" spans="1:7">
      <c r="A709"/>
      <c r="B709"/>
      <c r="E709"/>
      <c r="F709"/>
      <c r="G709"/>
    </row>
    <row r="710" spans="1:7">
      <c r="A710"/>
      <c r="B710"/>
      <c r="E710"/>
      <c r="F710"/>
      <c r="G710"/>
    </row>
    <row r="711" spans="1:7">
      <c r="A711"/>
      <c r="B711"/>
      <c r="E711"/>
      <c r="F711"/>
      <c r="G711"/>
    </row>
    <row r="712" spans="1:7">
      <c r="A712"/>
      <c r="B712"/>
      <c r="E712"/>
      <c r="F712"/>
      <c r="G712"/>
    </row>
    <row r="713" spans="1:7">
      <c r="A713"/>
      <c r="B713"/>
      <c r="E713"/>
      <c r="F713"/>
      <c r="G713"/>
    </row>
    <row r="714" spans="1:7">
      <c r="A714"/>
      <c r="B714"/>
      <c r="E714"/>
      <c r="F714"/>
      <c r="G714"/>
    </row>
    <row r="715" spans="1:7">
      <c r="A715"/>
      <c r="B715"/>
      <c r="E715"/>
      <c r="F715"/>
      <c r="G715"/>
    </row>
    <row r="716" spans="1:7">
      <c r="A716"/>
      <c r="B716"/>
      <c r="E716"/>
      <c r="F716"/>
      <c r="G716"/>
    </row>
    <row r="717" spans="1:7">
      <c r="A717"/>
      <c r="B717"/>
      <c r="E717"/>
      <c r="F717"/>
      <c r="G717"/>
    </row>
    <row r="718" spans="1:7">
      <c r="A718"/>
      <c r="B718"/>
      <c r="E718"/>
      <c r="F718"/>
      <c r="G718"/>
    </row>
    <row r="719" spans="1:7">
      <c r="A719"/>
      <c r="B719"/>
      <c r="E719"/>
      <c r="F719"/>
      <c r="G719"/>
    </row>
    <row r="720" spans="1:7">
      <c r="A720"/>
      <c r="B720"/>
      <c r="E720"/>
      <c r="F720"/>
      <c r="G720"/>
    </row>
    <row r="721" spans="1:7">
      <c r="A721"/>
      <c r="B721"/>
      <c r="E721"/>
      <c r="F721"/>
      <c r="G721"/>
    </row>
    <row r="722" spans="1:7">
      <c r="A722"/>
      <c r="B722"/>
      <c r="E722"/>
      <c r="F722"/>
      <c r="G722"/>
    </row>
    <row r="723" spans="1:7">
      <c r="A723"/>
      <c r="B723"/>
      <c r="E723"/>
      <c r="F723"/>
      <c r="G723"/>
    </row>
    <row r="724" spans="1:7">
      <c r="A724"/>
      <c r="B724"/>
      <c r="E724"/>
      <c r="F724"/>
      <c r="G724"/>
    </row>
    <row r="725" spans="1:7">
      <c r="A725"/>
      <c r="B725"/>
      <c r="E725"/>
      <c r="F725"/>
      <c r="G725"/>
    </row>
    <row r="726" spans="1:7">
      <c r="A726"/>
      <c r="B726"/>
      <c r="E726"/>
      <c r="F726"/>
      <c r="G726"/>
    </row>
    <row r="727" spans="1:7">
      <c r="A727"/>
      <c r="B727"/>
      <c r="E727"/>
      <c r="F727"/>
      <c r="G727"/>
    </row>
    <row r="728" spans="1:7">
      <c r="A728"/>
      <c r="B728"/>
      <c r="E728"/>
      <c r="F728"/>
      <c r="G728"/>
    </row>
    <row r="729" spans="1:7">
      <c r="A729"/>
      <c r="B729"/>
      <c r="E729"/>
      <c r="F729"/>
      <c r="G729"/>
    </row>
    <row r="730" spans="1:7">
      <c r="A730"/>
      <c r="B730"/>
      <c r="E730"/>
      <c r="F730"/>
      <c r="G730"/>
    </row>
    <row r="731" spans="1:7">
      <c r="A731"/>
      <c r="B731"/>
      <c r="E731"/>
      <c r="F731"/>
      <c r="G731"/>
    </row>
    <row r="732" spans="1:7">
      <c r="A732"/>
      <c r="B732"/>
      <c r="E732"/>
      <c r="F732"/>
      <c r="G732"/>
    </row>
    <row r="733" spans="1:7">
      <c r="A733"/>
      <c r="B733"/>
      <c r="E733"/>
      <c r="F733"/>
      <c r="G733"/>
    </row>
    <row r="734" spans="1:7">
      <c r="A734"/>
      <c r="B734"/>
      <c r="E734"/>
      <c r="F734"/>
      <c r="G734"/>
    </row>
    <row r="735" spans="1:7">
      <c r="A735"/>
      <c r="B735"/>
      <c r="E735"/>
      <c r="F735"/>
      <c r="G735"/>
    </row>
    <row r="736" spans="1:7">
      <c r="A736"/>
      <c r="B736"/>
      <c r="E736"/>
      <c r="F736"/>
      <c r="G736"/>
    </row>
    <row r="737" spans="1:7">
      <c r="A737"/>
      <c r="B737"/>
      <c r="E737"/>
      <c r="F737"/>
      <c r="G737"/>
    </row>
    <row r="738" spans="1:7">
      <c r="A738"/>
      <c r="B738"/>
      <c r="E738"/>
      <c r="F738"/>
      <c r="G738"/>
    </row>
    <row r="739" spans="1:7">
      <c r="A739"/>
      <c r="B739"/>
      <c r="E739"/>
      <c r="F739"/>
      <c r="G739"/>
    </row>
    <row r="740" spans="1:7">
      <c r="A740"/>
      <c r="B740"/>
      <c r="E740"/>
      <c r="F740"/>
      <c r="G740"/>
    </row>
    <row r="741" spans="1:7">
      <c r="A741"/>
      <c r="B741"/>
      <c r="E741"/>
      <c r="F741"/>
      <c r="G741"/>
    </row>
    <row r="742" spans="1:7">
      <c r="A742"/>
      <c r="B742"/>
      <c r="E742"/>
      <c r="F742"/>
      <c r="G742"/>
    </row>
    <row r="743" spans="1:7">
      <c r="A743"/>
      <c r="B743"/>
      <c r="E743"/>
      <c r="F743"/>
      <c r="G743"/>
    </row>
    <row r="744" spans="1:7">
      <c r="A744"/>
      <c r="B744"/>
      <c r="E744"/>
      <c r="F744"/>
      <c r="G744"/>
    </row>
    <row r="745" spans="1:7">
      <c r="A745"/>
      <c r="B745"/>
      <c r="E745"/>
      <c r="F745"/>
      <c r="G745"/>
    </row>
    <row r="746" spans="1:7">
      <c r="A746"/>
      <c r="B746"/>
      <c r="E746"/>
      <c r="F746"/>
      <c r="G746"/>
    </row>
    <row r="747" spans="1:7">
      <c r="A747"/>
      <c r="B747"/>
      <c r="E747"/>
      <c r="F747"/>
      <c r="G747"/>
    </row>
    <row r="748" spans="1:7">
      <c r="A748"/>
      <c r="B748"/>
      <c r="E748"/>
      <c r="F748"/>
      <c r="G748"/>
    </row>
    <row r="749" spans="1:7">
      <c r="A749"/>
      <c r="B749"/>
      <c r="E749"/>
      <c r="F749"/>
      <c r="G749"/>
    </row>
    <row r="750" spans="1:7">
      <c r="A750"/>
      <c r="B750"/>
      <c r="E750"/>
      <c r="F750"/>
      <c r="G750"/>
    </row>
    <row r="751" spans="1:7">
      <c r="A751"/>
      <c r="B751"/>
      <c r="E751"/>
      <c r="F751"/>
      <c r="G751"/>
    </row>
    <row r="752" spans="1:7">
      <c r="A752"/>
      <c r="B752"/>
      <c r="E752"/>
      <c r="F752"/>
      <c r="G752"/>
    </row>
    <row r="753" spans="1:7">
      <c r="A753"/>
      <c r="B753"/>
      <c r="E753"/>
      <c r="F753"/>
      <c r="G753"/>
    </row>
    <row r="754" spans="1:7">
      <c r="A754"/>
      <c r="B754"/>
      <c r="E754"/>
      <c r="F754"/>
      <c r="G754"/>
    </row>
    <row r="755" spans="1:7">
      <c r="A755"/>
      <c r="B755"/>
      <c r="E755"/>
      <c r="F755"/>
      <c r="G755"/>
    </row>
    <row r="756" spans="1:7">
      <c r="A756"/>
      <c r="B756"/>
      <c r="E756"/>
      <c r="F756"/>
      <c r="G756"/>
    </row>
    <row r="757" spans="1:7">
      <c r="A757"/>
      <c r="B757"/>
      <c r="E757"/>
      <c r="F757"/>
      <c r="G757"/>
    </row>
    <row r="758" spans="1:7">
      <c r="A758"/>
      <c r="B758"/>
      <c r="E758"/>
      <c r="F758"/>
      <c r="G758"/>
    </row>
    <row r="759" spans="1:7">
      <c r="A759"/>
      <c r="B759"/>
      <c r="E759"/>
      <c r="F759"/>
      <c r="G759"/>
    </row>
    <row r="760" spans="1:7">
      <c r="A760"/>
      <c r="B760"/>
      <c r="E760"/>
      <c r="F760"/>
      <c r="G760"/>
    </row>
    <row r="761" spans="1:7">
      <c r="A761"/>
      <c r="B761"/>
      <c r="E761"/>
      <c r="F761"/>
      <c r="G761"/>
    </row>
    <row r="762" spans="1:7">
      <c r="A762"/>
      <c r="B762"/>
      <c r="E762"/>
      <c r="F762"/>
      <c r="G762"/>
    </row>
    <row r="763" spans="1:7">
      <c r="A763"/>
      <c r="B763"/>
      <c r="E763"/>
      <c r="F763"/>
      <c r="G763"/>
    </row>
    <row r="764" spans="1:7">
      <c r="A764"/>
      <c r="B764"/>
      <c r="E764"/>
      <c r="F764"/>
      <c r="G764"/>
    </row>
    <row r="765" spans="1:7">
      <c r="A765"/>
      <c r="B765"/>
      <c r="E765"/>
      <c r="F765"/>
      <c r="G765"/>
    </row>
    <row r="766" spans="1:7">
      <c r="A766"/>
      <c r="B766"/>
      <c r="E766"/>
      <c r="F766"/>
      <c r="G766"/>
    </row>
    <row r="767" spans="1:7">
      <c r="A767"/>
      <c r="B767"/>
      <c r="E767"/>
      <c r="F767"/>
      <c r="G767"/>
    </row>
    <row r="768" spans="1:7">
      <c r="A768"/>
      <c r="B768"/>
      <c r="E768"/>
      <c r="F768"/>
      <c r="G768"/>
    </row>
    <row r="769" spans="1:7">
      <c r="A769"/>
      <c r="B769"/>
      <c r="E769"/>
      <c r="F769"/>
      <c r="G769"/>
    </row>
    <row r="770" spans="1:7">
      <c r="A770"/>
      <c r="B770"/>
      <c r="E770"/>
      <c r="F770"/>
      <c r="G770"/>
    </row>
    <row r="771" spans="1:7">
      <c r="A771"/>
      <c r="B771"/>
      <c r="E771"/>
      <c r="F771"/>
      <c r="G771"/>
    </row>
    <row r="772" spans="1:7">
      <c r="A772"/>
      <c r="B772"/>
      <c r="E772"/>
      <c r="F772"/>
      <c r="G772"/>
    </row>
    <row r="773" spans="1:7">
      <c r="A773"/>
      <c r="B773"/>
      <c r="E773"/>
      <c r="F773"/>
      <c r="G773"/>
    </row>
    <row r="774" spans="1:7">
      <c r="A774"/>
      <c r="B774"/>
      <c r="E774"/>
      <c r="F774"/>
      <c r="G774"/>
    </row>
    <row r="775" spans="1:7">
      <c r="A775"/>
      <c r="B775"/>
      <c r="E775"/>
      <c r="F775"/>
      <c r="G775"/>
    </row>
    <row r="776" spans="1:7">
      <c r="A776"/>
      <c r="B776"/>
      <c r="E776"/>
      <c r="F776"/>
      <c r="G776"/>
    </row>
    <row r="777" spans="1:7">
      <c r="A777"/>
      <c r="B777"/>
      <c r="E777"/>
      <c r="F777"/>
      <c r="G777"/>
    </row>
    <row r="778" spans="1:7">
      <c r="A778"/>
      <c r="B778"/>
      <c r="E778"/>
      <c r="F778"/>
      <c r="G778"/>
    </row>
    <row r="779" spans="1:7">
      <c r="A779"/>
      <c r="B779"/>
      <c r="E779"/>
      <c r="F779"/>
      <c r="G779"/>
    </row>
    <row r="780" spans="1:7">
      <c r="A780"/>
      <c r="B780"/>
      <c r="E780"/>
      <c r="F780"/>
      <c r="G780"/>
    </row>
    <row r="781" spans="1:7">
      <c r="A781"/>
      <c r="B781"/>
      <c r="E781"/>
      <c r="F781"/>
      <c r="G781"/>
    </row>
    <row r="782" spans="1:7">
      <c r="A782"/>
      <c r="B782"/>
      <c r="E782"/>
      <c r="F782"/>
      <c r="G782"/>
    </row>
    <row r="783" spans="1:7">
      <c r="A783"/>
      <c r="B783"/>
      <c r="E783"/>
      <c r="F783"/>
      <c r="G783"/>
    </row>
    <row r="784" spans="1:7">
      <c r="A784"/>
      <c r="B784"/>
      <c r="E784"/>
      <c r="F784"/>
      <c r="G784"/>
    </row>
    <row r="785" spans="1:7">
      <c r="A785"/>
      <c r="B785"/>
      <c r="E785"/>
      <c r="F785"/>
      <c r="G785"/>
    </row>
    <row r="786" spans="1:7">
      <c r="A786"/>
      <c r="B786"/>
      <c r="E786"/>
      <c r="F786"/>
      <c r="G786"/>
    </row>
    <row r="787" spans="1:7">
      <c r="A787"/>
      <c r="B787"/>
      <c r="E787"/>
      <c r="F787"/>
      <c r="G787"/>
    </row>
    <row r="788" spans="1:7">
      <c r="A788"/>
      <c r="B788"/>
      <c r="E788"/>
      <c r="F788"/>
      <c r="G788"/>
    </row>
    <row r="789" spans="1:7">
      <c r="A789"/>
      <c r="B789"/>
      <c r="E789"/>
      <c r="F789"/>
      <c r="G789"/>
    </row>
    <row r="790" spans="1:7">
      <c r="A790"/>
      <c r="B790"/>
      <c r="E790"/>
      <c r="F790"/>
      <c r="G790"/>
    </row>
    <row r="791" spans="1:7">
      <c r="A791"/>
      <c r="B791"/>
      <c r="E791"/>
      <c r="F791"/>
      <c r="G791"/>
    </row>
    <row r="792" spans="1:7">
      <c r="A792"/>
      <c r="B792"/>
      <c r="E792"/>
      <c r="F792"/>
      <c r="G792"/>
    </row>
    <row r="793" spans="1:7">
      <c r="A793"/>
      <c r="B793"/>
      <c r="E793"/>
      <c r="F793"/>
      <c r="G793"/>
    </row>
    <row r="794" spans="1:7">
      <c r="A794"/>
      <c r="B794"/>
      <c r="E794"/>
      <c r="F794"/>
      <c r="G794"/>
    </row>
    <row r="795" spans="1:7">
      <c r="A795"/>
      <c r="B795"/>
      <c r="E795"/>
      <c r="F795"/>
      <c r="G795"/>
    </row>
    <row r="796" spans="1:7">
      <c r="A796"/>
      <c r="B796"/>
      <c r="E796"/>
      <c r="F796"/>
      <c r="G796"/>
    </row>
    <row r="797" spans="1:7">
      <c r="A797"/>
      <c r="B797"/>
      <c r="E797"/>
      <c r="F797"/>
      <c r="G797"/>
    </row>
    <row r="798" spans="1:7">
      <c r="A798"/>
      <c r="B798"/>
      <c r="E798"/>
      <c r="F798"/>
      <c r="G798"/>
    </row>
    <row r="799" spans="1:7">
      <c r="A799"/>
      <c r="B799"/>
      <c r="E799"/>
      <c r="F799"/>
      <c r="G799"/>
    </row>
    <row r="800" spans="1:7">
      <c r="A800"/>
      <c r="B800"/>
      <c r="E800"/>
      <c r="F800"/>
      <c r="G800"/>
    </row>
    <row r="801" spans="1:7">
      <c r="A801"/>
      <c r="B801"/>
      <c r="E801"/>
      <c r="F801"/>
      <c r="G801"/>
    </row>
    <row r="802" spans="1:7">
      <c r="A802"/>
      <c r="B802"/>
      <c r="E802"/>
      <c r="F802"/>
      <c r="G802"/>
    </row>
    <row r="803" spans="1:7">
      <c r="A803"/>
      <c r="B803"/>
      <c r="E803"/>
      <c r="F803"/>
      <c r="G803"/>
    </row>
    <row r="804" spans="1:7">
      <c r="A804"/>
      <c r="B804"/>
      <c r="E804"/>
      <c r="F804"/>
      <c r="G804"/>
    </row>
    <row r="805" spans="1:7">
      <c r="A805"/>
      <c r="B805"/>
      <c r="E805"/>
      <c r="F805"/>
      <c r="G805"/>
    </row>
    <row r="806" spans="1:7">
      <c r="A806"/>
      <c r="B806"/>
      <c r="E806"/>
      <c r="F806"/>
      <c r="G806"/>
    </row>
    <row r="807" spans="1:7">
      <c r="A807"/>
      <c r="B807"/>
      <c r="E807"/>
      <c r="F807"/>
      <c r="G807"/>
    </row>
    <row r="808" spans="1:7">
      <c r="A808"/>
      <c r="B808"/>
      <c r="E808"/>
      <c r="F808"/>
      <c r="G808"/>
    </row>
    <row r="809" spans="1:7">
      <c r="A809"/>
      <c r="B809"/>
      <c r="E809"/>
      <c r="F809"/>
      <c r="G809"/>
    </row>
    <row r="810" spans="1:7">
      <c r="A810"/>
      <c r="B810"/>
      <c r="E810"/>
      <c r="F810"/>
      <c r="G810"/>
    </row>
    <row r="811" spans="1:7">
      <c r="A811"/>
      <c r="B811"/>
      <c r="E811"/>
      <c r="F811"/>
      <c r="G811"/>
    </row>
    <row r="812" spans="1:7">
      <c r="A812"/>
      <c r="B812"/>
      <c r="E812"/>
      <c r="F812"/>
      <c r="G812"/>
    </row>
    <row r="813" spans="1:7">
      <c r="A813"/>
      <c r="B813"/>
      <c r="E813"/>
      <c r="F813"/>
      <c r="G813"/>
    </row>
    <row r="814" spans="1:7">
      <c r="A814"/>
      <c r="B814"/>
      <c r="E814"/>
      <c r="F814"/>
      <c r="G814"/>
    </row>
    <row r="815" spans="1:7">
      <c r="A815"/>
      <c r="B815"/>
      <c r="E815"/>
      <c r="F815"/>
      <c r="G815"/>
    </row>
    <row r="816" spans="1:7">
      <c r="A816"/>
      <c r="B816"/>
      <c r="E816"/>
      <c r="F816"/>
      <c r="G816"/>
    </row>
    <row r="817" spans="1:7">
      <c r="A817"/>
      <c r="B817"/>
      <c r="E817"/>
      <c r="F817"/>
      <c r="G817"/>
    </row>
    <row r="818" spans="1:7">
      <c r="A818"/>
      <c r="B818"/>
      <c r="E818"/>
      <c r="F818"/>
      <c r="G818"/>
    </row>
    <row r="819" spans="1:7">
      <c r="A819"/>
      <c r="B819"/>
      <c r="E819"/>
      <c r="F819"/>
      <c r="G819"/>
    </row>
    <row r="820" spans="1:7">
      <c r="A820"/>
      <c r="B820"/>
      <c r="E820"/>
      <c r="F820"/>
      <c r="G820"/>
    </row>
    <row r="821" spans="1:7">
      <c r="A821"/>
      <c r="B821"/>
      <c r="E821"/>
      <c r="F821"/>
      <c r="G821"/>
    </row>
    <row r="822" spans="1:7">
      <c r="A822"/>
      <c r="B822"/>
      <c r="E822"/>
      <c r="F822"/>
      <c r="G822"/>
    </row>
    <row r="823" spans="1:7">
      <c r="A823"/>
      <c r="B823"/>
      <c r="E823"/>
      <c r="F823"/>
      <c r="G823"/>
    </row>
    <row r="824" spans="1:7">
      <c r="A824"/>
      <c r="B824"/>
      <c r="E824"/>
      <c r="F824"/>
      <c r="G824"/>
    </row>
    <row r="825" spans="1:7">
      <c r="A825"/>
      <c r="B825"/>
      <c r="E825"/>
      <c r="F825"/>
      <c r="G825"/>
    </row>
    <row r="826" spans="1:7">
      <c r="A826"/>
      <c r="B826"/>
      <c r="E826"/>
      <c r="F826"/>
      <c r="G826"/>
    </row>
    <row r="827" spans="1:7">
      <c r="A827"/>
      <c r="B827"/>
      <c r="E827"/>
      <c r="F827"/>
      <c r="G827"/>
    </row>
    <row r="828" spans="1:7">
      <c r="A828"/>
      <c r="B828"/>
      <c r="E828"/>
      <c r="F828"/>
      <c r="G828"/>
    </row>
    <row r="829" spans="1:7">
      <c r="A829"/>
      <c r="B829"/>
      <c r="E829"/>
      <c r="F829"/>
      <c r="G829"/>
    </row>
    <row r="830" spans="1:7">
      <c r="A830"/>
      <c r="B830"/>
      <c r="E830"/>
      <c r="F830"/>
      <c r="G830"/>
    </row>
    <row r="831" spans="1:7">
      <c r="A831"/>
      <c r="B831"/>
      <c r="E831"/>
      <c r="F831"/>
      <c r="G831"/>
    </row>
    <row r="832" spans="1:7">
      <c r="A832"/>
      <c r="B832"/>
      <c r="E832"/>
      <c r="F832"/>
      <c r="G832"/>
    </row>
    <row r="833" spans="1:7">
      <c r="A833"/>
      <c r="B833"/>
      <c r="E833"/>
      <c r="F833"/>
      <c r="G833"/>
    </row>
    <row r="834" spans="1:7">
      <c r="A834"/>
      <c r="B834"/>
      <c r="E834"/>
      <c r="F834"/>
      <c r="G834"/>
    </row>
    <row r="835" spans="1:7">
      <c r="A835"/>
      <c r="B835"/>
      <c r="E835"/>
      <c r="F835"/>
      <c r="G835"/>
    </row>
    <row r="836" spans="1:7">
      <c r="A836"/>
      <c r="B836"/>
      <c r="E836"/>
      <c r="F836"/>
      <c r="G836"/>
    </row>
    <row r="837" spans="1:7">
      <c r="A837"/>
      <c r="B837"/>
      <c r="E837"/>
      <c r="F837"/>
      <c r="G837"/>
    </row>
    <row r="838" spans="1:7">
      <c r="A838"/>
      <c r="B838"/>
      <c r="E838"/>
      <c r="F838"/>
      <c r="G838"/>
    </row>
    <row r="839" spans="1:7">
      <c r="A839"/>
      <c r="B839"/>
      <c r="E839"/>
      <c r="F839"/>
      <c r="G839"/>
    </row>
    <row r="840" spans="1:7">
      <c r="A840"/>
      <c r="B840"/>
      <c r="E840"/>
      <c r="F840"/>
      <c r="G840"/>
    </row>
    <row r="841" spans="1:7">
      <c r="A841"/>
      <c r="B841"/>
      <c r="E841"/>
      <c r="F841"/>
      <c r="G841"/>
    </row>
    <row r="842" spans="1:7">
      <c r="A842"/>
      <c r="B842"/>
      <c r="E842"/>
      <c r="F842"/>
      <c r="G842"/>
    </row>
    <row r="843" spans="1:7">
      <c r="A843"/>
      <c r="B843"/>
      <c r="E843"/>
      <c r="F843"/>
      <c r="G843"/>
    </row>
    <row r="844" spans="1:7">
      <c r="A844"/>
      <c r="B844"/>
      <c r="E844"/>
      <c r="F844"/>
      <c r="G844"/>
    </row>
    <row r="845" spans="1:7">
      <c r="A845"/>
      <c r="B845"/>
      <c r="E845"/>
      <c r="F845"/>
      <c r="G845"/>
    </row>
    <row r="846" spans="1:7">
      <c r="A846"/>
      <c r="B846"/>
      <c r="E846"/>
      <c r="F846"/>
      <c r="G846"/>
    </row>
    <row r="847" spans="1:7">
      <c r="A847"/>
      <c r="B847"/>
      <c r="E847"/>
      <c r="F847"/>
      <c r="G847"/>
    </row>
    <row r="848" spans="1:7">
      <c r="A848"/>
      <c r="B848"/>
      <c r="E848"/>
      <c r="F848"/>
      <c r="G848"/>
    </row>
    <row r="849" spans="1:7">
      <c r="A849"/>
      <c r="B849"/>
      <c r="E849"/>
      <c r="F849"/>
      <c r="G849"/>
    </row>
    <row r="850" spans="1:7">
      <c r="A850"/>
      <c r="B850"/>
      <c r="E850"/>
      <c r="F850"/>
      <c r="G850"/>
    </row>
    <row r="851" spans="1:7">
      <c r="A851"/>
      <c r="B851"/>
      <c r="E851"/>
      <c r="F851"/>
      <c r="G851"/>
    </row>
    <row r="852" spans="1:7">
      <c r="A852"/>
      <c r="B852"/>
      <c r="E852"/>
      <c r="F852"/>
      <c r="G852"/>
    </row>
    <row r="853" spans="1:7">
      <c r="A853"/>
      <c r="B853"/>
      <c r="E853"/>
      <c r="F853"/>
      <c r="G853"/>
    </row>
    <row r="854" spans="1:7">
      <c r="A854"/>
      <c r="B854"/>
      <c r="E854"/>
      <c r="F854"/>
      <c r="G854"/>
    </row>
    <row r="855" spans="1:7">
      <c r="A855"/>
      <c r="B855"/>
      <c r="E855"/>
      <c r="F855"/>
      <c r="G855"/>
    </row>
    <row r="856" spans="1:7">
      <c r="A856"/>
      <c r="B856"/>
      <c r="E856"/>
      <c r="F856"/>
      <c r="G856"/>
    </row>
    <row r="857" spans="1:7">
      <c r="A857"/>
      <c r="B857"/>
      <c r="E857"/>
      <c r="F857"/>
      <c r="G857"/>
    </row>
    <row r="858" spans="1:7">
      <c r="A858"/>
      <c r="B858"/>
      <c r="E858"/>
      <c r="F858"/>
      <c r="G858"/>
    </row>
    <row r="859" spans="1:7">
      <c r="A859"/>
      <c r="B859"/>
      <c r="E859"/>
      <c r="F859"/>
      <c r="G859"/>
    </row>
    <row r="860" spans="1:7">
      <c r="A860"/>
      <c r="B860"/>
      <c r="E860"/>
      <c r="F860"/>
      <c r="G860"/>
    </row>
    <row r="861" spans="1:7">
      <c r="A861"/>
      <c r="B861"/>
      <c r="E861"/>
      <c r="F861"/>
      <c r="G861"/>
    </row>
    <row r="862" spans="1:7">
      <c r="A862"/>
      <c r="B862"/>
      <c r="E862"/>
      <c r="F862"/>
      <c r="G862"/>
    </row>
    <row r="863" spans="1:7">
      <c r="A863"/>
      <c r="B863"/>
      <c r="E863"/>
      <c r="F863"/>
      <c r="G863"/>
    </row>
    <row r="864" spans="1:7">
      <c r="A864"/>
      <c r="B864"/>
      <c r="E864"/>
      <c r="F864"/>
      <c r="G864"/>
    </row>
    <row r="865" spans="1:7">
      <c r="A865"/>
      <c r="B865"/>
      <c r="E865"/>
      <c r="F865"/>
      <c r="G865"/>
    </row>
    <row r="866" spans="1:7">
      <c r="A866"/>
      <c r="B866"/>
      <c r="E866"/>
      <c r="F866"/>
      <c r="G866"/>
    </row>
    <row r="867" spans="1:7">
      <c r="A867"/>
      <c r="B867"/>
      <c r="E867"/>
      <c r="F867"/>
      <c r="G867"/>
    </row>
    <row r="868" spans="1:7">
      <c r="A868"/>
      <c r="B868"/>
      <c r="E868"/>
      <c r="F868"/>
      <c r="G868"/>
    </row>
    <row r="869" spans="1:7">
      <c r="A869"/>
      <c r="B869"/>
      <c r="E869"/>
      <c r="F869"/>
      <c r="G869"/>
    </row>
    <row r="870" spans="1:7">
      <c r="A870"/>
      <c r="B870"/>
      <c r="E870"/>
      <c r="F870"/>
      <c r="G870"/>
    </row>
    <row r="871" spans="1:7">
      <c r="A871"/>
      <c r="B871"/>
      <c r="E871"/>
      <c r="F871"/>
      <c r="G871"/>
    </row>
    <row r="872" spans="1:7">
      <c r="A872"/>
      <c r="B872"/>
      <c r="E872"/>
      <c r="F872"/>
      <c r="G872"/>
    </row>
    <row r="873" spans="1:7">
      <c r="A873"/>
      <c r="B873"/>
      <c r="E873"/>
      <c r="F873"/>
      <c r="G873"/>
    </row>
    <row r="874" spans="1:7">
      <c r="A874"/>
      <c r="B874"/>
      <c r="E874"/>
      <c r="F874"/>
      <c r="G874"/>
    </row>
    <row r="875" spans="1:7">
      <c r="A875"/>
      <c r="B875"/>
      <c r="E875"/>
      <c r="F875"/>
      <c r="G875"/>
    </row>
    <row r="876" spans="1:7">
      <c r="A876"/>
      <c r="B876"/>
      <c r="E876"/>
      <c r="F876"/>
      <c r="G876"/>
    </row>
    <row r="877" spans="1:7">
      <c r="A877"/>
      <c r="B877"/>
      <c r="E877"/>
      <c r="F877"/>
      <c r="G877"/>
    </row>
    <row r="878" spans="1:7">
      <c r="A878"/>
      <c r="B878"/>
      <c r="E878"/>
      <c r="F878"/>
      <c r="G878"/>
    </row>
    <row r="879" spans="1:7">
      <c r="A879"/>
      <c r="B879"/>
      <c r="E879"/>
      <c r="F879"/>
      <c r="G879"/>
    </row>
    <row r="880" spans="1:7">
      <c r="A880"/>
      <c r="B880"/>
      <c r="E880"/>
      <c r="F880"/>
      <c r="G880"/>
    </row>
    <row r="881" spans="1:7">
      <c r="A881"/>
      <c r="B881"/>
      <c r="E881"/>
      <c r="F881"/>
      <c r="G881"/>
    </row>
    <row r="882" spans="1:7">
      <c r="A882"/>
      <c r="B882"/>
      <c r="E882"/>
      <c r="F882"/>
      <c r="G882"/>
    </row>
    <row r="883" spans="1:7">
      <c r="A883"/>
      <c r="B883"/>
      <c r="E883"/>
      <c r="F883"/>
      <c r="G883"/>
    </row>
    <row r="884" spans="1:7">
      <c r="A884"/>
      <c r="B884"/>
      <c r="E884"/>
      <c r="F884"/>
      <c r="G884"/>
    </row>
    <row r="885" spans="1:7">
      <c r="A885"/>
      <c r="B885"/>
      <c r="E885"/>
      <c r="F885"/>
      <c r="G885"/>
    </row>
    <row r="886" spans="1:7">
      <c r="A886"/>
      <c r="B886"/>
      <c r="E886"/>
      <c r="F886"/>
      <c r="G886"/>
    </row>
    <row r="887" spans="1:7">
      <c r="A887"/>
      <c r="B887"/>
      <c r="E887"/>
      <c r="F887"/>
      <c r="G887"/>
    </row>
    <row r="888" spans="1:7">
      <c r="A888"/>
      <c r="B888"/>
      <c r="E888"/>
      <c r="F888"/>
      <c r="G888"/>
    </row>
    <row r="889" spans="1:7">
      <c r="A889"/>
      <c r="B889"/>
      <c r="E889"/>
      <c r="F889"/>
      <c r="G889"/>
    </row>
    <row r="890" spans="1:7">
      <c r="A890"/>
      <c r="B890"/>
      <c r="E890"/>
      <c r="F890"/>
      <c r="G890"/>
    </row>
    <row r="891" spans="1:7">
      <c r="A891"/>
      <c r="B891"/>
      <c r="E891"/>
      <c r="F891"/>
      <c r="G891"/>
    </row>
    <row r="892" spans="1:7">
      <c r="A892"/>
      <c r="B892"/>
      <c r="E892"/>
      <c r="F892"/>
      <c r="G892"/>
    </row>
    <row r="893" spans="1:7">
      <c r="A893"/>
      <c r="B893"/>
      <c r="E893"/>
      <c r="F893"/>
      <c r="G893"/>
    </row>
    <row r="894" spans="1:7">
      <c r="A894"/>
      <c r="B894"/>
      <c r="E894"/>
      <c r="F894"/>
      <c r="G894"/>
    </row>
    <row r="895" spans="1:7">
      <c r="A895"/>
      <c r="B895"/>
      <c r="E895"/>
      <c r="F895"/>
      <c r="G895"/>
    </row>
    <row r="896" spans="1:7">
      <c r="A896"/>
      <c r="B896"/>
      <c r="E896"/>
      <c r="F896"/>
      <c r="G896"/>
    </row>
    <row r="897" spans="1:7">
      <c r="A897"/>
      <c r="B897"/>
      <c r="E897"/>
      <c r="F897"/>
      <c r="G897"/>
    </row>
    <row r="898" spans="1:7">
      <c r="A898"/>
      <c r="B898"/>
      <c r="E898"/>
      <c r="F898"/>
      <c r="G898"/>
    </row>
    <row r="899" spans="1:7">
      <c r="A899"/>
      <c r="B899"/>
      <c r="E899"/>
      <c r="F899"/>
      <c r="G899"/>
    </row>
    <row r="900" spans="1:7">
      <c r="A900"/>
      <c r="B900"/>
      <c r="E900"/>
      <c r="F900"/>
      <c r="G900"/>
    </row>
    <row r="901" spans="1:7">
      <c r="A901"/>
      <c r="B901"/>
      <c r="E901"/>
      <c r="F901"/>
      <c r="G901"/>
    </row>
    <row r="902" spans="1:7">
      <c r="A902"/>
      <c r="B902"/>
      <c r="E902"/>
      <c r="F902"/>
      <c r="G902"/>
    </row>
    <row r="903" spans="1:7">
      <c r="A903"/>
      <c r="B903"/>
      <c r="E903"/>
      <c r="F903"/>
      <c r="G903"/>
    </row>
    <row r="904" spans="1:7">
      <c r="A904"/>
      <c r="B904"/>
      <c r="E904"/>
      <c r="F904"/>
      <c r="G904"/>
    </row>
    <row r="905" spans="1:7">
      <c r="A905"/>
      <c r="B905"/>
      <c r="E905"/>
      <c r="F905"/>
      <c r="G905"/>
    </row>
    <row r="906" spans="1:7">
      <c r="A906"/>
      <c r="B906"/>
      <c r="E906"/>
      <c r="F906"/>
      <c r="G906"/>
    </row>
    <row r="907" spans="1:7">
      <c r="A907"/>
      <c r="B907"/>
      <c r="E907"/>
      <c r="F907"/>
      <c r="G907"/>
    </row>
    <row r="908" spans="1:7">
      <c r="A908"/>
      <c r="B908"/>
      <c r="E908"/>
      <c r="F908"/>
      <c r="G908"/>
    </row>
    <row r="909" spans="1:7">
      <c r="A909"/>
      <c r="B909"/>
      <c r="E909"/>
      <c r="F909"/>
      <c r="G909"/>
    </row>
    <row r="910" spans="1:7">
      <c r="A910"/>
      <c r="B910"/>
      <c r="E910"/>
      <c r="F910"/>
      <c r="G910"/>
    </row>
    <row r="911" spans="1:7">
      <c r="A911"/>
      <c r="B911"/>
      <c r="E911"/>
      <c r="F911"/>
      <c r="G911"/>
    </row>
    <row r="912" spans="1:7">
      <c r="A912"/>
      <c r="B912"/>
      <c r="E912"/>
      <c r="F912"/>
      <c r="G912"/>
    </row>
    <row r="913" spans="1:7">
      <c r="A913"/>
      <c r="B913"/>
      <c r="E913"/>
      <c r="F913"/>
      <c r="G913"/>
    </row>
    <row r="914" spans="1:7">
      <c r="A914"/>
      <c r="B914"/>
      <c r="E914"/>
      <c r="F914"/>
      <c r="G914"/>
    </row>
    <row r="915" spans="1:7">
      <c r="A915"/>
      <c r="B915"/>
      <c r="E915"/>
      <c r="F915"/>
      <c r="G915"/>
    </row>
    <row r="916" spans="1:7">
      <c r="A916"/>
      <c r="B916"/>
      <c r="E916"/>
      <c r="F916"/>
      <c r="G916"/>
    </row>
    <row r="917" spans="1:7">
      <c r="A917"/>
      <c r="B917"/>
      <c r="E917"/>
      <c r="F917"/>
      <c r="G917"/>
    </row>
    <row r="918" spans="1:7">
      <c r="A918"/>
      <c r="B918"/>
      <c r="E918"/>
      <c r="F918"/>
      <c r="G918"/>
    </row>
    <row r="919" spans="1:7">
      <c r="A919"/>
      <c r="B919"/>
      <c r="E919"/>
      <c r="F919"/>
      <c r="G919"/>
    </row>
    <row r="920" spans="1:7">
      <c r="A920"/>
      <c r="B920"/>
      <c r="E920"/>
      <c r="F920"/>
      <c r="G920"/>
    </row>
    <row r="921" spans="1:7">
      <c r="A921"/>
      <c r="B921"/>
      <c r="E921"/>
      <c r="F921"/>
      <c r="G921"/>
    </row>
    <row r="922" spans="1:7">
      <c r="A922"/>
      <c r="B922"/>
      <c r="E922"/>
      <c r="F922"/>
      <c r="G922"/>
    </row>
    <row r="923" spans="1:7">
      <c r="A923"/>
      <c r="B923"/>
      <c r="E923"/>
      <c r="F923"/>
      <c r="G923"/>
    </row>
    <row r="924" spans="1:7">
      <c r="A924"/>
      <c r="B924"/>
      <c r="E924"/>
      <c r="F924"/>
      <c r="G924"/>
    </row>
    <row r="925" spans="1:7">
      <c r="A925"/>
      <c r="B925"/>
      <c r="E925"/>
      <c r="F925"/>
      <c r="G925"/>
    </row>
    <row r="926" spans="1:7">
      <c r="A926"/>
      <c r="B926"/>
      <c r="E926"/>
      <c r="F926"/>
      <c r="G926"/>
    </row>
    <row r="927" spans="1:7">
      <c r="A927"/>
      <c r="B927"/>
      <c r="E927"/>
      <c r="F927"/>
      <c r="G927"/>
    </row>
    <row r="928" spans="1:7">
      <c r="A928"/>
      <c r="B928"/>
      <c r="E928"/>
      <c r="F928"/>
      <c r="G928"/>
    </row>
    <row r="929" spans="1:7">
      <c r="A929"/>
      <c r="B929"/>
      <c r="E929"/>
      <c r="F929"/>
      <c r="G929"/>
    </row>
    <row r="930" spans="1:7">
      <c r="A930"/>
      <c r="B930"/>
      <c r="E930"/>
      <c r="F930"/>
      <c r="G930"/>
    </row>
    <row r="931" spans="1:7">
      <c r="A931"/>
      <c r="B931"/>
      <c r="E931"/>
      <c r="F931"/>
      <c r="G931"/>
    </row>
    <row r="932" spans="1:7">
      <c r="A932"/>
      <c r="B932"/>
      <c r="E932"/>
      <c r="F932"/>
      <c r="G932"/>
    </row>
    <row r="933" spans="1:7">
      <c r="A933"/>
      <c r="B933"/>
      <c r="E933"/>
      <c r="F933"/>
      <c r="G933"/>
    </row>
    <row r="934" spans="1:7">
      <c r="A934"/>
      <c r="B934"/>
      <c r="E934"/>
      <c r="F934"/>
      <c r="G934"/>
    </row>
    <row r="935" spans="1:7">
      <c r="A935"/>
      <c r="B935"/>
      <c r="E935"/>
      <c r="F935"/>
      <c r="G935"/>
    </row>
    <row r="936" spans="1:7">
      <c r="A936"/>
      <c r="B936"/>
      <c r="E936"/>
      <c r="F936"/>
      <c r="G936"/>
    </row>
    <row r="937" spans="1:7">
      <c r="A937"/>
      <c r="B937"/>
      <c r="E937"/>
      <c r="F937"/>
      <c r="G937"/>
    </row>
    <row r="938" spans="1:7">
      <c r="A938"/>
      <c r="B938"/>
      <c r="E938"/>
      <c r="F938"/>
      <c r="G938"/>
    </row>
    <row r="939" spans="1:7">
      <c r="A939"/>
      <c r="B939"/>
      <c r="E939"/>
      <c r="F939"/>
      <c r="G939"/>
    </row>
    <row r="940" spans="1:7">
      <c r="A940"/>
      <c r="B940"/>
      <c r="E940"/>
      <c r="F940"/>
      <c r="G940"/>
    </row>
    <row r="941" spans="1:7">
      <c r="A941"/>
      <c r="B941"/>
      <c r="E941"/>
      <c r="F941"/>
      <c r="G941"/>
    </row>
    <row r="942" spans="1:7">
      <c r="A942"/>
      <c r="B942"/>
      <c r="E942"/>
      <c r="F942"/>
      <c r="G942"/>
    </row>
    <row r="943" spans="1:7">
      <c r="A943"/>
      <c r="B943"/>
      <c r="E943"/>
      <c r="F943"/>
      <c r="G943"/>
    </row>
    <row r="944" spans="1:7">
      <c r="A944"/>
      <c r="B944"/>
      <c r="E944"/>
      <c r="F944"/>
      <c r="G944"/>
    </row>
    <row r="945" spans="1:7">
      <c r="A945"/>
      <c r="B945"/>
      <c r="E945"/>
      <c r="F945"/>
      <c r="G945"/>
    </row>
    <row r="946" spans="1:7">
      <c r="A946"/>
      <c r="B946"/>
      <c r="E946"/>
      <c r="F946"/>
      <c r="G946"/>
    </row>
    <row r="947" spans="1:7">
      <c r="A947"/>
      <c r="B947"/>
      <c r="E947"/>
      <c r="F947"/>
      <c r="G947"/>
    </row>
    <row r="948" spans="1:7">
      <c r="A948"/>
      <c r="B948"/>
      <c r="E948"/>
      <c r="F948"/>
      <c r="G948"/>
    </row>
    <row r="949" spans="1:7">
      <c r="A949"/>
      <c r="B949"/>
      <c r="E949"/>
      <c r="F949"/>
      <c r="G949"/>
    </row>
    <row r="950" spans="1:7">
      <c r="A950"/>
      <c r="B950"/>
      <c r="E950"/>
      <c r="F950"/>
      <c r="G950"/>
    </row>
    <row r="951" spans="1:7">
      <c r="A951"/>
      <c r="B951"/>
      <c r="E951"/>
      <c r="F951"/>
      <c r="G951"/>
    </row>
    <row r="952" spans="1:7">
      <c r="A952"/>
      <c r="B952"/>
      <c r="E952"/>
      <c r="F952"/>
      <c r="G952"/>
    </row>
    <row r="953" spans="1:7">
      <c r="A953"/>
      <c r="B953"/>
      <c r="E953"/>
      <c r="F953"/>
      <c r="G953"/>
    </row>
    <row r="954" spans="1:7">
      <c r="A954"/>
      <c r="B954"/>
      <c r="E954"/>
      <c r="F954"/>
      <c r="G954"/>
    </row>
    <row r="955" spans="1:7">
      <c r="A955"/>
      <c r="B955"/>
      <c r="E955"/>
      <c r="F955"/>
      <c r="G955"/>
    </row>
    <row r="956" spans="1:7">
      <c r="A956"/>
      <c r="B956"/>
      <c r="E956"/>
      <c r="F956"/>
      <c r="G956"/>
    </row>
    <row r="957" spans="1:7">
      <c r="A957"/>
      <c r="B957"/>
      <c r="E957"/>
      <c r="F957"/>
      <c r="G957"/>
    </row>
    <row r="958" spans="1:7">
      <c r="A958"/>
      <c r="B958"/>
      <c r="E958"/>
      <c r="F958"/>
      <c r="G958"/>
    </row>
    <row r="959" spans="1:7">
      <c r="A959"/>
      <c r="B959"/>
      <c r="E959"/>
      <c r="F959"/>
      <c r="G959"/>
    </row>
    <row r="960" spans="1:7">
      <c r="A960"/>
      <c r="B960"/>
      <c r="E960"/>
      <c r="F960"/>
      <c r="G960"/>
    </row>
    <row r="961" spans="1:7">
      <c r="A961"/>
      <c r="B961"/>
      <c r="E961"/>
      <c r="F961"/>
      <c r="G961"/>
    </row>
    <row r="962" spans="1:7">
      <c r="A962"/>
      <c r="B962"/>
      <c r="E962"/>
      <c r="F962"/>
      <c r="G962"/>
    </row>
    <row r="963" spans="1:7">
      <c r="A963"/>
      <c r="B963"/>
      <c r="E963"/>
      <c r="F963"/>
      <c r="G963"/>
    </row>
    <row r="964" spans="1:7">
      <c r="A964"/>
      <c r="B964"/>
      <c r="E964"/>
      <c r="F964"/>
      <c r="G964"/>
    </row>
    <row r="965" spans="1:7">
      <c r="A965"/>
      <c r="B965"/>
      <c r="E965"/>
      <c r="F965"/>
      <c r="G965"/>
    </row>
    <row r="966" spans="1:7">
      <c r="A966"/>
      <c r="B966"/>
      <c r="E966"/>
      <c r="F966"/>
      <c r="G966"/>
    </row>
    <row r="967" spans="1:7">
      <c r="A967"/>
      <c r="B967"/>
      <c r="E967"/>
      <c r="F967"/>
      <c r="G967"/>
    </row>
    <row r="968" spans="1:7">
      <c r="A968"/>
      <c r="B968"/>
      <c r="E968"/>
      <c r="F968"/>
      <c r="G968"/>
    </row>
    <row r="969" spans="1:7">
      <c r="A969"/>
      <c r="B969"/>
      <c r="E969"/>
      <c r="F969"/>
      <c r="G969"/>
    </row>
    <row r="970" spans="1:7">
      <c r="A970"/>
      <c r="B970"/>
      <c r="E970"/>
      <c r="F970"/>
      <c r="G970"/>
    </row>
    <row r="971" spans="1:7">
      <c r="A971"/>
      <c r="B971"/>
      <c r="E971"/>
      <c r="F971"/>
      <c r="G971"/>
    </row>
    <row r="972" spans="1:7">
      <c r="A972"/>
      <c r="B972"/>
      <c r="E972"/>
      <c r="F972"/>
      <c r="G972"/>
    </row>
    <row r="973" spans="1:7">
      <c r="A973"/>
      <c r="B973"/>
      <c r="E973"/>
      <c r="F973"/>
      <c r="G973"/>
    </row>
    <row r="974" spans="1:7">
      <c r="A974"/>
      <c r="B974"/>
      <c r="E974"/>
      <c r="F974"/>
      <c r="G974"/>
    </row>
    <row r="975" spans="1:7">
      <c r="A975"/>
      <c r="B975"/>
      <c r="E975"/>
      <c r="F975"/>
      <c r="G975"/>
    </row>
    <row r="976" spans="1:7">
      <c r="A976"/>
      <c r="B976"/>
      <c r="E976"/>
      <c r="F976"/>
      <c r="G976"/>
    </row>
    <row r="977" spans="1:7">
      <c r="A977"/>
      <c r="B977"/>
      <c r="E977"/>
      <c r="F977"/>
      <c r="G977"/>
    </row>
    <row r="978" spans="1:7">
      <c r="A978"/>
      <c r="B978"/>
      <c r="E978"/>
      <c r="F978"/>
      <c r="G978"/>
    </row>
    <row r="979" spans="1:7">
      <c r="A979"/>
      <c r="B979"/>
      <c r="E979"/>
      <c r="F979"/>
      <c r="G979"/>
    </row>
    <row r="980" spans="1:7">
      <c r="A980"/>
      <c r="B980"/>
      <c r="E980"/>
      <c r="F980"/>
      <c r="G980"/>
    </row>
    <row r="981" spans="1:7">
      <c r="A981"/>
      <c r="B981"/>
      <c r="E981"/>
      <c r="F981"/>
      <c r="G981"/>
    </row>
    <row r="982" spans="1:7">
      <c r="A982"/>
      <c r="B982"/>
      <c r="E982"/>
      <c r="F982"/>
      <c r="G982"/>
    </row>
    <row r="983" spans="1:7">
      <c r="A983"/>
      <c r="B983"/>
      <c r="E983"/>
      <c r="F983"/>
      <c r="G983"/>
    </row>
    <row r="984" spans="1:7">
      <c r="A984"/>
      <c r="B984"/>
      <c r="E984"/>
      <c r="F984"/>
      <c r="G984"/>
    </row>
    <row r="985" spans="1:7">
      <c r="A985"/>
      <c r="B985"/>
      <c r="E985"/>
      <c r="F985"/>
      <c r="G985"/>
    </row>
    <row r="986" spans="1:7">
      <c r="A986"/>
      <c r="B986"/>
      <c r="E986"/>
      <c r="F986"/>
      <c r="G986"/>
    </row>
    <row r="987" spans="1:7">
      <c r="A987"/>
      <c r="B987"/>
      <c r="E987"/>
      <c r="F987"/>
      <c r="G987"/>
    </row>
    <row r="988" spans="1:7">
      <c r="A988"/>
      <c r="B988"/>
      <c r="E988"/>
      <c r="F988"/>
      <c r="G988"/>
    </row>
    <row r="989" spans="1:7">
      <c r="A989"/>
      <c r="B989"/>
      <c r="E989"/>
      <c r="F989"/>
      <c r="G989"/>
    </row>
    <row r="990" spans="1:7">
      <c r="A990"/>
      <c r="B990"/>
      <c r="E990"/>
      <c r="F990"/>
      <c r="G990"/>
    </row>
    <row r="991" spans="1:7">
      <c r="A991"/>
      <c r="B991"/>
      <c r="E991"/>
      <c r="F991"/>
      <c r="G991"/>
    </row>
    <row r="992" spans="1:7">
      <c r="A992"/>
      <c r="B992"/>
      <c r="E992"/>
      <c r="F992"/>
      <c r="G992"/>
    </row>
    <row r="993" spans="1:7">
      <c r="A993"/>
      <c r="B993"/>
      <c r="E993"/>
      <c r="F993"/>
      <c r="G993"/>
    </row>
    <row r="994" spans="1:7">
      <c r="A994"/>
      <c r="B994"/>
      <c r="E994"/>
      <c r="F994"/>
      <c r="G994"/>
    </row>
    <row r="995" spans="1:7">
      <c r="A995"/>
      <c r="B995"/>
      <c r="E995"/>
      <c r="F995"/>
      <c r="G995"/>
    </row>
    <row r="996" spans="1:7">
      <c r="A996"/>
      <c r="B996"/>
      <c r="E996"/>
      <c r="F996"/>
      <c r="G996"/>
    </row>
    <row r="997" spans="1:7">
      <c r="A997"/>
      <c r="B997"/>
      <c r="E997"/>
      <c r="F997"/>
      <c r="G997"/>
    </row>
    <row r="998" spans="1:7">
      <c r="A998"/>
      <c r="B998"/>
      <c r="E998"/>
      <c r="F998"/>
      <c r="G998"/>
    </row>
    <row r="999" spans="1:7">
      <c r="A999"/>
      <c r="B999"/>
      <c r="E999"/>
      <c r="F999"/>
      <c r="G999"/>
    </row>
    <row r="1000" spans="1:7">
      <c r="A1000"/>
      <c r="B1000"/>
      <c r="E1000"/>
      <c r="F1000"/>
      <c r="G1000"/>
    </row>
    <row r="1001" spans="1:7">
      <c r="A1001"/>
      <c r="B1001"/>
      <c r="E1001"/>
      <c r="F1001"/>
      <c r="G1001"/>
    </row>
    <row r="1002" spans="1:7">
      <c r="A1002"/>
      <c r="B1002"/>
      <c r="E1002"/>
      <c r="F1002"/>
      <c r="G1002"/>
    </row>
    <row r="1003" spans="1:7">
      <c r="A1003"/>
      <c r="B1003"/>
      <c r="E1003"/>
      <c r="F1003"/>
      <c r="G1003"/>
    </row>
    <row r="1004" spans="1:7">
      <c r="A1004"/>
      <c r="B1004"/>
      <c r="E1004"/>
      <c r="F1004"/>
      <c r="G1004"/>
    </row>
    <row r="1005" spans="1:7">
      <c r="A1005"/>
      <c r="B1005"/>
      <c r="E1005"/>
      <c r="F1005"/>
      <c r="G1005"/>
    </row>
    <row r="1006" spans="1:7">
      <c r="A1006"/>
      <c r="B1006"/>
      <c r="E1006"/>
      <c r="F1006"/>
      <c r="G1006"/>
    </row>
    <row r="1007" spans="1:7">
      <c r="A1007"/>
      <c r="B1007"/>
      <c r="E1007"/>
      <c r="F1007"/>
      <c r="G1007"/>
    </row>
    <row r="1008" spans="1:7">
      <c r="A1008"/>
      <c r="B1008"/>
      <c r="E1008"/>
      <c r="F1008"/>
      <c r="G1008"/>
    </row>
    <row r="1009" spans="1:7">
      <c r="A1009"/>
      <c r="B1009"/>
      <c r="E1009"/>
      <c r="F1009"/>
      <c r="G1009"/>
    </row>
    <row r="1010" spans="1:7">
      <c r="A1010"/>
      <c r="B1010"/>
      <c r="E1010"/>
      <c r="F1010"/>
      <c r="G1010"/>
    </row>
    <row r="1011" spans="1:7">
      <c r="A1011"/>
      <c r="B1011"/>
      <c r="E1011"/>
      <c r="F1011"/>
      <c r="G1011"/>
    </row>
    <row r="1012" spans="1:7">
      <c r="A1012"/>
      <c r="B1012"/>
      <c r="E1012"/>
      <c r="F1012"/>
      <c r="G1012"/>
    </row>
    <row r="1013" spans="1:7">
      <c r="A1013"/>
      <c r="B1013"/>
      <c r="E1013"/>
      <c r="F1013"/>
      <c r="G1013"/>
    </row>
    <row r="1014" spans="1:7">
      <c r="A1014"/>
      <c r="B1014"/>
      <c r="E1014"/>
      <c r="F1014"/>
      <c r="G1014"/>
    </row>
    <row r="1015" spans="1:7">
      <c r="A1015"/>
      <c r="B1015"/>
      <c r="E1015"/>
      <c r="F1015"/>
      <c r="G1015"/>
    </row>
    <row r="1016" spans="1:7">
      <c r="A1016"/>
      <c r="B1016"/>
      <c r="E1016"/>
      <c r="F1016"/>
      <c r="G1016"/>
    </row>
    <row r="1017" spans="1:7">
      <c r="A1017"/>
      <c r="B1017"/>
      <c r="E1017"/>
      <c r="F1017"/>
      <c r="G1017"/>
    </row>
    <row r="1018" spans="1:7">
      <c r="A1018"/>
      <c r="B1018"/>
      <c r="E1018"/>
      <c r="F1018"/>
      <c r="G1018"/>
    </row>
    <row r="1019" spans="1:7">
      <c r="A1019"/>
      <c r="B1019"/>
      <c r="E1019"/>
      <c r="F1019"/>
      <c r="G1019"/>
    </row>
    <row r="1020" spans="1:7">
      <c r="A1020"/>
      <c r="B1020"/>
      <c r="E1020"/>
      <c r="F1020"/>
      <c r="G1020"/>
    </row>
    <row r="1021" spans="1:7">
      <c r="A1021"/>
      <c r="B1021"/>
      <c r="E1021"/>
      <c r="F1021"/>
      <c r="G1021"/>
    </row>
    <row r="1022" spans="1:7">
      <c r="A1022"/>
      <c r="B1022"/>
      <c r="E1022"/>
      <c r="F1022"/>
      <c r="G1022"/>
    </row>
    <row r="1023" spans="1:7">
      <c r="A1023"/>
      <c r="B1023"/>
      <c r="E1023"/>
      <c r="F1023"/>
      <c r="G1023"/>
    </row>
    <row r="1024" spans="1:7">
      <c r="A1024"/>
      <c r="B1024"/>
      <c r="E1024"/>
      <c r="F1024"/>
      <c r="G1024"/>
    </row>
    <row r="1025" spans="1:7">
      <c r="A1025"/>
      <c r="B1025"/>
      <c r="E1025"/>
      <c r="F1025"/>
      <c r="G1025"/>
    </row>
    <row r="1026" spans="1:7">
      <c r="A1026"/>
      <c r="B1026"/>
      <c r="E1026"/>
      <c r="F1026"/>
      <c r="G1026"/>
    </row>
    <row r="1027" spans="1:7">
      <c r="A1027"/>
      <c r="B1027"/>
      <c r="E1027"/>
      <c r="F1027"/>
      <c r="G1027"/>
    </row>
    <row r="1028" spans="1:7">
      <c r="A1028"/>
      <c r="B1028"/>
      <c r="E1028"/>
      <c r="F1028"/>
      <c r="G1028"/>
    </row>
    <row r="1029" spans="1:7">
      <c r="A1029"/>
      <c r="B1029"/>
      <c r="E1029"/>
      <c r="F1029"/>
      <c r="G1029"/>
    </row>
    <row r="1030" spans="1:7">
      <c r="A1030"/>
      <c r="B1030"/>
      <c r="E1030"/>
      <c r="F1030"/>
      <c r="G1030"/>
    </row>
    <row r="1031" spans="1:7">
      <c r="A1031"/>
      <c r="B1031"/>
      <c r="E1031"/>
      <c r="F1031"/>
      <c r="G1031"/>
    </row>
    <row r="1032" spans="1:7">
      <c r="A1032"/>
      <c r="B1032"/>
      <c r="E1032"/>
      <c r="F1032"/>
      <c r="G1032"/>
    </row>
    <row r="1033" spans="1:7">
      <c r="A1033"/>
      <c r="B1033"/>
      <c r="E1033"/>
      <c r="F1033"/>
      <c r="G1033"/>
    </row>
    <row r="1034" spans="1:7">
      <c r="A1034"/>
      <c r="B1034"/>
      <c r="E1034"/>
      <c r="F1034"/>
      <c r="G1034"/>
    </row>
    <row r="1035" spans="1:7">
      <c r="A1035"/>
      <c r="B1035"/>
      <c r="E1035"/>
      <c r="F1035"/>
      <c r="G1035"/>
    </row>
    <row r="1036" spans="1:7">
      <c r="A1036"/>
      <c r="B1036"/>
      <c r="E1036"/>
      <c r="F1036"/>
      <c r="G1036"/>
    </row>
    <row r="1037" spans="1:7">
      <c r="A1037"/>
      <c r="B1037"/>
      <c r="E1037"/>
      <c r="F1037"/>
      <c r="G1037"/>
    </row>
    <row r="1038" spans="1:7">
      <c r="A1038"/>
      <c r="B1038"/>
      <c r="E1038"/>
      <c r="F1038"/>
      <c r="G1038"/>
    </row>
    <row r="1039" spans="1:7">
      <c r="A1039"/>
      <c r="B1039"/>
      <c r="E1039"/>
      <c r="F1039"/>
      <c r="G1039"/>
    </row>
    <row r="1040" spans="1:7">
      <c r="A1040"/>
      <c r="B1040"/>
      <c r="E1040"/>
      <c r="F1040"/>
      <c r="G1040"/>
    </row>
    <row r="1041" spans="1:7">
      <c r="A1041"/>
      <c r="B1041"/>
      <c r="E1041"/>
      <c r="F1041"/>
      <c r="G1041"/>
    </row>
    <row r="1042" spans="1:7">
      <c r="A1042"/>
      <c r="B1042"/>
      <c r="E1042"/>
      <c r="F1042"/>
      <c r="G1042"/>
    </row>
    <row r="1043" spans="1:7">
      <c r="A1043"/>
      <c r="B1043"/>
      <c r="E1043"/>
      <c r="F1043"/>
      <c r="G1043"/>
    </row>
    <row r="1044" spans="1:7">
      <c r="A1044"/>
      <c r="B1044"/>
      <c r="E1044"/>
      <c r="F1044"/>
      <c r="G1044"/>
    </row>
    <row r="1045" spans="1:7">
      <c r="A1045"/>
      <c r="B1045"/>
      <c r="E1045"/>
      <c r="F1045"/>
      <c r="G1045"/>
    </row>
    <row r="1046" spans="1:7">
      <c r="A1046"/>
      <c r="B1046"/>
      <c r="E1046"/>
      <c r="F1046"/>
      <c r="G1046"/>
    </row>
    <row r="1047" spans="1:7">
      <c r="A1047"/>
      <c r="B1047"/>
      <c r="E1047"/>
      <c r="F1047"/>
      <c r="G1047"/>
    </row>
    <row r="1048" spans="1:7">
      <c r="A1048"/>
      <c r="B1048"/>
      <c r="E1048"/>
      <c r="F1048"/>
      <c r="G1048"/>
    </row>
    <row r="1049" spans="1:7">
      <c r="A1049"/>
      <c r="B1049"/>
      <c r="E1049"/>
      <c r="F1049"/>
      <c r="G1049"/>
    </row>
    <row r="1050" spans="1:7">
      <c r="A1050"/>
      <c r="B1050"/>
      <c r="E1050"/>
      <c r="F1050"/>
      <c r="G1050"/>
    </row>
    <row r="1051" spans="1:7">
      <c r="A1051"/>
      <c r="B1051"/>
      <c r="E1051"/>
      <c r="F1051"/>
      <c r="G1051"/>
    </row>
    <row r="1052" spans="1:7">
      <c r="A1052"/>
      <c r="B1052"/>
      <c r="E1052"/>
      <c r="F1052"/>
      <c r="G1052"/>
    </row>
    <row r="1053" spans="1:7">
      <c r="A1053"/>
      <c r="B1053"/>
      <c r="E1053"/>
      <c r="F1053"/>
      <c r="G1053"/>
    </row>
    <row r="1054" spans="1:7">
      <c r="A1054"/>
      <c r="B1054"/>
      <c r="E1054"/>
      <c r="F1054"/>
      <c r="G1054"/>
    </row>
    <row r="1055" spans="1:7">
      <c r="A1055"/>
      <c r="B1055"/>
      <c r="E1055"/>
      <c r="F1055"/>
      <c r="G1055"/>
    </row>
    <row r="1056" spans="1:7">
      <c r="A1056"/>
      <c r="B1056"/>
      <c r="E1056"/>
      <c r="F1056"/>
      <c r="G1056"/>
    </row>
    <row r="1057" spans="1:7">
      <c r="A1057"/>
      <c r="B1057"/>
      <c r="E1057"/>
      <c r="F1057"/>
      <c r="G1057"/>
    </row>
    <row r="1058" spans="1:7">
      <c r="A1058"/>
      <c r="B1058"/>
      <c r="E1058"/>
      <c r="F1058"/>
      <c r="G1058"/>
    </row>
    <row r="1059" spans="1:7">
      <c r="A1059"/>
      <c r="B1059"/>
      <c r="E1059"/>
      <c r="F1059"/>
      <c r="G1059"/>
    </row>
    <row r="1060" spans="1:7">
      <c r="A1060"/>
      <c r="B1060"/>
      <c r="E1060"/>
      <c r="F1060"/>
      <c r="G1060"/>
    </row>
    <row r="1061" spans="1:7">
      <c r="A1061"/>
      <c r="B1061"/>
      <c r="E1061"/>
      <c r="F1061"/>
      <c r="G1061"/>
    </row>
    <row r="1062" spans="1:7">
      <c r="A1062"/>
      <c r="B1062"/>
      <c r="E1062"/>
      <c r="F1062"/>
      <c r="G1062"/>
    </row>
    <row r="1063" spans="1:7">
      <c r="A1063"/>
      <c r="B1063"/>
      <c r="E1063"/>
      <c r="F1063"/>
      <c r="G1063"/>
    </row>
    <row r="1064" spans="1:7">
      <c r="A1064"/>
      <c r="B1064"/>
      <c r="E1064"/>
      <c r="F1064"/>
      <c r="G1064"/>
    </row>
    <row r="1065" spans="1:7">
      <c r="A1065"/>
      <c r="B1065"/>
      <c r="E1065"/>
      <c r="F1065"/>
      <c r="G1065"/>
    </row>
    <row r="1066" spans="1:7">
      <c r="A1066"/>
      <c r="B1066"/>
      <c r="E1066"/>
      <c r="F1066"/>
      <c r="G1066"/>
    </row>
    <row r="1067" spans="1:7">
      <c r="A1067"/>
      <c r="B1067"/>
      <c r="E1067"/>
      <c r="F1067"/>
      <c r="G1067"/>
    </row>
    <row r="1068" spans="1:7">
      <c r="A1068"/>
      <c r="B1068"/>
      <c r="E1068"/>
      <c r="F1068"/>
      <c r="G1068"/>
    </row>
    <row r="1069" spans="1:7">
      <c r="A1069"/>
      <c r="B1069"/>
      <c r="E1069"/>
      <c r="F1069"/>
      <c r="G1069"/>
    </row>
    <row r="1070" spans="1:7">
      <c r="A1070"/>
      <c r="B1070"/>
      <c r="E1070"/>
      <c r="F1070"/>
      <c r="G1070"/>
    </row>
    <row r="1071" spans="1:7">
      <c r="A1071"/>
      <c r="B1071"/>
      <c r="E1071"/>
      <c r="F1071"/>
      <c r="G1071"/>
    </row>
    <row r="1072" spans="1:7">
      <c r="A1072"/>
      <c r="B1072"/>
      <c r="E1072"/>
      <c r="F1072"/>
      <c r="G1072"/>
    </row>
    <row r="1073" spans="1:7">
      <c r="A1073"/>
      <c r="B1073"/>
      <c r="E1073"/>
      <c r="F1073"/>
      <c r="G1073"/>
    </row>
    <row r="1074" spans="1:7">
      <c r="A1074"/>
      <c r="B1074"/>
      <c r="E1074"/>
      <c r="F1074"/>
      <c r="G1074"/>
    </row>
    <row r="1075" spans="1:7">
      <c r="A1075"/>
      <c r="B1075"/>
      <c r="E1075"/>
      <c r="F1075"/>
      <c r="G1075"/>
    </row>
    <row r="1076" spans="1:7">
      <c r="A1076"/>
      <c r="B1076"/>
      <c r="E1076"/>
      <c r="F1076"/>
      <c r="G1076"/>
    </row>
    <row r="1077" spans="1:7">
      <c r="A1077"/>
      <c r="B1077"/>
      <c r="E1077"/>
      <c r="F1077"/>
      <c r="G1077"/>
    </row>
    <row r="1078" spans="1:7">
      <c r="A1078"/>
      <c r="B1078"/>
      <c r="E1078"/>
      <c r="F1078"/>
      <c r="G1078"/>
    </row>
    <row r="1079" spans="1:7">
      <c r="A1079"/>
      <c r="B1079"/>
      <c r="E1079"/>
      <c r="F1079"/>
      <c r="G1079"/>
    </row>
    <row r="1080" spans="1:7">
      <c r="A1080"/>
      <c r="B1080"/>
      <c r="E1080"/>
      <c r="F1080"/>
      <c r="G1080"/>
    </row>
    <row r="1081" spans="1:7">
      <c r="A1081"/>
      <c r="B1081"/>
      <c r="E1081"/>
      <c r="F1081"/>
      <c r="G1081"/>
    </row>
    <row r="1082" spans="1:7">
      <c r="A1082"/>
      <c r="B1082"/>
      <c r="E1082"/>
      <c r="F1082"/>
      <c r="G1082"/>
    </row>
    <row r="1083" spans="1:7">
      <c r="A1083"/>
      <c r="B1083"/>
      <c r="E1083"/>
      <c r="F1083"/>
      <c r="G1083"/>
    </row>
    <row r="1084" spans="1:7">
      <c r="A1084"/>
      <c r="B1084"/>
      <c r="E1084"/>
      <c r="F1084"/>
      <c r="G1084"/>
    </row>
    <row r="1085" spans="1:7">
      <c r="A1085"/>
      <c r="B1085"/>
      <c r="E1085"/>
      <c r="F1085"/>
      <c r="G1085"/>
    </row>
    <row r="1086" spans="1:7">
      <c r="A1086"/>
      <c r="B1086"/>
      <c r="E1086"/>
      <c r="F1086"/>
      <c r="G1086"/>
    </row>
    <row r="1087" spans="1:7">
      <c r="A1087"/>
      <c r="B1087"/>
      <c r="E1087"/>
      <c r="F1087"/>
      <c r="G1087"/>
    </row>
    <row r="1088" spans="1:7">
      <c r="A1088"/>
      <c r="B1088"/>
      <c r="E1088"/>
      <c r="F1088"/>
      <c r="G1088"/>
    </row>
    <row r="1089" spans="1:7">
      <c r="A1089"/>
      <c r="B1089"/>
      <c r="E1089"/>
      <c r="F1089"/>
      <c r="G1089"/>
    </row>
    <row r="1090" spans="1:7">
      <c r="A1090"/>
      <c r="B1090"/>
      <c r="E1090"/>
      <c r="F1090"/>
      <c r="G1090"/>
    </row>
    <row r="1091" spans="1:7">
      <c r="A1091"/>
      <c r="B1091"/>
      <c r="E1091"/>
      <c r="F1091"/>
      <c r="G1091"/>
    </row>
    <row r="1092" spans="1:7">
      <c r="A1092"/>
      <c r="B1092"/>
      <c r="E1092"/>
      <c r="F1092"/>
      <c r="G1092"/>
    </row>
    <row r="1093" spans="1:7">
      <c r="A1093"/>
      <c r="B1093"/>
      <c r="E1093"/>
      <c r="F1093"/>
      <c r="G1093"/>
    </row>
    <row r="1094" spans="1:7">
      <c r="A1094"/>
      <c r="B1094"/>
      <c r="E1094"/>
      <c r="F1094"/>
      <c r="G1094"/>
    </row>
    <row r="1095" spans="1:7">
      <c r="A1095"/>
      <c r="B1095"/>
      <c r="E1095"/>
      <c r="F1095"/>
      <c r="G1095"/>
    </row>
    <row r="1096" spans="1:7">
      <c r="A1096"/>
      <c r="B1096"/>
      <c r="E1096"/>
      <c r="F1096"/>
      <c r="G1096"/>
    </row>
    <row r="1097" spans="1:7">
      <c r="A1097"/>
      <c r="B1097"/>
      <c r="E1097"/>
      <c r="F1097"/>
      <c r="G1097"/>
    </row>
    <row r="1098" spans="1:7">
      <c r="A1098"/>
      <c r="B1098"/>
      <c r="E1098"/>
      <c r="F1098"/>
      <c r="G1098"/>
    </row>
    <row r="1099" spans="1:7">
      <c r="A1099"/>
      <c r="B1099"/>
      <c r="E1099"/>
      <c r="F1099"/>
      <c r="G1099"/>
    </row>
    <row r="1100" spans="1:7">
      <c r="A1100"/>
      <c r="B1100"/>
      <c r="E1100"/>
      <c r="F1100"/>
      <c r="G1100"/>
    </row>
    <row r="1101" spans="1:7">
      <c r="A1101"/>
      <c r="B1101"/>
      <c r="E1101"/>
      <c r="F1101"/>
      <c r="G1101"/>
    </row>
    <row r="1102" spans="1:7">
      <c r="A1102"/>
      <c r="B1102"/>
      <c r="E1102"/>
      <c r="F1102"/>
      <c r="G1102"/>
    </row>
    <row r="1103" spans="1:7">
      <c r="A1103"/>
      <c r="B1103"/>
      <c r="E1103"/>
      <c r="F1103"/>
      <c r="G1103"/>
    </row>
    <row r="1104" spans="1:7">
      <c r="A1104"/>
      <c r="B1104"/>
      <c r="E1104"/>
      <c r="F1104"/>
      <c r="G1104"/>
    </row>
    <row r="1105" spans="1:7">
      <c r="A1105"/>
      <c r="B1105"/>
      <c r="E1105"/>
      <c r="F1105"/>
      <c r="G1105"/>
    </row>
    <row r="1106" spans="1:7">
      <c r="A1106"/>
      <c r="B1106"/>
      <c r="E1106"/>
      <c r="F1106"/>
      <c r="G1106"/>
    </row>
    <row r="1107" spans="1:7">
      <c r="A1107"/>
      <c r="B1107"/>
      <c r="E1107"/>
      <c r="F1107"/>
      <c r="G1107"/>
    </row>
    <row r="1108" spans="1:7">
      <c r="A1108"/>
      <c r="B1108"/>
      <c r="E1108"/>
      <c r="F1108"/>
      <c r="G1108"/>
    </row>
    <row r="1109" spans="1:7">
      <c r="A1109"/>
      <c r="B1109"/>
      <c r="E1109"/>
      <c r="F1109"/>
      <c r="G1109"/>
    </row>
    <row r="1110" spans="1:7">
      <c r="A1110"/>
      <c r="B1110"/>
      <c r="E1110"/>
      <c r="F1110"/>
      <c r="G1110"/>
    </row>
    <row r="1111" spans="1:7">
      <c r="A1111"/>
      <c r="B1111"/>
      <c r="E1111"/>
      <c r="F1111"/>
      <c r="G1111"/>
    </row>
    <row r="1112" spans="1:7">
      <c r="A1112"/>
      <c r="B1112"/>
      <c r="E1112"/>
      <c r="F1112"/>
      <c r="G1112"/>
    </row>
    <row r="1113" spans="1:7">
      <c r="A1113"/>
      <c r="B1113"/>
      <c r="E1113"/>
      <c r="F1113"/>
      <c r="G1113"/>
    </row>
    <row r="1114" spans="1:7">
      <c r="A1114"/>
      <c r="B1114"/>
      <c r="E1114"/>
      <c r="F1114"/>
      <c r="G1114"/>
    </row>
    <row r="1115" spans="1:7">
      <c r="A1115"/>
      <c r="B1115"/>
      <c r="E1115"/>
      <c r="F1115"/>
      <c r="G1115"/>
    </row>
    <row r="1116" spans="1:7">
      <c r="A1116"/>
      <c r="B1116"/>
      <c r="E1116"/>
      <c r="F1116"/>
      <c r="G1116"/>
    </row>
    <row r="1117" spans="1:7">
      <c r="A1117"/>
      <c r="B1117"/>
      <c r="E1117"/>
      <c r="F1117"/>
      <c r="G1117"/>
    </row>
    <row r="1118" spans="1:7">
      <c r="A1118"/>
      <c r="B1118"/>
      <c r="E1118"/>
      <c r="F1118"/>
      <c r="G1118"/>
    </row>
    <row r="1119" spans="1:7">
      <c r="A1119"/>
      <c r="B1119"/>
      <c r="E1119"/>
      <c r="F1119"/>
      <c r="G1119"/>
    </row>
    <row r="1120" spans="1:7">
      <c r="A1120"/>
      <c r="B1120"/>
      <c r="E1120"/>
      <c r="F1120"/>
      <c r="G1120"/>
    </row>
    <row r="1121" spans="1:7">
      <c r="A1121"/>
      <c r="B1121"/>
      <c r="E1121"/>
      <c r="F1121"/>
      <c r="G1121"/>
    </row>
    <row r="1122" spans="1:7">
      <c r="A1122"/>
      <c r="B1122"/>
      <c r="E1122"/>
      <c r="F1122"/>
      <c r="G1122"/>
    </row>
    <row r="1123" spans="1:7">
      <c r="A1123"/>
      <c r="B1123"/>
      <c r="E1123"/>
      <c r="F1123"/>
      <c r="G1123"/>
    </row>
    <row r="1124" spans="1:7">
      <c r="A1124"/>
      <c r="B1124"/>
      <c r="E1124"/>
      <c r="F1124"/>
      <c r="G1124"/>
    </row>
    <row r="1125" spans="1:7">
      <c r="A1125"/>
      <c r="B1125"/>
      <c r="E1125"/>
      <c r="F1125"/>
      <c r="G1125"/>
    </row>
    <row r="1126" spans="1:7">
      <c r="A1126"/>
      <c r="B1126"/>
      <c r="E1126"/>
      <c r="F1126"/>
      <c r="G1126"/>
    </row>
    <row r="1127" spans="1:7">
      <c r="A1127"/>
      <c r="B1127"/>
      <c r="E1127"/>
      <c r="F1127"/>
      <c r="G1127"/>
    </row>
    <row r="1128" spans="1:7">
      <c r="A1128"/>
      <c r="B1128"/>
      <c r="E1128"/>
      <c r="F1128"/>
      <c r="G1128"/>
    </row>
    <row r="1129" spans="1:7">
      <c r="A1129"/>
      <c r="B1129"/>
      <c r="E1129"/>
      <c r="F1129"/>
      <c r="G1129"/>
    </row>
    <row r="1130" spans="1:7">
      <c r="A1130"/>
      <c r="B1130"/>
      <c r="E1130"/>
      <c r="F1130"/>
      <c r="G1130"/>
    </row>
    <row r="1131" spans="1:7">
      <c r="A1131"/>
      <c r="B1131"/>
      <c r="E1131"/>
      <c r="F1131"/>
      <c r="G1131"/>
    </row>
    <row r="1132" spans="1:7">
      <c r="A1132"/>
      <c r="B1132"/>
      <c r="E1132"/>
      <c r="F1132"/>
      <c r="G1132"/>
    </row>
    <row r="1133" spans="1:7">
      <c r="A1133"/>
      <c r="B1133"/>
      <c r="E1133"/>
      <c r="F1133"/>
      <c r="G1133"/>
    </row>
    <row r="1134" spans="1:7">
      <c r="A1134"/>
      <c r="B1134"/>
      <c r="E1134"/>
      <c r="F1134"/>
      <c r="G1134"/>
    </row>
    <row r="1135" spans="1:7">
      <c r="A1135"/>
      <c r="B1135"/>
      <c r="E1135"/>
      <c r="F1135"/>
      <c r="G1135"/>
    </row>
    <row r="1136" spans="1:7">
      <c r="A1136"/>
      <c r="B1136"/>
      <c r="E1136"/>
      <c r="F1136"/>
      <c r="G1136"/>
    </row>
    <row r="1137" spans="1:7">
      <c r="A1137"/>
      <c r="B1137"/>
      <c r="E1137"/>
      <c r="F1137"/>
      <c r="G1137"/>
    </row>
    <row r="1138" spans="1:7">
      <c r="A1138"/>
      <c r="B1138"/>
      <c r="E1138"/>
      <c r="F1138"/>
      <c r="G1138"/>
    </row>
    <row r="1139" spans="1:7">
      <c r="A1139"/>
      <c r="B1139"/>
      <c r="E1139"/>
      <c r="F1139"/>
      <c r="G1139"/>
    </row>
    <row r="1140" spans="1:7">
      <c r="A1140"/>
      <c r="B1140"/>
      <c r="E1140"/>
      <c r="F1140"/>
      <c r="G1140"/>
    </row>
    <row r="1141" spans="1:7">
      <c r="A1141"/>
      <c r="B1141"/>
      <c r="E1141"/>
      <c r="F1141"/>
      <c r="G1141"/>
    </row>
    <row r="1142" spans="1:7">
      <c r="A1142"/>
      <c r="B1142"/>
      <c r="E1142"/>
      <c r="F1142"/>
      <c r="G1142"/>
    </row>
    <row r="1143" spans="1:7">
      <c r="A1143"/>
      <c r="B1143"/>
      <c r="E1143"/>
      <c r="F1143"/>
      <c r="G1143"/>
    </row>
    <row r="1144" spans="1:7">
      <c r="A1144"/>
      <c r="B1144"/>
      <c r="E1144"/>
      <c r="F1144"/>
      <c r="G1144"/>
    </row>
    <row r="1145" spans="1:7">
      <c r="A1145"/>
      <c r="B1145"/>
      <c r="E1145"/>
      <c r="F1145"/>
      <c r="G1145"/>
    </row>
    <row r="1146" spans="1:7">
      <c r="A1146"/>
      <c r="B1146"/>
      <c r="E1146"/>
      <c r="F1146"/>
      <c r="G1146"/>
    </row>
    <row r="1147" spans="1:7">
      <c r="A1147"/>
      <c r="B1147"/>
      <c r="E1147"/>
      <c r="F1147"/>
      <c r="G1147"/>
    </row>
    <row r="1148" spans="1:7">
      <c r="A1148"/>
      <c r="B1148"/>
      <c r="E1148"/>
      <c r="F1148"/>
      <c r="G1148"/>
    </row>
    <row r="1149" spans="1:7">
      <c r="A1149"/>
      <c r="B1149"/>
      <c r="E1149"/>
      <c r="F1149"/>
      <c r="G1149"/>
    </row>
    <row r="1150" spans="1:7">
      <c r="A1150"/>
      <c r="B1150"/>
      <c r="E1150"/>
      <c r="F1150"/>
      <c r="G1150"/>
    </row>
    <row r="1151" spans="1:7">
      <c r="A1151"/>
      <c r="B1151"/>
      <c r="E1151"/>
      <c r="F1151"/>
      <c r="G1151"/>
    </row>
    <row r="1152" spans="1:7">
      <c r="A1152"/>
      <c r="B1152"/>
      <c r="E1152"/>
      <c r="F1152"/>
      <c r="G1152"/>
    </row>
    <row r="1153" spans="1:7">
      <c r="A1153"/>
      <c r="B1153"/>
      <c r="E1153"/>
      <c r="F1153"/>
      <c r="G1153"/>
    </row>
    <row r="1154" spans="1:7">
      <c r="A1154"/>
      <c r="B1154"/>
      <c r="E1154"/>
      <c r="F1154"/>
      <c r="G1154"/>
    </row>
    <row r="1155" spans="1:7">
      <c r="A1155"/>
      <c r="B1155"/>
      <c r="E1155"/>
      <c r="F1155"/>
      <c r="G1155"/>
    </row>
    <row r="1156" spans="1:7">
      <c r="A1156"/>
      <c r="B1156"/>
      <c r="E1156"/>
      <c r="F1156"/>
      <c r="G1156"/>
    </row>
    <row r="1157" spans="1:7">
      <c r="A1157"/>
      <c r="B1157"/>
      <c r="E1157"/>
      <c r="F1157"/>
      <c r="G1157"/>
    </row>
    <row r="1158" spans="1:7">
      <c r="A1158"/>
      <c r="B1158"/>
      <c r="E1158"/>
      <c r="F1158"/>
      <c r="G1158"/>
    </row>
    <row r="1159" spans="1:7">
      <c r="A1159"/>
      <c r="B1159"/>
      <c r="E1159"/>
      <c r="F1159"/>
      <c r="G1159"/>
    </row>
    <row r="1160" spans="1:7">
      <c r="A1160"/>
      <c r="B1160"/>
      <c r="E1160"/>
      <c r="F1160"/>
      <c r="G1160"/>
    </row>
    <row r="1161" spans="1:7">
      <c r="A1161"/>
      <c r="B1161"/>
      <c r="E1161"/>
      <c r="F1161"/>
      <c r="G1161"/>
    </row>
    <row r="1162" spans="1:7">
      <c r="A1162"/>
      <c r="B1162"/>
      <c r="E1162"/>
      <c r="F1162"/>
      <c r="G1162"/>
    </row>
    <row r="1163" spans="1:7">
      <c r="A1163"/>
      <c r="B1163"/>
      <c r="E1163"/>
      <c r="F1163"/>
      <c r="G1163"/>
    </row>
    <row r="1164" spans="1:7">
      <c r="A1164"/>
      <c r="B1164"/>
      <c r="E1164"/>
      <c r="F1164"/>
      <c r="G1164"/>
    </row>
    <row r="1165" spans="1:7">
      <c r="A1165"/>
      <c r="B1165"/>
      <c r="E1165"/>
      <c r="F1165"/>
      <c r="G1165"/>
    </row>
    <row r="1166" spans="1:7">
      <c r="A1166"/>
      <c r="B1166"/>
      <c r="E1166"/>
      <c r="F1166"/>
      <c r="G1166"/>
    </row>
    <row r="1167" spans="1:7">
      <c r="A1167"/>
      <c r="B1167"/>
      <c r="E1167"/>
      <c r="F1167"/>
      <c r="G1167"/>
    </row>
    <row r="1168" spans="1:7">
      <c r="A1168"/>
      <c r="B1168"/>
      <c r="E1168"/>
      <c r="F1168"/>
      <c r="G1168"/>
    </row>
    <row r="1169" spans="1:7">
      <c r="A1169"/>
      <c r="B1169"/>
      <c r="E1169"/>
      <c r="F1169"/>
      <c r="G1169"/>
    </row>
    <row r="1170" spans="1:7">
      <c r="A1170"/>
      <c r="B1170"/>
      <c r="E1170"/>
      <c r="F1170"/>
      <c r="G1170"/>
    </row>
    <row r="1171" spans="1:7">
      <c r="A1171"/>
      <c r="B1171"/>
      <c r="E1171"/>
      <c r="F1171"/>
      <c r="G1171"/>
    </row>
    <row r="1172" spans="1:7">
      <c r="A1172"/>
      <c r="B1172"/>
      <c r="E1172"/>
      <c r="F1172"/>
      <c r="G1172"/>
    </row>
    <row r="1173" spans="1:7">
      <c r="A1173"/>
      <c r="B1173"/>
      <c r="E1173"/>
      <c r="F1173"/>
      <c r="G1173"/>
    </row>
    <row r="1174" spans="1:7">
      <c r="A1174"/>
      <c r="B1174"/>
      <c r="E1174"/>
      <c r="F1174"/>
      <c r="G1174"/>
    </row>
    <row r="1175" spans="1:7">
      <c r="A1175"/>
      <c r="B1175"/>
      <c r="E1175"/>
      <c r="F1175"/>
      <c r="G1175"/>
    </row>
    <row r="1176" spans="1:7">
      <c r="A1176"/>
      <c r="B1176"/>
      <c r="E1176"/>
      <c r="F1176"/>
      <c r="G1176"/>
    </row>
    <row r="1177" spans="1:7">
      <c r="A1177"/>
      <c r="B1177"/>
      <c r="E1177"/>
      <c r="F1177"/>
      <c r="G1177"/>
    </row>
    <row r="1178" spans="1:7">
      <c r="A1178"/>
      <c r="B1178"/>
      <c r="E1178"/>
      <c r="F1178"/>
      <c r="G1178"/>
    </row>
    <row r="1179" spans="1:7">
      <c r="A1179"/>
      <c r="B1179"/>
      <c r="E1179"/>
      <c r="F1179"/>
      <c r="G1179"/>
    </row>
    <row r="1180" spans="1:7">
      <c r="A1180"/>
      <c r="B1180"/>
      <c r="E1180"/>
      <c r="F1180"/>
      <c r="G1180"/>
    </row>
    <row r="1181" spans="1:7">
      <c r="A1181"/>
      <c r="B1181"/>
      <c r="E1181"/>
      <c r="F1181"/>
      <c r="G1181"/>
    </row>
    <row r="1182" spans="1:7">
      <c r="A1182"/>
      <c r="B1182"/>
      <c r="E1182"/>
      <c r="F1182"/>
      <c r="G1182"/>
    </row>
  </sheetData>
  <conditionalFormatting sqref="F4:H7 F1183:H1048576">
    <cfRule type="cellIs" dxfId="15" priority="2" operator="equal">
      <formula>0</formula>
    </cfRule>
  </conditionalFormatting>
  <conditionalFormatting pivot="1" sqref="F8:H13">
    <cfRule type="cellIs" dxfId="14" priority="1" operator="equal">
      <formula>0</formula>
    </cfRule>
  </conditionalFormatting>
  <pageMargins left="0.7" right="0.7" top="0.78740157499999996" bottom="0.78740157499999996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2"/>
  <dimension ref="A1:P3"/>
  <sheetViews>
    <sheetView topLeftCell="F1" workbookViewId="0">
      <selection activeCell="O4" sqref="O4"/>
    </sheetView>
  </sheetViews>
  <sheetFormatPr baseColWidth="10" defaultRowHeight="15"/>
  <cols>
    <col min="1" max="1" width="18.140625" bestFit="1" customWidth="1"/>
    <col min="4" max="4" width="23" customWidth="1"/>
    <col min="5" max="5" width="57.85546875" customWidth="1"/>
    <col min="6" max="6" width="61.42578125" bestFit="1" customWidth="1"/>
    <col min="10" max="10" width="23" customWidth="1"/>
    <col min="11" max="11" width="26.85546875" bestFit="1" customWidth="1"/>
    <col min="12" max="12" width="25.7109375" bestFit="1" customWidth="1"/>
    <col min="13" max="13" width="22.85546875" customWidth="1"/>
    <col min="14" max="15" width="22.85546875" style="2" customWidth="1"/>
    <col min="16" max="16" width="26.85546875" customWidth="1"/>
    <col min="17" max="17" width="16.5703125" bestFit="1" customWidth="1"/>
    <col min="20" max="20" width="17" bestFit="1" customWidth="1"/>
    <col min="21" max="21" width="17.5703125" bestFit="1" customWidth="1"/>
    <col min="22" max="22" width="23.42578125" bestFit="1" customWidth="1"/>
    <col min="23" max="23" width="36.42578125" bestFit="1" customWidth="1"/>
  </cols>
  <sheetData>
    <row r="1" spans="1:16">
      <c r="A1" s="1" t="s">
        <v>27</v>
      </c>
      <c r="B1" s="132" t="s">
        <v>54</v>
      </c>
      <c r="C1" s="1" t="s">
        <v>0</v>
      </c>
      <c r="D1" s="1" t="s">
        <v>28</v>
      </c>
      <c r="E1" s="1" t="s">
        <v>29</v>
      </c>
      <c r="F1" s="1" t="s">
        <v>1</v>
      </c>
      <c r="G1" s="1" t="s">
        <v>30</v>
      </c>
      <c r="H1" s="1" t="s">
        <v>31</v>
      </c>
      <c r="I1" s="1" t="s">
        <v>32</v>
      </c>
      <c r="J1" s="132" t="s">
        <v>2</v>
      </c>
      <c r="K1" s="133" t="s">
        <v>5</v>
      </c>
      <c r="L1" s="133" t="s">
        <v>6</v>
      </c>
      <c r="M1" s="132" t="s">
        <v>17</v>
      </c>
      <c r="N1" s="132" t="s">
        <v>22</v>
      </c>
      <c r="O1" s="1" t="s">
        <v>23</v>
      </c>
      <c r="P1" s="132" t="s">
        <v>4</v>
      </c>
    </row>
    <row r="2" spans="1:16">
      <c r="A2" s="4"/>
      <c r="B2" s="4">
        <f>DAY(Daten[[#This Row],[Datum]])</f>
        <v>1</v>
      </c>
      <c r="C2" s="3">
        <v>42309</v>
      </c>
      <c r="D2" s="3"/>
      <c r="E2" s="3"/>
      <c r="F2" s="4" t="s">
        <v>58</v>
      </c>
      <c r="G2" s="4">
        <v>12345</v>
      </c>
      <c r="H2" s="4"/>
      <c r="I2">
        <v>-500</v>
      </c>
      <c r="J2" s="10" t="str">
        <f>IF(RIGHT(Daten[[#This Row],[Bezeichnung]],2)="Ge","Geschenk",IF(RIGHT(Daten[[#This Row],[Bezeichnung]],2)="UA","Unerwartete Ausgaben",IF(RIGHT(Daten[[#This Row],[Bezeichnung]],3)="Nik","Sonstiges Nik",VLOOKUP(Daten[[#This Row],[Bezeichnung]],Zuordnung!A:B,2,FALSE))))</f>
        <v>Hobby</v>
      </c>
      <c r="K2" s="5" t="str">
        <f>IF(Daten[[#This Row],[Betrag]]&gt;0,Daten[[#This Row],[Betrag]],"")</f>
        <v/>
      </c>
      <c r="L2" s="5">
        <f>IF(Daten[[#This Row],[Betrag]]&lt;0,Daten[[#This Row],[Betrag]]*(-1),"")</f>
        <v>500</v>
      </c>
      <c r="M2" s="10" t="str">
        <f>IF(Daten[[#This Row],[Einnahmen Betrag]]&lt;&gt;"","Einnahme","Ausgabe")</f>
        <v>Ausgabe</v>
      </c>
      <c r="N2" s="10" t="str">
        <f>TEXT(Daten[[#This Row],[Datum]],"JJJJ")</f>
        <v>2015</v>
      </c>
      <c r="O2" s="5" t="s">
        <v>24</v>
      </c>
      <c r="P2" s="3" t="str">
        <f>TEXT(Daten[[#This Row],[Datum]],"MMMM")</f>
        <v>November</v>
      </c>
    </row>
    <row r="3" spans="1:16">
      <c r="A3" s="4"/>
      <c r="B3" s="4">
        <f>DAY(Daten[[#This Row],[Datum]])</f>
        <v>1</v>
      </c>
      <c r="C3" s="3">
        <v>42309</v>
      </c>
      <c r="D3" s="3"/>
      <c r="E3" s="3"/>
      <c r="F3" s="4" t="s">
        <v>3</v>
      </c>
      <c r="G3" s="4">
        <v>12345</v>
      </c>
      <c r="H3" s="4"/>
      <c r="I3" s="4">
        <v>500</v>
      </c>
      <c r="J3" s="10" t="str">
        <f>IF(RIGHT(Daten[[#This Row],[Bezeichnung]],2)="Ge","Geschenk",IF(RIGHT(Daten[[#This Row],[Bezeichnung]],2)="UA","Unerwartete Ausgaben",IF(RIGHT(Daten[[#This Row],[Bezeichnung]],3)="Nik","Sonstiges Nik",VLOOKUP(Daten[[#This Row],[Bezeichnung]],Zuordnung!A:B,2,FALSE))))</f>
        <v>Arbeit</v>
      </c>
      <c r="K3" s="5">
        <f>IF(Daten[[#This Row],[Betrag]]&gt;0,Daten[[#This Row],[Betrag]],"")</f>
        <v>500</v>
      </c>
      <c r="L3" s="5" t="str">
        <f>IF(Daten[[#This Row],[Betrag]]&lt;0,Daten[[#This Row],[Betrag]]*(-1),"")</f>
        <v/>
      </c>
      <c r="M3" s="10" t="str">
        <f>IF(Daten[[#This Row],[Einnahmen Betrag]]&lt;&gt;"","Einnahme","Ausgabe")</f>
        <v>Einnahme</v>
      </c>
      <c r="N3" s="10" t="str">
        <f>TEXT(Daten[[#This Row],[Datum]],"JJJJ")</f>
        <v>2015</v>
      </c>
      <c r="O3" s="5" t="s">
        <v>24</v>
      </c>
      <c r="P3" s="3" t="str">
        <f>TEXT(Daten[[#This Row],[Datum]],"MMMM")</f>
        <v>November</v>
      </c>
    </row>
  </sheetData>
  <dataValidations count="1">
    <dataValidation type="list" allowBlank="1" showInputMessage="1" showErrorMessage="1" sqref="F2:F3">
      <formula1>Bezeichnung1</formula1>
    </dataValidation>
  </dataValidations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3"/>
  <dimension ref="A1:B7"/>
  <sheetViews>
    <sheetView workbookViewId="0">
      <selection activeCell="A4" sqref="A4"/>
    </sheetView>
  </sheetViews>
  <sheetFormatPr baseColWidth="10" defaultRowHeight="15"/>
  <cols>
    <col min="1" max="1" width="77.42578125" customWidth="1"/>
    <col min="2" max="2" width="22.85546875" customWidth="1"/>
  </cols>
  <sheetData>
    <row r="1" spans="1:2" ht="15" customHeight="1">
      <c r="A1" t="s">
        <v>1</v>
      </c>
      <c r="B1" t="s">
        <v>2</v>
      </c>
    </row>
    <row r="2" spans="1:2" ht="15" customHeight="1">
      <c r="A2" s="4" t="s">
        <v>58</v>
      </c>
      <c r="B2" s="4" t="s">
        <v>57</v>
      </c>
    </row>
    <row r="3" spans="1:2" ht="15" customHeight="1">
      <c r="A3" s="4" t="s">
        <v>3</v>
      </c>
      <c r="B3" s="4" t="s">
        <v>3</v>
      </c>
    </row>
    <row r="4" spans="1:2" ht="15.75" customHeight="1"/>
    <row r="5" spans="1:2" ht="15" customHeight="1"/>
    <row r="6" spans="1:2" ht="15" customHeight="1"/>
    <row r="7" spans="1:2" ht="15.75" customHeight="1"/>
  </sheetData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2</vt:i4>
      </vt:variant>
    </vt:vector>
  </HeadingPairs>
  <TitlesOfParts>
    <vt:vector size="6" baseType="lpstr">
      <vt:lpstr>Ynab</vt:lpstr>
      <vt:lpstr>Saldo</vt:lpstr>
      <vt:lpstr>Daten</vt:lpstr>
      <vt:lpstr>Zuordnung</vt:lpstr>
      <vt:lpstr>Bezeichnung1</vt:lpstr>
      <vt:lpstr>Typ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</dc:creator>
  <cp:lastModifiedBy>Andreas Sitter</cp:lastModifiedBy>
  <cp:lastPrinted>2015-03-04T16:44:10Z</cp:lastPrinted>
  <dcterms:created xsi:type="dcterms:W3CDTF">2013-04-18T17:10:48Z</dcterms:created>
  <dcterms:modified xsi:type="dcterms:W3CDTF">2015-11-08T21:52:50Z</dcterms:modified>
</cp:coreProperties>
</file>