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9fec9bc8e82b9b5/Dokumente/"/>
    </mc:Choice>
  </mc:AlternateContent>
  <xr:revisionPtr revIDLastSave="0" documentId="8_{C2A103E7-C906-47F4-B1C7-778692582EEB}" xr6:coauthVersionLast="46" xr6:coauthVersionMax="46" xr10:uidLastSave="{00000000-0000-0000-0000-000000000000}"/>
  <bookViews>
    <workbookView xWindow="-98" yWindow="-98" windowWidth="24496" windowHeight="15796" xr2:uid="{A8728780-4EC8-46B0-A022-D62AFF3FBE13}"/>
  </bookViews>
  <sheets>
    <sheet name="Heimserve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B15" i="1" a="1"/>
  <c r="B15" i="1" s="1"/>
  <c r="E14" i="1"/>
  <c r="B14" i="1" a="1"/>
  <c r="B14" i="1" s="1"/>
  <c r="B13" i="1" a="1"/>
  <c r="E13" i="1" s="1"/>
  <c r="B12" i="1" a="1"/>
  <c r="E12" i="1" s="1"/>
  <c r="B11" i="1"/>
  <c r="B11" i="1" a="1"/>
  <c r="E11" i="1" s="1"/>
  <c r="K10" i="1"/>
  <c r="E10" i="1"/>
  <c r="B10" i="1" a="1"/>
  <c r="B10" i="1" s="1"/>
  <c r="K9" i="1"/>
  <c r="H9" i="1" a="1"/>
  <c r="H9" i="1" s="1"/>
  <c r="B9" i="1" a="1"/>
  <c r="E9" i="1" s="1"/>
  <c r="H8" i="1" a="1"/>
  <c r="K8" i="1" s="1"/>
  <c r="B8" i="1"/>
  <c r="B8" i="1" a="1"/>
  <c r="E8" i="1" s="1"/>
  <c r="H7" i="1"/>
  <c r="H7" i="1" a="1"/>
  <c r="K7" i="1" s="1"/>
  <c r="E7" i="1"/>
  <c r="B7" i="1"/>
  <c r="B7" i="1" a="1"/>
  <c r="K6" i="1"/>
  <c r="H6" i="1"/>
  <c r="H6" i="1" a="1"/>
  <c r="E6" i="1"/>
  <c r="B6" i="1" a="1"/>
  <c r="B6" i="1" s="1"/>
  <c r="K5" i="1"/>
  <c r="H5" i="1" a="1"/>
  <c r="H5" i="1" s="1"/>
  <c r="E5" i="1"/>
  <c r="C5" i="1"/>
  <c r="B5" i="1"/>
  <c r="H4" i="1" a="1"/>
  <c r="K4" i="1" s="1"/>
  <c r="C4" i="1"/>
  <c r="E4" i="1" s="1"/>
  <c r="B4" i="1"/>
  <c r="E17" i="1" l="1"/>
  <c r="B21" i="1" s="1"/>
  <c r="K17" i="1"/>
  <c r="H8" i="1"/>
  <c r="B12" i="1"/>
  <c r="H4" i="1"/>
  <c r="B9" i="1"/>
  <c r="B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<sst xmlns="http://schemas.openxmlformats.org/spreadsheetml/2006/main" count="35" uniqueCount="11">
  <si>
    <t>Server Teile</t>
  </si>
  <si>
    <t>Externe Hardware</t>
  </si>
  <si>
    <t>Teil</t>
  </si>
  <si>
    <t>Preis</t>
  </si>
  <si>
    <t>Stückzahl</t>
  </si>
  <si>
    <t>Gesamtpreis</t>
  </si>
  <si>
    <t>Link</t>
  </si>
  <si>
    <t>Optisches Kabel mit SFP+</t>
  </si>
  <si>
    <t>Gesamtkosten des Servers selbst</t>
  </si>
  <si>
    <t>Gesamtkosten des Zubehörs</t>
  </si>
  <si>
    <t>Gesamtkosten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</si>
</sst>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0" fillId="2" borderId="5" xfId="0" applyNumberFormat="1" applyFill="1" applyBorder="1"/>
    <xf numFmtId="0" fontId="0" fillId="2" borderId="5" xfId="0" applyFill="1" applyBorder="1"/>
    <xf numFmtId="0" fontId="1" fillId="2" borderId="6" xfId="1" applyFill="1" applyBorder="1"/>
    <xf numFmtId="0" fontId="0" fillId="2" borderId="7" xfId="0" applyFill="1" applyBorder="1"/>
    <xf numFmtId="164" fontId="0" fillId="2" borderId="8" xfId="0" applyNumberFormat="1" applyFill="1" applyBorder="1"/>
    <xf numFmtId="0" fontId="0" fillId="2" borderId="8" xfId="0" applyFill="1" applyBorder="1"/>
    <xf numFmtId="0" fontId="1" fillId="2" borderId="9" xfId="1" applyFill="1" applyBorder="1"/>
    <xf numFmtId="0" fontId="2" fillId="2" borderId="7" xfId="0" applyFont="1" applyFill="1" applyBorder="1"/>
    <xf numFmtId="164" fontId="2" fillId="2" borderId="8" xfId="0" applyNumberFormat="1" applyFont="1" applyFill="1" applyBorder="1"/>
    <xf numFmtId="0" fontId="2" fillId="2" borderId="8" xfId="0" applyFont="1" applyFill="1" applyBorder="1"/>
    <xf numFmtId="0" fontId="3" fillId="2" borderId="6" xfId="1" applyFont="1" applyFill="1" applyBorder="1"/>
    <xf numFmtId="0" fontId="0" fillId="2" borderId="9" xfId="0" applyFill="1" applyBorder="1"/>
    <xf numFmtId="0" fontId="3" fillId="2" borderId="9" xfId="1" applyFont="1" applyFill="1" applyBorder="1"/>
    <xf numFmtId="0" fontId="0" fillId="2" borderId="10" xfId="0" applyFill="1" applyBorder="1"/>
    <xf numFmtId="164" fontId="0" fillId="2" borderId="11" xfId="0" applyNumberFormat="1" applyFill="1" applyBorder="1"/>
    <xf numFmtId="0" fontId="0" fillId="2" borderId="11" xfId="0" applyFill="1" applyBorder="1"/>
    <xf numFmtId="0" fontId="1" fillId="2" borderId="12" xfId="1" applyFill="1" applyBorder="1"/>
    <xf numFmtId="0" fontId="0" fillId="2" borderId="12" xfId="0" applyFill="1" applyBorder="1"/>
    <xf numFmtId="164" fontId="0" fillId="2" borderId="2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meserv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Teileliste ServerHE"/>
      <sheetName val="IP Ranges"/>
    </sheetNames>
    <sheetDataSet>
      <sheetData sheetId="0">
        <row r="4">
          <cell r="C4" t="str">
            <v>Be Quiet! Pure Base 500DX Window white</v>
          </cell>
          <cell r="D4">
            <v>78</v>
          </cell>
        </row>
        <row r="9">
          <cell r="C9" t="str">
            <v>Intel Core i7 11700K</v>
          </cell>
          <cell r="D9">
            <v>369</v>
          </cell>
        </row>
        <row r="11">
          <cell r="C11" t="str">
            <v>Be Quiet! Dark Rock Pro 4</v>
          </cell>
          <cell r="D11">
            <v>71.06</v>
          </cell>
        </row>
        <row r="13">
          <cell r="C13" t="str">
            <v>GIGABYTE Z590 VISION G</v>
          </cell>
          <cell r="D13">
            <v>208.96</v>
          </cell>
        </row>
        <row r="17">
          <cell r="C17" t="str">
            <v>64GB Crucial Ballistix Schwarz (2 Module)</v>
          </cell>
          <cell r="D17">
            <v>279.66000000000003</v>
          </cell>
        </row>
        <row r="19">
          <cell r="C19" t="str">
            <v>750 Watt Be Quiet! Dark Power 12</v>
          </cell>
          <cell r="D19">
            <v>176.9</v>
          </cell>
        </row>
        <row r="20">
          <cell r="C20" t="str">
            <v>USV</v>
          </cell>
          <cell r="D20">
            <v>256.2</v>
          </cell>
        </row>
        <row r="23">
          <cell r="C23" t="str">
            <v>HP 331FLR 4-port Ethernet Adapter</v>
          </cell>
          <cell r="D23">
            <v>33.99</v>
          </cell>
        </row>
        <row r="24">
          <cell r="C24" t="str">
            <v>HP NC523SFP 10Gb 2-Port Server Adapter (593717-B21)</v>
          </cell>
          <cell r="D24">
            <v>17.75</v>
          </cell>
        </row>
        <row r="29">
          <cell r="C29" t="str">
            <v>MikroTik CSS610-8G-2S+IN</v>
          </cell>
          <cell r="D29">
            <v>77.48</v>
          </cell>
        </row>
        <row r="30">
          <cell r="C30" t="str">
            <v>RB4011iGS+5HacQ2HnD-IN</v>
          </cell>
          <cell r="D30">
            <v>196.57</v>
          </cell>
        </row>
        <row r="31">
          <cell r="C31" t="str">
            <v>Ubiquiti UniFi AP XG Wave2</v>
          </cell>
          <cell r="D31">
            <v>659.96</v>
          </cell>
        </row>
        <row r="32">
          <cell r="C32" t="str">
            <v>SFP+ - RJ45 Modul (10G)</v>
          </cell>
          <cell r="D32">
            <v>52.68</v>
          </cell>
        </row>
        <row r="33">
          <cell r="C33" t="str">
            <v>Cat6A Kabel</v>
          </cell>
          <cell r="D33">
            <v>0.75</v>
          </cell>
        </row>
        <row r="36">
          <cell r="C36" t="str">
            <v>Samsung 870 EVO 2TB</v>
          </cell>
          <cell r="D36">
            <v>215.97</v>
          </cell>
        </row>
        <row r="39">
          <cell r="C39" t="str">
            <v>2000GB Samsung PM9A1 M.2 PCIe 4.0 x4 3D-NAND TLC</v>
          </cell>
          <cell r="D39">
            <v>259</v>
          </cell>
        </row>
        <row r="45">
          <cell r="C45" t="str">
            <v>IronWolf Pro NAS 8TB</v>
          </cell>
          <cell r="D45">
            <v>248.96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ay.de/itm/143532181543?mkevt=1&amp;mkcid=1&amp;mkrid=707-53477-19255-0&amp;toolid=20006&amp;campid=5337770552&amp;customid=RPZPOEemVQx1SQ1J3CWPDg" TargetMode="External"/><Relationship Id="rId13" Type="http://schemas.openxmlformats.org/officeDocument/2006/relationships/hyperlink" Target="https://www.mindfactory.de/product_info.php/EATON-EATON-Corporation-USV-OFF-1600VA-Ellipse-ECO-USB-DIN_1054103.html" TargetMode="External"/><Relationship Id="rId18" Type="http://schemas.openxmlformats.org/officeDocument/2006/relationships/hyperlink" Target="https://www.kabelscheune.de/Netzwerkkabel-Verlegekabel/Netzwerk-Verlegekabel-Cat-6a-S-FTP-weiss.html" TargetMode="External"/><Relationship Id="rId3" Type="http://schemas.openxmlformats.org/officeDocument/2006/relationships/hyperlink" Target="https://www.mindfactory.de/product_info.php/be-quiet--Dark-Rock-Pro-4-Tower-Kuehler_1237725.html" TargetMode="External"/><Relationship Id="rId7" Type="http://schemas.openxmlformats.org/officeDocument/2006/relationships/hyperlink" Target="https://www.ebay.de/p/3009476652?iid=174506656798&amp;thm=1000" TargetMode="External"/><Relationship Id="rId12" Type="http://schemas.openxmlformats.org/officeDocument/2006/relationships/hyperlink" Target="https://www.mindfactory.de/product_info.php/2000GB-Samsung-SSD-2-5Zoll--6-4cm--SATA-3D-NAND-TLC--MZ-77E2T0B-EU-_1393124.html" TargetMode="External"/><Relationship Id="rId17" Type="http://schemas.openxmlformats.org/officeDocument/2006/relationships/hyperlink" Target="https://www.amazon.de/-/en/10GBase-T-Transceiver-SFP-10G-T-S-Supermicro-Microtics/dp/B07RN7JCM6/ref=psdc_430150031_t1_B01M8O3MAL?th=1" TargetMode="External"/><Relationship Id="rId2" Type="http://schemas.openxmlformats.org/officeDocument/2006/relationships/hyperlink" Target="https://www.mindfactory.de/product_info.php/be-quiet--Pure-Base-500DX-Midi-Tower-ohne-Netzteil-weiss_1358990.html" TargetMode="External"/><Relationship Id="rId16" Type="http://schemas.openxmlformats.org/officeDocument/2006/relationships/hyperlink" Target="https://www.mindfactory.de/product_info.php/Ubiquiti-UniFi-AP-XG-Wave2-10Gbit-s-Enterprise-Access-Point_1258394.html" TargetMode="External"/><Relationship Id="rId1" Type="http://schemas.openxmlformats.org/officeDocument/2006/relationships/hyperlink" Target="https://www.mindfactory.de/product_info.php/Intel-Core-i7-11700K-8x-3-60GHz-So-1200-WOF_1399213.html" TargetMode="External"/><Relationship Id="rId6" Type="http://schemas.openxmlformats.org/officeDocument/2006/relationships/hyperlink" Target="https://www.mindfactory.de/product_info.php/750-Watt-be-quiet--Dark-Power-12-Modular-80--Titanium_1400682.html" TargetMode="External"/><Relationship Id="rId11" Type="http://schemas.openxmlformats.org/officeDocument/2006/relationships/hyperlink" Target="https://www.mindfactory.de/product_info.php/8000GB-Seagate-IronWolf-Pro-NAS-ST8000NE001-256MB-3-5Zoll--8-9cm--SATA-_1317481.html" TargetMode="External"/><Relationship Id="rId5" Type="http://schemas.openxmlformats.org/officeDocument/2006/relationships/hyperlink" Target="https://www.mindfactory.de/product_info.php/64GB-Crucial-Ballistix-schwarz-DDR4-3200-DIMM-CL16-Dual-Kit_1378154.html" TargetMode="External"/><Relationship Id="rId15" Type="http://schemas.openxmlformats.org/officeDocument/2006/relationships/hyperlink" Target="https://www.eurodk.de/de/products/mikrotik-wifi/routerboard-4011igs-plus-5hacq2hnd-in" TargetMode="External"/><Relationship Id="rId10" Type="http://schemas.openxmlformats.org/officeDocument/2006/relationships/hyperlink" Target="https://www.mindfactory.de/product_info.php/2000GB-Corsair-Force-Series-MP600-Core-M-2-PCIe-4-0-x4-3D-NAND-QLC--CSS_1393690.html" TargetMode="External"/><Relationship Id="rId19" Type="http://schemas.openxmlformats.org/officeDocument/2006/relationships/hyperlink" Target="https://www.fs.com/de/c/10g-sfp-aoc-2689" TargetMode="External"/><Relationship Id="rId4" Type="http://schemas.openxmlformats.org/officeDocument/2006/relationships/hyperlink" Target="https://www.mindfactory.de/product_info.php/Gigabyte-Z590-Vision-G--So-1200--ATX_1398134.html" TargetMode="External"/><Relationship Id="rId9" Type="http://schemas.openxmlformats.org/officeDocument/2006/relationships/hyperlink" Target="https://www.amazon.de/-/en/10GBase-T-Transceiver-SFP-10G-T-S-Supermicro-Microtics/dp/B07RN7JCM6/ref=psdc_430150031_t1_B01M8O3MAL?th=1" TargetMode="External"/><Relationship Id="rId14" Type="http://schemas.openxmlformats.org/officeDocument/2006/relationships/hyperlink" Target="https://www.idealo.de/productpage/200826463?siteId=1&amp;src=DESKTOP&amp;leadOutUrl=%2Fpreisvergleich%2FRelocate%2F3401667729896244117.html%3Fcamp%3Doesg%26categoryId%3D3104%26pos%3D1%26price%3D80.25%26productid%3D200826463%26ref%3Doesg%26sid%3D300023%26type%3Doffer&amp;offerKey=3d1f3fd8a520ad5d042d9597ea329e14&amp;offerListId=200826463-C1EE673AB1334293C924144696CE5E7D&amp;osId=3401667729896244117&amp;cancelUrl=https%3A%2F%2Fwww.idealo.de%2Fpreisvergleich%2FOffersOfProduct%2F200826463_-css610-8g-2s-in-mikrotik.html&amp;lcb=LMd3Ve8UPVZbeX7PWOKM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CE08-A028-43A8-997A-0DFC3D5EBC14}">
  <dimension ref="B1:L21"/>
  <sheetViews>
    <sheetView tabSelected="1" workbookViewId="0">
      <selection activeCell="N2" sqref="N2"/>
    </sheetView>
  </sheetViews>
  <sheetFormatPr baseColWidth="10" defaultRowHeight="14.25" x14ac:dyDescent="0.45"/>
  <cols>
    <col min="2" max="2" width="45.3984375" bestFit="1" customWidth="1"/>
    <col min="3" max="3" width="7.6640625" bestFit="1" customWidth="1"/>
    <col min="4" max="4" width="8.06640625" bestFit="1" customWidth="1"/>
    <col min="5" max="5" width="10.53125" bestFit="1" customWidth="1"/>
    <col min="6" max="6" width="3.86328125" bestFit="1" customWidth="1"/>
    <col min="8" max="8" width="22.9296875" bestFit="1" customWidth="1"/>
    <col min="9" max="9" width="7.6640625" bestFit="1" customWidth="1"/>
    <col min="10" max="10" width="8.06640625" bestFit="1" customWidth="1"/>
    <col min="11" max="11" width="10.53125" bestFit="1" customWidth="1"/>
    <col min="12" max="12" width="3.86328125" bestFit="1" customWidth="1"/>
  </cols>
  <sheetData>
    <row r="1" spans="2:12" ht="14.65" thickBot="1" x14ac:dyDescent="0.5"/>
    <row r="2" spans="2:12" ht="14.65" thickBot="1" x14ac:dyDescent="0.5">
      <c r="B2" s="1" t="s">
        <v>0</v>
      </c>
      <c r="C2" s="2"/>
      <c r="D2" s="2"/>
      <c r="E2" s="2"/>
      <c r="F2" s="3"/>
      <c r="H2" s="1" t="s">
        <v>1</v>
      </c>
      <c r="I2" s="2"/>
      <c r="J2" s="2"/>
      <c r="K2" s="2"/>
      <c r="L2" s="3"/>
    </row>
    <row r="3" spans="2:12" ht="14.65" thickBot="1" x14ac:dyDescent="0.5">
      <c r="B3" s="4" t="s">
        <v>2</v>
      </c>
      <c r="C3" s="5" t="s">
        <v>3</v>
      </c>
      <c r="D3" s="5" t="s">
        <v>4</v>
      </c>
      <c r="E3" s="5" t="s">
        <v>5</v>
      </c>
      <c r="F3" s="6" t="s">
        <v>6</v>
      </c>
      <c r="H3" s="4" t="s">
        <v>2</v>
      </c>
      <c r="I3" s="5" t="s">
        <v>3</v>
      </c>
      <c r="J3" s="5" t="s">
        <v>4</v>
      </c>
      <c r="K3" s="5" t="s">
        <v>5</v>
      </c>
      <c r="L3" s="6" t="s">
        <v>6</v>
      </c>
    </row>
    <row r="4" spans="2:12" x14ac:dyDescent="0.45">
      <c r="B4" s="7" t="str">
        <f>[1]Config!C4</f>
        <v>Be Quiet! Pure Base 500DX Window white</v>
      </c>
      <c r="C4" s="8">
        <f>[1]Config!D4</f>
        <v>78</v>
      </c>
      <c r="D4" s="9">
        <v>1</v>
      </c>
      <c r="E4" s="8">
        <f>C4*D4</f>
        <v>78</v>
      </c>
      <c r="F4" s="10" t="s">
        <v>6</v>
      </c>
      <c r="H4" s="7" t="str" cm="1">
        <f t="array" ref="H4:I4">[1]Config!C20:D20</f>
        <v>USV</v>
      </c>
      <c r="I4" s="8">
        <v>256.2</v>
      </c>
      <c r="J4" s="9">
        <v>1</v>
      </c>
      <c r="K4" s="8">
        <f>I4*J4</f>
        <v>256.2</v>
      </c>
      <c r="L4" s="10" t="s">
        <v>6</v>
      </c>
    </row>
    <row r="5" spans="2:12" x14ac:dyDescent="0.45">
      <c r="B5" s="11" t="str">
        <f>[1]Config!C9</f>
        <v>Intel Core i7 11700K</v>
      </c>
      <c r="C5" s="12">
        <f>[1]Config!D9</f>
        <v>369</v>
      </c>
      <c r="D5" s="13">
        <v>1</v>
      </c>
      <c r="E5" s="12">
        <f>C5*D5</f>
        <v>369</v>
      </c>
      <c r="F5" s="14" t="s">
        <v>6</v>
      </c>
      <c r="H5" s="11" t="str" cm="1">
        <f t="array" ref="H5:I5">[1]Config!C29:D29</f>
        <v>MikroTik CSS610-8G-2S+IN</v>
      </c>
      <c r="I5" s="12">
        <v>77.48</v>
      </c>
      <c r="J5" s="13">
        <v>1</v>
      </c>
      <c r="K5" s="12">
        <f t="shared" ref="K5:K10" si="0">I5*J5</f>
        <v>77.48</v>
      </c>
      <c r="L5" s="10" t="s">
        <v>6</v>
      </c>
    </row>
    <row r="6" spans="2:12" x14ac:dyDescent="0.45">
      <c r="B6" s="11" t="str" cm="1">
        <f t="array" ref="B6:C6">[1]Config!C11:D11</f>
        <v>Be Quiet! Dark Rock Pro 4</v>
      </c>
      <c r="C6" s="12">
        <v>71.06</v>
      </c>
      <c r="D6" s="13">
        <v>1</v>
      </c>
      <c r="E6" s="12">
        <f t="shared" ref="E6:E15" si="1">C6*D6</f>
        <v>71.06</v>
      </c>
      <c r="F6" s="14" t="s">
        <v>6</v>
      </c>
      <c r="H6" s="11" t="str" cm="1">
        <f t="array" ref="H6:I6">[1]Config!C30:D30</f>
        <v>RB4011iGS+5HacQ2HnD-IN</v>
      </c>
      <c r="I6" s="12">
        <v>196.57</v>
      </c>
      <c r="J6" s="13">
        <v>1</v>
      </c>
      <c r="K6" s="12">
        <f t="shared" si="0"/>
        <v>196.57</v>
      </c>
      <c r="L6" s="10" t="s">
        <v>6</v>
      </c>
    </row>
    <row r="7" spans="2:12" x14ac:dyDescent="0.45">
      <c r="B7" s="11" t="str" cm="1">
        <f t="array" ref="B7:C7">[1]Config!C13:D13</f>
        <v>GIGABYTE Z590 VISION G</v>
      </c>
      <c r="C7" s="12">
        <v>208.96</v>
      </c>
      <c r="D7" s="13">
        <v>1</v>
      </c>
      <c r="E7" s="12">
        <f t="shared" si="1"/>
        <v>208.96</v>
      </c>
      <c r="F7" s="14" t="s">
        <v>6</v>
      </c>
      <c r="H7" s="15" t="str" cm="1">
        <f t="array" ref="H7:I7">[1]Config!C31:D31</f>
        <v>Ubiquiti UniFi AP XG Wave2</v>
      </c>
      <c r="I7" s="16">
        <v>659.96</v>
      </c>
      <c r="J7" s="17">
        <v>0</v>
      </c>
      <c r="K7" s="16">
        <f t="shared" si="0"/>
        <v>0</v>
      </c>
      <c r="L7" s="18" t="s">
        <v>6</v>
      </c>
    </row>
    <row r="8" spans="2:12" x14ac:dyDescent="0.45">
      <c r="B8" s="11" t="str" cm="1">
        <f t="array" ref="B8:C8">[1]Config!C17:D17</f>
        <v>64GB Crucial Ballistix Schwarz (2 Module)</v>
      </c>
      <c r="C8" s="12">
        <v>279.66000000000003</v>
      </c>
      <c r="D8" s="13">
        <v>1</v>
      </c>
      <c r="E8" s="12">
        <f t="shared" si="1"/>
        <v>279.66000000000003</v>
      </c>
      <c r="F8" s="14" t="s">
        <v>6</v>
      </c>
      <c r="H8" s="15" t="str" cm="1">
        <f t="array" ref="H8:I8">[1]Config!C32:D32</f>
        <v>SFP+ - RJ45 Modul (10G)</v>
      </c>
      <c r="I8" s="16">
        <v>52.68</v>
      </c>
      <c r="J8" s="17">
        <v>0</v>
      </c>
      <c r="K8" s="16">
        <f t="shared" si="0"/>
        <v>0</v>
      </c>
      <c r="L8" s="18" t="s">
        <v>6</v>
      </c>
    </row>
    <row r="9" spans="2:12" x14ac:dyDescent="0.45">
      <c r="B9" s="11" t="str" cm="1">
        <f t="array" ref="B9:C9">[1]Config!C19:D19</f>
        <v>750 Watt Be Quiet! Dark Power 12</v>
      </c>
      <c r="C9" s="12">
        <v>176.9</v>
      </c>
      <c r="D9" s="13">
        <v>1</v>
      </c>
      <c r="E9" s="12">
        <f t="shared" si="1"/>
        <v>176.9</v>
      </c>
      <c r="F9" s="14" t="s">
        <v>6</v>
      </c>
      <c r="H9" s="15" t="str" cm="1">
        <f t="array" ref="H9:I9">[1]Config!C33:D33</f>
        <v>Cat6A Kabel</v>
      </c>
      <c r="I9" s="16">
        <v>0.75</v>
      </c>
      <c r="J9" s="17">
        <v>0</v>
      </c>
      <c r="K9" s="16">
        <f t="shared" si="0"/>
        <v>0</v>
      </c>
      <c r="L9" s="18" t="s">
        <v>6</v>
      </c>
    </row>
    <row r="10" spans="2:12" x14ac:dyDescent="0.45">
      <c r="B10" s="11" t="str" cm="1">
        <f t="array" ref="B10:C10">[1]Config!C23:D23</f>
        <v>HP 331FLR 4-port Ethernet Adapter</v>
      </c>
      <c r="C10" s="12">
        <v>33.99</v>
      </c>
      <c r="D10" s="13">
        <v>1</v>
      </c>
      <c r="E10" s="12">
        <f t="shared" si="1"/>
        <v>33.99</v>
      </c>
      <c r="F10" s="14" t="s">
        <v>6</v>
      </c>
      <c r="H10" s="11" t="s">
        <v>7</v>
      </c>
      <c r="I10" s="12">
        <v>48</v>
      </c>
      <c r="J10" s="13">
        <v>2</v>
      </c>
      <c r="K10" s="12">
        <f t="shared" si="0"/>
        <v>96</v>
      </c>
      <c r="L10" s="14" t="s">
        <v>6</v>
      </c>
    </row>
    <row r="11" spans="2:12" x14ac:dyDescent="0.45">
      <c r="B11" s="11" t="str" cm="1">
        <f t="array" ref="B11:C11">[1]Config!C24:D24</f>
        <v>HP NC523SFP 10Gb 2-Port Server Adapter (593717-B21)</v>
      </c>
      <c r="C11" s="12">
        <v>17.75</v>
      </c>
      <c r="D11" s="13">
        <v>1</v>
      </c>
      <c r="E11" s="12">
        <f t="shared" si="1"/>
        <v>17.75</v>
      </c>
      <c r="F11" s="14" t="s">
        <v>6</v>
      </c>
      <c r="H11" s="11"/>
      <c r="I11" s="12"/>
      <c r="J11" s="13"/>
      <c r="K11" s="12"/>
      <c r="L11" s="19"/>
    </row>
    <row r="12" spans="2:12" x14ac:dyDescent="0.45">
      <c r="B12" s="15" t="str" cm="1">
        <f t="array" ref="B12:C12">[1]Config!C32:D32</f>
        <v>SFP+ - RJ45 Modul (10G)</v>
      </c>
      <c r="C12" s="16">
        <v>52.68</v>
      </c>
      <c r="D12" s="17">
        <v>0</v>
      </c>
      <c r="E12" s="16">
        <f t="shared" si="1"/>
        <v>0</v>
      </c>
      <c r="F12" s="20" t="s">
        <v>6</v>
      </c>
      <c r="H12" s="11"/>
      <c r="I12" s="12"/>
      <c r="J12" s="13"/>
      <c r="K12" s="12"/>
      <c r="L12" s="19"/>
    </row>
    <row r="13" spans="2:12" x14ac:dyDescent="0.45">
      <c r="B13" s="11" t="str" cm="1">
        <f t="array" ref="B13:C13">[1]Config!C39:D39</f>
        <v>2000GB Samsung PM9A1 M.2 PCIe 4.0 x4 3D-NAND TLC</v>
      </c>
      <c r="C13" s="12">
        <v>259</v>
      </c>
      <c r="D13" s="13">
        <v>1</v>
      </c>
      <c r="E13" s="12">
        <f t="shared" si="1"/>
        <v>259</v>
      </c>
      <c r="F13" s="14" t="s">
        <v>6</v>
      </c>
      <c r="H13" s="11"/>
      <c r="I13" s="12"/>
      <c r="J13" s="13"/>
      <c r="K13" s="12"/>
      <c r="L13" s="19"/>
    </row>
    <row r="14" spans="2:12" x14ac:dyDescent="0.45">
      <c r="B14" s="11" t="str" cm="1">
        <f t="array" ref="B14:C14">[1]Config!C45:D45</f>
        <v>IronWolf Pro NAS 8TB</v>
      </c>
      <c r="C14" s="12">
        <v>248.96</v>
      </c>
      <c r="D14" s="13">
        <v>2</v>
      </c>
      <c r="E14" s="12">
        <f t="shared" si="1"/>
        <v>497.92</v>
      </c>
      <c r="F14" s="14" t="s">
        <v>6</v>
      </c>
      <c r="H14" s="11"/>
      <c r="I14" s="12"/>
      <c r="J14" s="13"/>
      <c r="K14" s="12"/>
      <c r="L14" s="19"/>
    </row>
    <row r="15" spans="2:12" x14ac:dyDescent="0.45">
      <c r="B15" s="21" t="str" cm="1">
        <f t="array" ref="B15:C15">[1]Config!C36:D36</f>
        <v>Samsung 870 EVO 2TB</v>
      </c>
      <c r="C15" s="22">
        <v>215.97</v>
      </c>
      <c r="D15" s="23">
        <v>4</v>
      </c>
      <c r="E15" s="22">
        <f t="shared" si="1"/>
        <v>863.88</v>
      </c>
      <c r="F15" s="24" t="s">
        <v>6</v>
      </c>
      <c r="H15" s="21"/>
      <c r="I15" s="22"/>
      <c r="J15" s="23"/>
      <c r="K15" s="22"/>
      <c r="L15" s="25"/>
    </row>
    <row r="16" spans="2:12" ht="14.65" thickBot="1" x14ac:dyDescent="0.5">
      <c r="B16" s="21"/>
      <c r="C16" s="22"/>
      <c r="D16" s="23"/>
      <c r="E16" s="22"/>
      <c r="F16" s="25"/>
      <c r="H16" s="21"/>
      <c r="I16" s="22"/>
      <c r="J16" s="23"/>
      <c r="K16" s="22"/>
      <c r="L16" s="25"/>
    </row>
    <row r="17" spans="2:12" ht="14.65" thickBot="1" x14ac:dyDescent="0.5">
      <c r="B17" s="4" t="s">
        <v>8</v>
      </c>
      <c r="C17" s="26"/>
      <c r="D17" s="5"/>
      <c r="E17" s="26">
        <f>SUM(E4:E15)</f>
        <v>2856.1200000000003</v>
      </c>
      <c r="F17" s="6"/>
      <c r="H17" s="4" t="s">
        <v>9</v>
      </c>
      <c r="I17" s="26"/>
      <c r="J17" s="5"/>
      <c r="K17" s="26">
        <f>SUM(K4:K10)</f>
        <v>626.25</v>
      </c>
      <c r="L17" s="6"/>
    </row>
    <row r="19" spans="2:12" ht="14.65" thickBot="1" x14ac:dyDescent="0.5"/>
    <row r="20" spans="2:12" x14ac:dyDescent="0.45">
      <c r="B20" s="27" t="s">
        <v>10</v>
      </c>
      <c r="C20" s="28"/>
      <c r="D20" s="28"/>
      <c r="E20" s="28"/>
      <c r="F20" s="28"/>
      <c r="G20" s="28"/>
      <c r="H20" s="28"/>
      <c r="I20" s="28"/>
      <c r="J20" s="28"/>
      <c r="K20" s="28"/>
      <c r="L20" s="29"/>
    </row>
    <row r="21" spans="2:12" ht="14.65" thickBot="1" x14ac:dyDescent="0.5">
      <c r="B21" s="30">
        <f>E17+K17</f>
        <v>3482.3700000000003</v>
      </c>
      <c r="C21" s="31"/>
      <c r="D21" s="31"/>
      <c r="E21" s="31"/>
      <c r="F21" s="31"/>
      <c r="G21" s="31"/>
      <c r="H21" s="31"/>
      <c r="I21" s="31"/>
      <c r="J21" s="31"/>
      <c r="K21" s="31"/>
      <c r="L21" s="32"/>
    </row>
  </sheetData>
  <mergeCells count="4">
    <mergeCell ref="B2:F2"/>
    <mergeCell ref="H2:L2"/>
    <mergeCell ref="B20:L20"/>
    <mergeCell ref="B21:L21"/>
  </mergeCells>
  <hyperlinks>
    <hyperlink ref="F5" r:id="rId1" xr:uid="{E861FBC7-53EE-4B47-A28C-785ADEA0F8C6}"/>
    <hyperlink ref="F4" r:id="rId2" xr:uid="{B32EA66C-ADB6-41D4-99E5-074DC5482FED}"/>
    <hyperlink ref="F6" r:id="rId3" xr:uid="{24B7AFEE-2131-456D-BDAF-66057162B20E}"/>
    <hyperlink ref="F7" r:id="rId4" xr:uid="{BD42CE5E-ADB8-42D6-A8BA-491F9F6329F9}"/>
    <hyperlink ref="F8" r:id="rId5" xr:uid="{AE4297F1-45E5-4B9D-832B-BCB0F800112A}"/>
    <hyperlink ref="F9" r:id="rId6" xr:uid="{E7FBB1CF-5754-4BE1-992C-58ED716D9263}"/>
    <hyperlink ref="F11" r:id="rId7" xr:uid="{FF9F8A4D-2F3F-43C8-8E79-04E21D52FD59}"/>
    <hyperlink ref="F10" r:id="rId8" xr:uid="{788784B2-07E2-4D86-A816-C404B06CE091}"/>
    <hyperlink ref="F12" r:id="rId9" xr:uid="{4DB72FF4-5DE6-49DD-A61C-966D8620C72C}"/>
    <hyperlink ref="F13" r:id="rId10" xr:uid="{46F943EF-C3C9-4243-A7DD-2FF70F742490}"/>
    <hyperlink ref="F14" r:id="rId11" xr:uid="{EA2CFE59-662E-4C35-9264-2B708AF167DF}"/>
    <hyperlink ref="F15" r:id="rId12" xr:uid="{080EC004-501F-4C3B-8BFA-7DA62A6DD09B}"/>
    <hyperlink ref="L4" r:id="rId13" xr:uid="{844C8E00-B5D3-45C0-91A2-FDDCEB634B16}"/>
    <hyperlink ref="L5" r:id="rId14" xr:uid="{FE77BAAE-9E9A-477A-990B-C9348FAB60EB}"/>
    <hyperlink ref="L6" r:id="rId15" xr:uid="{4327B072-7341-433C-AF2A-80481735322F}"/>
    <hyperlink ref="L7" r:id="rId16" xr:uid="{94E22888-987E-472F-8C33-A55F166D0E09}"/>
    <hyperlink ref="L8" r:id="rId17" xr:uid="{E361D453-1DDA-49EB-8453-365192927418}"/>
    <hyperlink ref="L9" r:id="rId18" xr:uid="{975DCECC-ED53-4357-8460-14C3D33EEC93}"/>
    <hyperlink ref="L10" r:id="rId19" xr:uid="{FBD154D2-C7F7-4090-B409-78365C5A14C8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Heimserver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Herné</dc:creator>
  <cp:lastModifiedBy>Maurice Herné</cp:lastModifiedBy>
  <dcterms:created xsi:type="dcterms:W3CDTF">2021-10-01T12:56:44Z</dcterms:created>
  <dcterms:modified xsi:type="dcterms:W3CDTF">2021-10-01T13:04:59Z</dcterms:modified>
</cp:coreProperties>
</file>