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ork\"/>
    </mc:Choice>
  </mc:AlternateContent>
  <bookViews>
    <workbookView xWindow="0" yWindow="0" windowWidth="9135" windowHeight="10725"/>
  </bookViews>
  <sheets>
    <sheet name="Transponiert_ohne_Rwp_reduziert" sheetId="1" r:id="rId1"/>
  </sheets>
  <calcPr calcId="152511"/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" i="1"/>
</calcChain>
</file>

<file path=xl/sharedStrings.xml><?xml version="1.0" encoding="utf-8"?>
<sst xmlns="http://schemas.openxmlformats.org/spreadsheetml/2006/main" count="66" uniqueCount="39">
  <si>
    <t>z(O)</t>
  </si>
  <si>
    <t>Zero Shift [°2θ]</t>
  </si>
  <si>
    <t>Specimen Displacement [mm]</t>
  </si>
  <si>
    <t>Al Scale Factor</t>
  </si>
  <si>
    <t>0.000907(4)</t>
  </si>
  <si>
    <t>Al March-Dollase Factor</t>
  </si>
  <si>
    <t>0.7347(7)</t>
  </si>
  <si>
    <t>Al Overall B</t>
  </si>
  <si>
    <t>0.797(7)</t>
  </si>
  <si>
    <t>Al TCH W Left</t>
  </si>
  <si>
    <t>Al TCH X Left</t>
  </si>
  <si>
    <t>0.3100(6)</t>
  </si>
  <si>
    <t>Al S/L Asymmetry</t>
  </si>
  <si>
    <t>Al D/L Asymmetry</t>
  </si>
  <si>
    <t>Al Peak Shape 1 Left</t>
  </si>
  <si>
    <t>0.093(5)</t>
  </si>
  <si>
    <t>LiNMC Scale Factor</t>
  </si>
  <si>
    <t>0.000928(2)</t>
  </si>
  <si>
    <t>LiNMC Overall B</t>
  </si>
  <si>
    <t>0.291(2)</t>
  </si>
  <si>
    <t>LiNMC Cell a [Å]</t>
  </si>
  <si>
    <t>2.85676(2)</t>
  </si>
  <si>
    <t>LiNMC Cell b [Å]</t>
  </si>
  <si>
    <t>LiNMC Cell c [Å]</t>
  </si>
  <si>
    <t>LiNMC Cell gamma [°]</t>
  </si>
  <si>
    <t>LiNMC O1 Z</t>
  </si>
  <si>
    <t>LiNMC TCH W Left</t>
  </si>
  <si>
    <t>LiNMC TCH X Left</t>
  </si>
  <si>
    <t>LiNMC S/L Asymmetry</t>
  </si>
  <si>
    <t>LiNMC D/L Asymmetry</t>
  </si>
  <si>
    <t>LiNMC Peak Shape 1 Left</t>
  </si>
  <si>
    <t>Fehler</t>
  </si>
  <si>
    <t>Wert</t>
  </si>
  <si>
    <t>Kommapos</t>
  </si>
  <si>
    <t>Nachkomma</t>
  </si>
  <si>
    <t>umgewandelt in Text</t>
  </si>
  <si>
    <t>Gesamtlänge</t>
  </si>
  <si>
    <t>führende Nullen weg</t>
  </si>
  <si>
    <t>Anzahl entfernter Nullen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</si>
</sst>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* #,##0\ &quot;€&quot;_-;\-* #,##0\ &quot;€&quot;_-;_-* &quot;-&quot;\ &quot;€&quot;_-;_-@_-"/>
    <numFmt numFmtId="164" formatCode="0.000"/>
    <numFmt numFmtId="165" formatCode="0.000000"/>
    <numFmt numFmtId="166" formatCode="0.00000"/>
    <numFmt numFmtId="167" formatCode="0.0000"/>
    <numFmt numFmtId="168" formatCode="0.0"/>
    <numFmt numFmtId="169" formatCode="0.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7" fontId="0" fillId="2" borderId="0" xfId="0" applyNumberFormat="1" applyFont="1" applyFill="1"/>
    <xf numFmtId="165" fontId="0" fillId="0" borderId="0" xfId="0" applyNumberFormat="1"/>
    <xf numFmtId="167" fontId="0" fillId="0" borderId="0" xfId="0" applyNumberFormat="1"/>
    <xf numFmtId="164" fontId="0" fillId="0" borderId="0" xfId="0" applyNumberFormat="1"/>
    <xf numFmtId="168" fontId="0" fillId="0" borderId="0" xfId="0" applyNumberFormat="1"/>
    <xf numFmtId="2" fontId="0" fillId="0" borderId="0" xfId="0" applyNumberFormat="1"/>
    <xf numFmtId="166" fontId="0" fillId="0" borderId="0" xfId="0" applyNumberFormat="1"/>
    <xf numFmtId="42" fontId="0" fillId="0" borderId="0" xfId="0" applyNumberFormat="1"/>
    <xf numFmtId="169" fontId="0" fillId="0" borderId="0" xfId="0" applyNumberFormat="1"/>
    <xf numFmtId="0" fontId="0" fillId="3" borderId="0" xfId="0" applyFill="1"/>
    <xf numFmtId="169" fontId="0" fillId="4" borderId="0" xfId="0" applyNumberFormat="1" applyFill="1"/>
    <xf numFmtId="0" fontId="0" fillId="4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E1" sqref="E1:E23"/>
    </sheetView>
  </sheetViews>
  <sheetFormatPr baseColWidth="10" defaultRowHeight="15" x14ac:dyDescent="0.25"/>
  <cols>
    <col min="1" max="1" width="28" bestFit="1" customWidth="1"/>
    <col min="2" max="2" width="12.5703125" bestFit="1" customWidth="1"/>
    <col min="3" max="3" width="14.5703125" bestFit="1" customWidth="1"/>
    <col min="5" max="5" width="20.85546875" customWidth="1"/>
    <col min="6" max="6" width="20.7109375" bestFit="1" customWidth="1"/>
    <col min="7" max="7" width="10.85546875" bestFit="1" customWidth="1"/>
    <col min="8" max="8" width="12.5703125" bestFit="1" customWidth="1"/>
    <col min="9" max="9" width="12" bestFit="1" customWidth="1"/>
    <col min="10" max="10" width="20" bestFit="1" customWidth="1"/>
    <col min="11" max="11" width="23.42578125" bestFit="1" customWidth="1"/>
    <col min="12" max="12" width="24" style="10" customWidth="1"/>
  </cols>
  <sheetData>
    <row r="1" spans="1:36" x14ac:dyDescent="0.25">
      <c r="A1" s="1" t="s">
        <v>0</v>
      </c>
      <c r="B1" s="2" t="s">
        <v>32</v>
      </c>
      <c r="C1" t="s">
        <v>31</v>
      </c>
      <c r="D1" s="2" t="s">
        <v>32</v>
      </c>
      <c r="E1" s="13" t="s">
        <v>31</v>
      </c>
      <c r="F1" s="11" t="s">
        <v>35</v>
      </c>
      <c r="G1" s="11" t="s">
        <v>33</v>
      </c>
      <c r="H1" s="11" t="s">
        <v>36</v>
      </c>
      <c r="I1" s="11" t="s">
        <v>34</v>
      </c>
      <c r="J1" s="11" t="s">
        <v>37</v>
      </c>
      <c r="K1" s="11" t="s">
        <v>38</v>
      </c>
      <c r="L1" s="12"/>
      <c r="M1" s="2" t="s">
        <v>32</v>
      </c>
      <c r="N1" t="s">
        <v>31</v>
      </c>
      <c r="O1" s="2" t="s">
        <v>32</v>
      </c>
      <c r="P1" t="s">
        <v>31</v>
      </c>
      <c r="Q1" s="2" t="s">
        <v>32</v>
      </c>
      <c r="R1" t="s">
        <v>31</v>
      </c>
      <c r="S1" s="2" t="s">
        <v>32</v>
      </c>
      <c r="T1" t="s">
        <v>31</v>
      </c>
      <c r="U1" s="2" t="s">
        <v>32</v>
      </c>
      <c r="V1" t="s">
        <v>31</v>
      </c>
      <c r="W1" s="2" t="s">
        <v>32</v>
      </c>
      <c r="X1" t="s">
        <v>31</v>
      </c>
      <c r="Y1" s="2" t="s">
        <v>32</v>
      </c>
      <c r="Z1" t="s">
        <v>31</v>
      </c>
      <c r="AA1" s="2" t="s">
        <v>32</v>
      </c>
      <c r="AB1" t="s">
        <v>31</v>
      </c>
      <c r="AC1" s="2" t="s">
        <v>32</v>
      </c>
      <c r="AD1" t="s">
        <v>31</v>
      </c>
      <c r="AE1" s="2" t="s">
        <v>32</v>
      </c>
      <c r="AF1" t="s">
        <v>31</v>
      </c>
      <c r="AG1" s="2" t="s">
        <v>32</v>
      </c>
      <c r="AH1" t="s">
        <v>31</v>
      </c>
      <c r="AI1" s="2" t="s">
        <v>32</v>
      </c>
      <c r="AJ1" t="s">
        <v>31</v>
      </c>
    </row>
    <row r="2" spans="1:36" x14ac:dyDescent="0.25">
      <c r="A2" s="1" t="s">
        <v>1</v>
      </c>
      <c r="B2">
        <v>2.0707E-2</v>
      </c>
      <c r="C2">
        <v>0</v>
      </c>
      <c r="D2">
        <v>2.0102999999999999E-2</v>
      </c>
      <c r="E2" s="13">
        <v>0</v>
      </c>
      <c r="F2" t="str">
        <f>TEXT(E2,"0,00000000")</f>
        <v>0,00000000</v>
      </c>
      <c r="G2">
        <f>SEARCH(",",F2)</f>
        <v>2</v>
      </c>
      <c r="H2">
        <f>LEN(F2)</f>
        <v>10</v>
      </c>
      <c r="I2" t="str">
        <f>MID(F2,G2+1,H2-G2)</f>
        <v>00000000</v>
      </c>
      <c r="J2">
        <f>VALUE(I2)</f>
        <v>0</v>
      </c>
      <c r="K2">
        <f>LEN(I2)-LEN(J2)</f>
        <v>7</v>
      </c>
      <c r="L2" s="12">
        <f>ROUND(E2,K2+1)</f>
        <v>0</v>
      </c>
      <c r="M2">
        <v>2.8570999999999999E-2</v>
      </c>
      <c r="N2">
        <v>7.6026825725499891E-5</v>
      </c>
      <c r="O2">
        <v>2.4164000000000001E-2</v>
      </c>
      <c r="P2">
        <v>7.0904026335781209E-5</v>
      </c>
      <c r="Q2">
        <v>2.9090000000000001E-2</v>
      </c>
      <c r="R2">
        <v>6.8423458628876472E-5</v>
      </c>
      <c r="S2">
        <v>2.8327000000000001E-2</v>
      </c>
      <c r="T2">
        <v>0</v>
      </c>
      <c r="U2">
        <v>1.8908999999999999E-2</v>
      </c>
      <c r="V2">
        <v>0</v>
      </c>
      <c r="W2">
        <v>2.6986E-2</v>
      </c>
      <c r="X2">
        <v>0</v>
      </c>
      <c r="Y2">
        <v>2.2439000000000001E-2</v>
      </c>
      <c r="Z2">
        <v>0</v>
      </c>
      <c r="AA2">
        <v>1.8779000000000001E-2</v>
      </c>
      <c r="AB2">
        <v>0</v>
      </c>
      <c r="AC2">
        <v>2.6273000000000001E-2</v>
      </c>
      <c r="AD2">
        <v>0</v>
      </c>
      <c r="AE2">
        <v>1.6754000000000002E-2</v>
      </c>
      <c r="AF2">
        <v>162.13257515133827</v>
      </c>
      <c r="AG2">
        <v>2.1323000000000002E-2</v>
      </c>
      <c r="AH2">
        <v>483.96278051450463</v>
      </c>
      <c r="AI2">
        <v>1.9118E-2</v>
      </c>
      <c r="AJ2">
        <v>0</v>
      </c>
    </row>
    <row r="3" spans="1:36" x14ac:dyDescent="0.25">
      <c r="A3" s="1" t="s">
        <v>2</v>
      </c>
      <c r="B3">
        <v>0.440668</v>
      </c>
      <c r="C3">
        <v>0</v>
      </c>
      <c r="D3">
        <v>0.14124999999999999</v>
      </c>
      <c r="E3" s="13">
        <v>0</v>
      </c>
      <c r="F3" t="str">
        <f t="shared" ref="F3:F23" si="0">TEXT(E3,"0,00000000")</f>
        <v>0,00000000</v>
      </c>
      <c r="G3">
        <f t="shared" ref="G3:G23" si="1">SEARCH(",",F3)</f>
        <v>2</v>
      </c>
      <c r="H3">
        <f t="shared" ref="H3:H23" si="2">LEN(F3)</f>
        <v>10</v>
      </c>
      <c r="I3" t="str">
        <f t="shared" ref="I3:I23" si="3">MID(F3,G3+1,H3-G3)</f>
        <v>00000000</v>
      </c>
      <c r="J3">
        <f t="shared" ref="J3:J23" si="4">VALUE(I3)</f>
        <v>0</v>
      </c>
      <c r="K3">
        <f t="shared" ref="K3:K23" si="5">LEN(I3)-LEN(J3)</f>
        <v>7</v>
      </c>
      <c r="L3" s="12">
        <f t="shared" ref="L3:L23" si="6">ROUND(E3,K3+1)</f>
        <v>0</v>
      </c>
      <c r="M3" s="9">
        <v>0.51648499999999997</v>
      </c>
      <c r="N3">
        <v>7.6366783076304971E-4</v>
      </c>
      <c r="O3">
        <v>0.44258599999999998</v>
      </c>
      <c r="P3">
        <v>7.3647336878534652E-4</v>
      </c>
      <c r="Q3">
        <v>0.491143</v>
      </c>
      <c r="R3">
        <v>6.787784053205138E-4</v>
      </c>
      <c r="S3">
        <v>0.36984899999999998</v>
      </c>
      <c r="T3">
        <v>0</v>
      </c>
      <c r="U3">
        <v>0.51338300000000003</v>
      </c>
      <c r="V3">
        <v>0</v>
      </c>
      <c r="W3">
        <v>0.65101799999999999</v>
      </c>
      <c r="X3">
        <v>0</v>
      </c>
      <c r="Y3">
        <v>0.27616000000000002</v>
      </c>
      <c r="Z3">
        <v>0</v>
      </c>
      <c r="AA3">
        <v>0.22081700000000001</v>
      </c>
      <c r="AB3">
        <v>0</v>
      </c>
      <c r="AC3">
        <v>0.49846299999999999</v>
      </c>
      <c r="AD3">
        <v>0</v>
      </c>
      <c r="AE3">
        <v>0.38212400000000002</v>
      </c>
      <c r="AF3">
        <v>0</v>
      </c>
      <c r="AG3">
        <v>0.42612</v>
      </c>
      <c r="AH3">
        <v>483.96278051450463</v>
      </c>
      <c r="AI3">
        <v>0.26606299999999999</v>
      </c>
      <c r="AJ3">
        <v>0</v>
      </c>
    </row>
    <row r="4" spans="1:36" x14ac:dyDescent="0.25">
      <c r="A4" s="1" t="s">
        <v>3</v>
      </c>
      <c r="B4" s="3" t="s">
        <v>4</v>
      </c>
      <c r="C4" s="3">
        <v>4.0865724659321313E-6</v>
      </c>
      <c r="D4">
        <v>8.2899999999999998E-4</v>
      </c>
      <c r="E4" s="13">
        <v>2.0717495620382359E-5</v>
      </c>
      <c r="F4" t="str">
        <f t="shared" si="0"/>
        <v>0,00002072</v>
      </c>
      <c r="G4">
        <f t="shared" si="1"/>
        <v>2</v>
      </c>
      <c r="H4">
        <f t="shared" si="2"/>
        <v>10</v>
      </c>
      <c r="I4" t="str">
        <f t="shared" si="3"/>
        <v>00002072</v>
      </c>
      <c r="J4">
        <f t="shared" si="4"/>
        <v>2072</v>
      </c>
      <c r="K4">
        <f t="shared" si="5"/>
        <v>4</v>
      </c>
      <c r="L4" s="12">
        <f t="shared" si="6"/>
        <v>2.0000000000000002E-5</v>
      </c>
      <c r="M4">
        <v>1.052E-3</v>
      </c>
      <c r="N4">
        <v>2.9359953024075165E-6</v>
      </c>
      <c r="O4">
        <v>1.024E-3</v>
      </c>
      <c r="P4">
        <v>2.8136518387214767E-6</v>
      </c>
      <c r="Q4">
        <v>1.1169999999999999E-3</v>
      </c>
      <c r="R4">
        <v>2.9492870098653654E-6</v>
      </c>
      <c r="S4">
        <v>9.5100000000000002E-4</v>
      </c>
      <c r="T4">
        <v>1.0660980810234541E-5</v>
      </c>
      <c r="U4">
        <v>1.021E-3</v>
      </c>
      <c r="V4">
        <v>5.780346820809248E-6</v>
      </c>
      <c r="W4">
        <v>9.5799999999999998E-4</v>
      </c>
      <c r="X4">
        <v>1.9965113590988378E-6</v>
      </c>
      <c r="Y4">
        <v>9.1E-4</v>
      </c>
      <c r="Z4">
        <v>1.6152968612762862E-6</v>
      </c>
      <c r="AA4">
        <v>7.8600000000000002E-4</v>
      </c>
      <c r="AB4">
        <v>4.4374729107758352E-6</v>
      </c>
      <c r="AC4">
        <v>1.1199999999999999E-3</v>
      </c>
      <c r="AD4">
        <v>4.4403220713609095E-6</v>
      </c>
      <c r="AE4">
        <v>1.1460000000000001E-3</v>
      </c>
      <c r="AF4">
        <v>4.5189655334732954E-6</v>
      </c>
      <c r="AG4">
        <v>1.0150000000000001E-3</v>
      </c>
      <c r="AH4">
        <v>7.3939638367950526E-6</v>
      </c>
      <c r="AI4">
        <v>1.0740000000000001E-3</v>
      </c>
      <c r="AJ4">
        <v>1.7382523114617046E-6</v>
      </c>
    </row>
    <row r="5" spans="1:36" x14ac:dyDescent="0.25">
      <c r="A5" s="1" t="s">
        <v>5</v>
      </c>
      <c r="B5" s="4" t="s">
        <v>6</v>
      </c>
      <c r="C5" s="4">
        <v>7.0399069518884685E-4</v>
      </c>
      <c r="D5">
        <v>0.71260100000000004</v>
      </c>
      <c r="E5" s="13">
        <v>4.4469495011044257E-3</v>
      </c>
      <c r="F5" t="str">
        <f t="shared" si="0"/>
        <v>0,00444695</v>
      </c>
      <c r="G5">
        <f t="shared" si="1"/>
        <v>2</v>
      </c>
      <c r="H5">
        <f t="shared" si="2"/>
        <v>10</v>
      </c>
      <c r="I5" t="str">
        <f t="shared" si="3"/>
        <v>00444695</v>
      </c>
      <c r="J5">
        <f t="shared" si="4"/>
        <v>444695</v>
      </c>
      <c r="K5">
        <f t="shared" si="5"/>
        <v>2</v>
      </c>
      <c r="L5" s="12">
        <f t="shared" si="6"/>
        <v>4.0000000000000001E-3</v>
      </c>
      <c r="M5">
        <v>0.77002300000000001</v>
      </c>
      <c r="N5">
        <v>6.5364526995704175E-4</v>
      </c>
      <c r="O5">
        <v>0.76486900000000002</v>
      </c>
      <c r="P5">
        <v>5.7764272248951923E-4</v>
      </c>
      <c r="Q5">
        <v>0.78459100000000004</v>
      </c>
      <c r="R5">
        <v>6.0106469261056136E-4</v>
      </c>
      <c r="S5">
        <v>0.74797999999999998</v>
      </c>
      <c r="T5">
        <v>8.0911233307148463E-4</v>
      </c>
      <c r="U5">
        <v>0.76905199999999996</v>
      </c>
      <c r="V5">
        <v>5.2601156069364164E-4</v>
      </c>
      <c r="W5">
        <v>0.762015</v>
      </c>
      <c r="X5">
        <v>4.522623626084946E-4</v>
      </c>
      <c r="Y5">
        <v>0.73214400000000002</v>
      </c>
      <c r="Z5">
        <v>3.9443530231290317E-4</v>
      </c>
      <c r="AA5">
        <v>0.69133500000000003</v>
      </c>
      <c r="AB5">
        <v>7.4281232585498745E-4</v>
      </c>
      <c r="AC5">
        <v>0.77454699999999999</v>
      </c>
      <c r="AD5">
        <v>1.2411193558572783E-3</v>
      </c>
      <c r="AE5">
        <v>0.78095499999999995</v>
      </c>
      <c r="AF5">
        <v>4.5010779615699633E-4</v>
      </c>
      <c r="AG5">
        <v>0.75088900000000003</v>
      </c>
      <c r="AH5">
        <v>2.6277379271934628E-3</v>
      </c>
      <c r="AI5">
        <v>0.76146199999999997</v>
      </c>
      <c r="AJ5">
        <v>5.1220501444404899E-4</v>
      </c>
    </row>
    <row r="6" spans="1:36" x14ac:dyDescent="0.25">
      <c r="A6" s="1" t="s">
        <v>7</v>
      </c>
      <c r="B6" s="5" t="s">
        <v>8</v>
      </c>
      <c r="C6" s="5">
        <v>6.7987991763984726E-3</v>
      </c>
      <c r="D6">
        <v>0.69712799999999997</v>
      </c>
      <c r="E6" s="13">
        <v>3.4333155609718946E-2</v>
      </c>
      <c r="F6" t="str">
        <f t="shared" si="0"/>
        <v>0,03433316</v>
      </c>
      <c r="G6">
        <f t="shared" si="1"/>
        <v>2</v>
      </c>
      <c r="H6">
        <f t="shared" si="2"/>
        <v>10</v>
      </c>
      <c r="I6" t="str">
        <f t="shared" si="3"/>
        <v>03433316</v>
      </c>
      <c r="J6">
        <f t="shared" si="4"/>
        <v>3433316</v>
      </c>
      <c r="K6">
        <f t="shared" si="5"/>
        <v>1</v>
      </c>
      <c r="L6" s="12">
        <f t="shared" si="6"/>
        <v>0.03</v>
      </c>
      <c r="M6">
        <v>0.89257200000000003</v>
      </c>
      <c r="N6">
        <v>6.6645548103965143E-3</v>
      </c>
      <c r="O6">
        <v>0.87943300000000002</v>
      </c>
      <c r="P6">
        <v>6.2495427815762077E-3</v>
      </c>
      <c r="Q6">
        <v>0.89329700000000001</v>
      </c>
      <c r="R6">
        <v>6.2182767316001355E-3</v>
      </c>
      <c r="S6">
        <v>0.63097300000000001</v>
      </c>
      <c r="T6">
        <v>5.4734317136123888E-3</v>
      </c>
      <c r="U6">
        <v>0.673404</v>
      </c>
      <c r="V6">
        <v>6.1498761354252685E-3</v>
      </c>
      <c r="W6">
        <v>0.56236200000000003</v>
      </c>
      <c r="X6">
        <v>4.0511317067019733E-3</v>
      </c>
      <c r="Y6">
        <v>0.76927400000000001</v>
      </c>
      <c r="Z6">
        <v>3.576973943242506E-3</v>
      </c>
      <c r="AA6">
        <v>0.70013999999999998</v>
      </c>
      <c r="AB6">
        <v>5.4261005964789163E-3</v>
      </c>
      <c r="AC6">
        <v>0.85858199999999996</v>
      </c>
      <c r="AD6">
        <v>6.1900063151247237E-3</v>
      </c>
      <c r="AE6">
        <v>0.90159400000000001</v>
      </c>
      <c r="AF6">
        <v>3.3438462045396774E-3</v>
      </c>
      <c r="AG6">
        <v>0.78324700000000003</v>
      </c>
      <c r="AH6">
        <v>1.6376285541439807E-2</v>
      </c>
      <c r="AI6">
        <v>0.84156399999999998</v>
      </c>
      <c r="AJ6">
        <v>3.0421898668167636E-3</v>
      </c>
    </row>
    <row r="7" spans="1:36" x14ac:dyDescent="0.25">
      <c r="A7" s="1" t="s">
        <v>9</v>
      </c>
      <c r="B7" s="6">
        <v>-0.82938599999999996</v>
      </c>
      <c r="C7" s="6">
        <v>2196087892.7431903</v>
      </c>
      <c r="D7">
        <v>-0.82938599999999996</v>
      </c>
      <c r="E7" s="13">
        <v>376031076.24343061</v>
      </c>
      <c r="F7" t="str">
        <f t="shared" si="0"/>
        <v>376031076,24343100</v>
      </c>
      <c r="G7">
        <f t="shared" si="1"/>
        <v>10</v>
      </c>
      <c r="H7">
        <f t="shared" si="2"/>
        <v>18</v>
      </c>
      <c r="I7" t="str">
        <f t="shared" si="3"/>
        <v>24343100</v>
      </c>
      <c r="J7">
        <f t="shared" si="4"/>
        <v>24343100</v>
      </c>
      <c r="K7">
        <f t="shared" si="5"/>
        <v>0</v>
      </c>
      <c r="L7" s="12">
        <f t="shared" si="6"/>
        <v>376031076.19999999</v>
      </c>
      <c r="M7">
        <v>-0.82938599999999996</v>
      </c>
      <c r="N7">
        <v>1761359211.2989461</v>
      </c>
      <c r="O7">
        <v>-0.82938599999999996</v>
      </c>
      <c r="P7">
        <v>364996482.93520159</v>
      </c>
      <c r="Q7">
        <v>-0.82938599999999996</v>
      </c>
      <c r="R7">
        <v>873745741.96687949</v>
      </c>
      <c r="S7">
        <v>-0.82938599999999996</v>
      </c>
      <c r="T7">
        <v>1512784760.408484</v>
      </c>
      <c r="U7">
        <v>-0.82938599999999996</v>
      </c>
      <c r="V7">
        <v>658991879.98898983</v>
      </c>
      <c r="W7">
        <v>-0.82938599999999996</v>
      </c>
      <c r="X7">
        <v>1320316079.2720089</v>
      </c>
      <c r="Y7">
        <v>-0.82938599999999996</v>
      </c>
      <c r="Z7">
        <v>400772818.59206688</v>
      </c>
      <c r="AA7">
        <v>-0.82938599999999996</v>
      </c>
      <c r="AB7">
        <v>9432503973.0862103</v>
      </c>
      <c r="AC7">
        <v>-0.82938599999999996</v>
      </c>
      <c r="AD7">
        <v>3284164824.7552891</v>
      </c>
      <c r="AE7">
        <v>-0.82938599999999996</v>
      </c>
      <c r="AF7">
        <v>687709355.20010543</v>
      </c>
      <c r="AG7">
        <v>-0.82938599999999996</v>
      </c>
      <c r="AH7">
        <v>1365567174.6415849</v>
      </c>
      <c r="AI7">
        <v>-0.82938599999999996</v>
      </c>
      <c r="AJ7">
        <v>1161986905.1659205</v>
      </c>
    </row>
    <row r="8" spans="1:36" x14ac:dyDescent="0.25">
      <c r="A8" s="1" t="s">
        <v>10</v>
      </c>
      <c r="B8" s="4" t="s">
        <v>11</v>
      </c>
      <c r="C8" s="4">
        <v>5.7825000392939662E-4</v>
      </c>
      <c r="D8">
        <v>0.29949799999999999</v>
      </c>
      <c r="E8" s="13">
        <v>8.5977606824586786E-4</v>
      </c>
      <c r="F8" t="str">
        <f t="shared" si="0"/>
        <v>0,00085978</v>
      </c>
      <c r="G8">
        <f t="shared" si="1"/>
        <v>2</v>
      </c>
      <c r="H8">
        <f t="shared" si="2"/>
        <v>10</v>
      </c>
      <c r="I8" t="str">
        <f t="shared" si="3"/>
        <v>00085978</v>
      </c>
      <c r="J8">
        <f t="shared" si="4"/>
        <v>85978</v>
      </c>
      <c r="K8">
        <f t="shared" si="5"/>
        <v>3</v>
      </c>
      <c r="L8" s="12">
        <f t="shared" si="6"/>
        <v>8.9999999999999998E-4</v>
      </c>
      <c r="M8">
        <v>0.29474800000000001</v>
      </c>
      <c r="N8">
        <v>4.6960472231665482E-4</v>
      </c>
      <c r="O8">
        <v>0.31305699999999997</v>
      </c>
      <c r="P8">
        <v>4.3147350946793841E-4</v>
      </c>
      <c r="Q8">
        <v>0.28955599999999998</v>
      </c>
      <c r="R8">
        <v>4.5669709347765178E-4</v>
      </c>
      <c r="S8">
        <v>0.29148000000000002</v>
      </c>
      <c r="T8">
        <v>3.2429020311973964E-3</v>
      </c>
      <c r="U8">
        <v>0.29975600000000002</v>
      </c>
      <c r="V8">
        <v>3.9980732177263969E-4</v>
      </c>
      <c r="W8">
        <v>0.31131500000000001</v>
      </c>
      <c r="X8">
        <v>6.6504844167034451E-4</v>
      </c>
      <c r="Y8">
        <v>0.30015500000000001</v>
      </c>
      <c r="Z8">
        <v>2.9065247897590177E-4</v>
      </c>
      <c r="AA8">
        <v>0.29252299999999998</v>
      </c>
      <c r="AB8">
        <v>2.754329116014117E-4</v>
      </c>
      <c r="AC8">
        <v>0.29095300000000002</v>
      </c>
      <c r="AD8">
        <v>2.0219253236501422E-3</v>
      </c>
      <c r="AE8">
        <v>0.30407099999999998</v>
      </c>
      <c r="AF8">
        <v>1.3887345955055123E-3</v>
      </c>
      <c r="AG8">
        <v>0.28592400000000001</v>
      </c>
      <c r="AH8">
        <v>1.3731647125476527E-3</v>
      </c>
      <c r="AI8">
        <v>0.289883</v>
      </c>
      <c r="AJ8">
        <v>2.7679598712037815E-4</v>
      </c>
    </row>
    <row r="9" spans="1:36" x14ac:dyDescent="0.25">
      <c r="A9" s="1" t="s">
        <v>12</v>
      </c>
      <c r="B9" s="7">
        <v>3.2621999999999998E-2</v>
      </c>
      <c r="C9" s="7">
        <v>31568426512.424751</v>
      </c>
      <c r="D9">
        <v>3.3230000000000003E-2</v>
      </c>
      <c r="E9" s="13">
        <v>28447376037.778965</v>
      </c>
      <c r="F9" t="str">
        <f t="shared" si="0"/>
        <v>28447376037,77900000</v>
      </c>
      <c r="G9">
        <f t="shared" si="1"/>
        <v>12</v>
      </c>
      <c r="H9">
        <f t="shared" si="2"/>
        <v>20</v>
      </c>
      <c r="I9" t="str">
        <f t="shared" si="3"/>
        <v>77900000</v>
      </c>
      <c r="J9">
        <f t="shared" si="4"/>
        <v>77900000</v>
      </c>
      <c r="K9">
        <f t="shared" si="5"/>
        <v>0</v>
      </c>
      <c r="L9" s="12">
        <f t="shared" si="6"/>
        <v>28447376037.799999</v>
      </c>
      <c r="M9">
        <v>3.2224000000000003E-2</v>
      </c>
      <c r="N9">
        <v>9.4106375745588275E-4</v>
      </c>
      <c r="O9">
        <v>3.3270000000000001E-2</v>
      </c>
      <c r="P9">
        <v>7.2761036549337391E-4</v>
      </c>
      <c r="Q9">
        <v>3.2689000000000003E-2</v>
      </c>
      <c r="R9">
        <v>9.2165219058292663E-4</v>
      </c>
      <c r="S9">
        <v>3.2707E-2</v>
      </c>
      <c r="T9">
        <v>16447466614.296936</v>
      </c>
      <c r="U9">
        <v>3.1726999999999998E-2</v>
      </c>
      <c r="V9">
        <v>15509606385.906963</v>
      </c>
      <c r="W9">
        <v>3.1403E-2</v>
      </c>
      <c r="X9">
        <v>12336506735.598848</v>
      </c>
      <c r="Y9">
        <v>3.2514000000000001E-2</v>
      </c>
      <c r="Z9">
        <v>5196537207.3536386</v>
      </c>
      <c r="AA9">
        <v>3.2523000000000003E-2</v>
      </c>
      <c r="AB9">
        <v>33525696064.064724</v>
      </c>
      <c r="AC9">
        <v>3.2041E-2</v>
      </c>
      <c r="AD9">
        <v>55304211398.800133</v>
      </c>
      <c r="AE9">
        <v>3.2294000000000003E-2</v>
      </c>
      <c r="AF9">
        <v>15428520321.223133</v>
      </c>
      <c r="AG9">
        <v>3.2697999999999998E-2</v>
      </c>
      <c r="AH9">
        <v>34395500244.865036</v>
      </c>
      <c r="AI9">
        <v>3.1870999999999997E-2</v>
      </c>
      <c r="AJ9">
        <v>48361407487.728767</v>
      </c>
    </row>
    <row r="10" spans="1:36" x14ac:dyDescent="0.25">
      <c r="A10" s="1" t="s">
        <v>13</v>
      </c>
      <c r="B10" s="7">
        <v>3.2620000000000003E-2</v>
      </c>
      <c r="C10" s="7">
        <v>31568426512.424751</v>
      </c>
      <c r="D10">
        <v>3.3168999999999997E-2</v>
      </c>
      <c r="E10" s="13">
        <v>28447376037.778965</v>
      </c>
      <c r="F10" t="str">
        <f t="shared" si="0"/>
        <v>28447376037,77900000</v>
      </c>
      <c r="G10">
        <f t="shared" si="1"/>
        <v>12</v>
      </c>
      <c r="H10">
        <f t="shared" si="2"/>
        <v>20</v>
      </c>
      <c r="I10" t="str">
        <f t="shared" si="3"/>
        <v>77900000</v>
      </c>
      <c r="J10">
        <f t="shared" si="4"/>
        <v>77900000</v>
      </c>
      <c r="K10">
        <f t="shared" si="5"/>
        <v>0</v>
      </c>
      <c r="L10" s="12">
        <f t="shared" si="6"/>
        <v>28447376037.799999</v>
      </c>
      <c r="M10">
        <v>3.2649999999999998E-2</v>
      </c>
      <c r="N10">
        <v>9.3874586642766632E-4</v>
      </c>
      <c r="O10">
        <v>3.2766000000000003E-2</v>
      </c>
      <c r="P10">
        <v>7.3197152584339215E-4</v>
      </c>
      <c r="Q10">
        <v>3.2296999999999999E-2</v>
      </c>
      <c r="R10">
        <v>9.262235854482179E-4</v>
      </c>
      <c r="S10">
        <v>3.2598000000000002E-2</v>
      </c>
      <c r="T10">
        <v>16447466614.296936</v>
      </c>
      <c r="U10">
        <v>3.1748999999999999E-2</v>
      </c>
      <c r="V10">
        <v>15509606385.906963</v>
      </c>
      <c r="W10">
        <v>3.1364000000000003E-2</v>
      </c>
      <c r="X10">
        <v>12336506735.598848</v>
      </c>
      <c r="Y10">
        <v>3.2556000000000002E-2</v>
      </c>
      <c r="Z10">
        <v>5196537207.3536386</v>
      </c>
      <c r="AA10">
        <v>3.2480000000000002E-2</v>
      </c>
      <c r="AB10">
        <v>33525696064.064724</v>
      </c>
      <c r="AC10">
        <v>3.1972E-2</v>
      </c>
      <c r="AD10">
        <v>55304211398.800133</v>
      </c>
      <c r="AE10">
        <v>3.2181000000000001E-2</v>
      </c>
      <c r="AF10">
        <v>15428520321.223133</v>
      </c>
      <c r="AG10">
        <v>3.2682999999999997E-2</v>
      </c>
      <c r="AH10">
        <v>34395500244.865036</v>
      </c>
      <c r="AI10">
        <v>3.1794000000000003E-2</v>
      </c>
      <c r="AJ10">
        <v>48361407487.728767</v>
      </c>
    </row>
    <row r="11" spans="1:36" x14ac:dyDescent="0.25">
      <c r="A11" s="1" t="s">
        <v>14</v>
      </c>
      <c r="B11" s="5" t="s">
        <v>15</v>
      </c>
      <c r="C11" s="5">
        <v>4.649890762774468E-3</v>
      </c>
      <c r="D11">
        <v>6.8304000000000004E-2</v>
      </c>
      <c r="E11" s="13">
        <v>5.6339401325310387E-3</v>
      </c>
      <c r="F11" t="str">
        <f t="shared" si="0"/>
        <v>0,00563394</v>
      </c>
      <c r="G11">
        <f t="shared" si="1"/>
        <v>2</v>
      </c>
      <c r="H11">
        <f t="shared" si="2"/>
        <v>10</v>
      </c>
      <c r="I11" t="str">
        <f t="shared" si="3"/>
        <v>00563394</v>
      </c>
      <c r="J11">
        <f t="shared" si="4"/>
        <v>563394</v>
      </c>
      <c r="K11">
        <f t="shared" si="5"/>
        <v>2</v>
      </c>
      <c r="L11" s="12">
        <f t="shared" si="6"/>
        <v>6.0000000000000001E-3</v>
      </c>
      <c r="M11">
        <v>0.12534600000000001</v>
      </c>
      <c r="N11">
        <v>3.1617578885557995E-3</v>
      </c>
      <c r="O11">
        <v>7.1551000000000003E-2</v>
      </c>
      <c r="P11">
        <v>2.3295630398694465E-3</v>
      </c>
      <c r="Q11">
        <v>0.168209</v>
      </c>
      <c r="R11">
        <v>2.605105215814077E-3</v>
      </c>
      <c r="S11">
        <v>0.121938</v>
      </c>
      <c r="T11">
        <v>1.8488244865896085E-2</v>
      </c>
      <c r="U11">
        <v>0.10642600000000001</v>
      </c>
      <c r="V11">
        <v>1.3425406000550508E-2</v>
      </c>
      <c r="W11">
        <v>0.12559600000000001</v>
      </c>
      <c r="X11">
        <v>3.3582371855494608E-3</v>
      </c>
      <c r="Y11">
        <v>0.13120299999999999</v>
      </c>
      <c r="Z11">
        <v>2.3894278820429469E-3</v>
      </c>
      <c r="AA11">
        <v>4.2841999999999998E-2</v>
      </c>
      <c r="AB11">
        <v>4.578852861654042E-3</v>
      </c>
      <c r="AC11">
        <v>0.20394100000000001</v>
      </c>
      <c r="AD11">
        <v>3.2509374013261767E-2</v>
      </c>
      <c r="AE11">
        <v>0.147365</v>
      </c>
      <c r="AF11">
        <v>7.9027292668919866E-3</v>
      </c>
      <c r="AG11">
        <v>0.23982100000000001</v>
      </c>
      <c r="AH11">
        <v>9.9286530502501469E-3</v>
      </c>
      <c r="AI11">
        <v>0.26519300000000001</v>
      </c>
      <c r="AJ11">
        <v>9.8077989587040913E-3</v>
      </c>
    </row>
    <row r="12" spans="1:36" x14ac:dyDescent="0.25">
      <c r="A12" s="1" t="s">
        <v>16</v>
      </c>
      <c r="B12" s="3" t="s">
        <v>17</v>
      </c>
      <c r="C12" s="3">
        <v>1.72893450481744E-6</v>
      </c>
      <c r="D12">
        <v>9.19E-4</v>
      </c>
      <c r="E12" s="13">
        <v>2.7420214791682536E-6</v>
      </c>
      <c r="F12" t="str">
        <f t="shared" si="0"/>
        <v>0,00000274</v>
      </c>
      <c r="G12">
        <f t="shared" si="1"/>
        <v>2</v>
      </c>
      <c r="H12">
        <f t="shared" si="2"/>
        <v>10</v>
      </c>
      <c r="I12" t="str">
        <f t="shared" si="3"/>
        <v>00000274</v>
      </c>
      <c r="J12">
        <f t="shared" si="4"/>
        <v>274</v>
      </c>
      <c r="K12">
        <f t="shared" si="5"/>
        <v>5</v>
      </c>
      <c r="L12" s="12">
        <f t="shared" si="6"/>
        <v>3.0000000000000001E-6</v>
      </c>
      <c r="M12">
        <v>9.3400000000000004E-4</v>
      </c>
      <c r="N12">
        <v>7.7263034273882012E-7</v>
      </c>
      <c r="O12">
        <v>9.3599999999999998E-4</v>
      </c>
      <c r="P12">
        <v>7.0341295968036917E-7</v>
      </c>
      <c r="Q12">
        <v>9.1799999999999998E-4</v>
      </c>
      <c r="R12">
        <v>5.8985740197307294E-7</v>
      </c>
      <c r="S12">
        <v>9.5399999999999999E-4</v>
      </c>
      <c r="T12">
        <v>1.8235888228032768E-6</v>
      </c>
      <c r="U12">
        <v>9.3899999999999995E-4</v>
      </c>
      <c r="V12">
        <v>2.202036884117809E-6</v>
      </c>
      <c r="W12">
        <v>9.0300000000000005E-4</v>
      </c>
      <c r="X12">
        <v>5.253977260786416E-7</v>
      </c>
      <c r="Y12">
        <v>9.1799999999999998E-4</v>
      </c>
      <c r="Z12">
        <v>1.009560538297679E-6</v>
      </c>
      <c r="AA12">
        <v>8.9800000000000004E-4</v>
      </c>
      <c r="AB12">
        <v>2.476729066479536E-6</v>
      </c>
      <c r="AC12">
        <v>9.1E-4</v>
      </c>
      <c r="AD12">
        <v>2.3681717713924852E-6</v>
      </c>
      <c r="AE12">
        <v>8.8000000000000003E-4</v>
      </c>
      <c r="AF12">
        <v>4.7072557640346834E-7</v>
      </c>
      <c r="AG12">
        <v>8.9899999999999995E-4</v>
      </c>
      <c r="AH12">
        <v>2.1125610962271579E-6</v>
      </c>
      <c r="AI12">
        <v>8.5300000000000003E-4</v>
      </c>
      <c r="AJ12">
        <v>3.8076003012970675E-6</v>
      </c>
    </row>
    <row r="13" spans="1:36" x14ac:dyDescent="0.25">
      <c r="A13" s="1" t="s">
        <v>18</v>
      </c>
      <c r="B13" s="5" t="s">
        <v>19</v>
      </c>
      <c r="C13" s="5">
        <v>1.9508668248903697E-3</v>
      </c>
      <c r="D13">
        <v>0.36024699999999998</v>
      </c>
      <c r="E13" s="13">
        <v>1.9652677279305354E-3</v>
      </c>
      <c r="F13" t="str">
        <f t="shared" si="0"/>
        <v>0,00196527</v>
      </c>
      <c r="G13">
        <f t="shared" si="1"/>
        <v>2</v>
      </c>
      <c r="H13">
        <f t="shared" si="2"/>
        <v>10</v>
      </c>
      <c r="I13" t="str">
        <f t="shared" si="3"/>
        <v>00196527</v>
      </c>
      <c r="J13">
        <f t="shared" si="4"/>
        <v>196527</v>
      </c>
      <c r="K13">
        <f t="shared" si="5"/>
        <v>2</v>
      </c>
      <c r="L13" s="12">
        <f t="shared" si="6"/>
        <v>2E-3</v>
      </c>
      <c r="M13">
        <v>0.254494</v>
      </c>
      <c r="N13">
        <v>2.3404518342244338E-3</v>
      </c>
      <c r="O13">
        <v>0.30531999999999998</v>
      </c>
      <c r="P13">
        <v>2.1055963535072169E-3</v>
      </c>
      <c r="Q13">
        <v>0.31811600000000001</v>
      </c>
      <c r="R13">
        <v>2.1618273782313124E-3</v>
      </c>
      <c r="S13">
        <v>0.405061</v>
      </c>
      <c r="T13">
        <v>1.7962349904612276E-3</v>
      </c>
      <c r="U13">
        <v>0.56119200000000002</v>
      </c>
      <c r="V13">
        <v>1.9933938893476467E-3</v>
      </c>
      <c r="W13">
        <v>0.40894799999999998</v>
      </c>
      <c r="X13">
        <v>1.3516381901099131E-3</v>
      </c>
      <c r="Y13">
        <v>0.43173699999999998</v>
      </c>
      <c r="Z13">
        <v>1.4174229957699413E-3</v>
      </c>
      <c r="AA13">
        <v>0.46473500000000001</v>
      </c>
      <c r="AB13">
        <v>1.3353697550102163E-3</v>
      </c>
      <c r="AC13">
        <v>0.47860999999999998</v>
      </c>
      <c r="AD13">
        <v>1.3269655825702558E-3</v>
      </c>
      <c r="AE13">
        <v>0.44563700000000001</v>
      </c>
      <c r="AF13">
        <v>1.2365960892119113E-3</v>
      </c>
      <c r="AG13">
        <v>0.61124500000000004</v>
      </c>
      <c r="AH13">
        <v>2.7381672572235186E-3</v>
      </c>
      <c r="AI13">
        <v>0.79287200000000002</v>
      </c>
      <c r="AJ13">
        <v>1.2948324241997833E-3</v>
      </c>
    </row>
    <row r="14" spans="1:36" x14ac:dyDescent="0.25">
      <c r="A14" s="1" t="s">
        <v>20</v>
      </c>
      <c r="B14" s="8" t="s">
        <v>21</v>
      </c>
      <c r="C14" s="8">
        <v>1.9804158873363405E-5</v>
      </c>
      <c r="D14">
        <v>2.8573360000000001</v>
      </c>
      <c r="E14" s="13">
        <v>9.5970751770888868E-6</v>
      </c>
      <c r="F14" t="str">
        <f t="shared" si="0"/>
        <v>0,00000960</v>
      </c>
      <c r="G14">
        <f t="shared" si="1"/>
        <v>2</v>
      </c>
      <c r="H14">
        <f t="shared" si="2"/>
        <v>10</v>
      </c>
      <c r="I14" t="str">
        <f t="shared" si="3"/>
        <v>00000960</v>
      </c>
      <c r="J14">
        <f t="shared" si="4"/>
        <v>960</v>
      </c>
      <c r="K14">
        <f t="shared" si="5"/>
        <v>5</v>
      </c>
      <c r="L14" s="12">
        <f t="shared" si="6"/>
        <v>1.0000000000000001E-5</v>
      </c>
      <c r="M14">
        <v>2.8561130000000001</v>
      </c>
      <c r="N14">
        <v>9.580616249961369E-6</v>
      </c>
      <c r="O14">
        <v>2.8564829999999999</v>
      </c>
      <c r="P14">
        <v>9.0036858839087253E-6</v>
      </c>
      <c r="Q14">
        <v>2.8539729999999999</v>
      </c>
      <c r="R14">
        <v>8.5529323286095591E-6</v>
      </c>
      <c r="S14">
        <v>2.852185</v>
      </c>
      <c r="T14">
        <v>8.1360116709684652E-6</v>
      </c>
      <c r="U14">
        <v>2.8408440000000001</v>
      </c>
      <c r="V14">
        <v>2.0781723093861822E-5</v>
      </c>
      <c r="W14">
        <v>2.8248199999999999</v>
      </c>
      <c r="X14">
        <v>1.0402874976357101E-5</v>
      </c>
      <c r="Y14">
        <v>2.8200780000000001</v>
      </c>
      <c r="Z14">
        <v>9.2879569523386459E-6</v>
      </c>
      <c r="AA14">
        <v>2.8189980000000001</v>
      </c>
      <c r="AB14">
        <v>7.7397783327485482E-6</v>
      </c>
      <c r="AC14">
        <v>2.8184689999999999</v>
      </c>
      <c r="AD14">
        <v>4.3021787180296817E-5</v>
      </c>
      <c r="AE14">
        <v>2.819474</v>
      </c>
      <c r="AF14">
        <v>3.4268821962172491E-5</v>
      </c>
      <c r="AG14">
        <v>2.8197290000000002</v>
      </c>
      <c r="AH14">
        <v>1.5844208221703686E-5</v>
      </c>
      <c r="AI14">
        <v>2.8196690000000002</v>
      </c>
      <c r="AJ14">
        <v>1.357492281331998E-5</v>
      </c>
    </row>
    <row r="15" spans="1:36" x14ac:dyDescent="0.25">
      <c r="A15" s="1" t="s">
        <v>22</v>
      </c>
      <c r="B15" s="8" t="s">
        <v>21</v>
      </c>
      <c r="C15" s="8">
        <v>1.9804158873363405E-5</v>
      </c>
      <c r="D15">
        <v>2.8573360000000001</v>
      </c>
      <c r="E15" s="13">
        <v>9.5970751770888868E-6</v>
      </c>
      <c r="F15" t="str">
        <f t="shared" si="0"/>
        <v>0,00000960</v>
      </c>
      <c r="G15">
        <f t="shared" si="1"/>
        <v>2</v>
      </c>
      <c r="H15">
        <f t="shared" si="2"/>
        <v>10</v>
      </c>
      <c r="I15" t="str">
        <f t="shared" si="3"/>
        <v>00000960</v>
      </c>
      <c r="J15">
        <f t="shared" si="4"/>
        <v>960</v>
      </c>
      <c r="K15">
        <f t="shared" si="5"/>
        <v>5</v>
      </c>
      <c r="L15" s="12">
        <f t="shared" si="6"/>
        <v>1.0000000000000001E-5</v>
      </c>
      <c r="M15">
        <v>2.8561130000000001</v>
      </c>
      <c r="N15">
        <v>9.580616249961369E-6</v>
      </c>
      <c r="O15">
        <v>2.8564829999999999</v>
      </c>
      <c r="P15">
        <v>9.0036858839087253E-6</v>
      </c>
      <c r="Q15">
        <v>2.8539729999999999</v>
      </c>
      <c r="R15">
        <v>8.5529323286095591E-6</v>
      </c>
      <c r="S15">
        <v>2.852185</v>
      </c>
      <c r="T15">
        <v>8.1360116709684652E-6</v>
      </c>
      <c r="U15">
        <v>2.8408440000000001</v>
      </c>
      <c r="V15">
        <v>2.0781723093861822E-5</v>
      </c>
      <c r="W15">
        <v>2.8248199999999999</v>
      </c>
      <c r="X15">
        <v>1.0402874976357101E-5</v>
      </c>
      <c r="Y15">
        <v>2.8200780000000001</v>
      </c>
      <c r="Z15">
        <v>9.2879569523386459E-6</v>
      </c>
      <c r="AA15">
        <v>2.8189980000000001</v>
      </c>
      <c r="AB15">
        <v>7.7397783327485482E-6</v>
      </c>
      <c r="AC15">
        <v>2.8184689999999999</v>
      </c>
      <c r="AD15">
        <v>4.3021787180296817E-5</v>
      </c>
      <c r="AE15">
        <v>2.819474</v>
      </c>
      <c r="AF15">
        <v>3.4268821962172491E-5</v>
      </c>
      <c r="AG15">
        <v>2.8197290000000002</v>
      </c>
      <c r="AH15">
        <v>1.5844208221703686E-5</v>
      </c>
      <c r="AI15">
        <v>2.8196690000000002</v>
      </c>
      <c r="AJ15">
        <v>1.357492281331998E-5</v>
      </c>
    </row>
    <row r="16" spans="1:36" x14ac:dyDescent="0.25">
      <c r="A16" s="1" t="s">
        <v>23</v>
      </c>
      <c r="B16" s="5">
        <v>14.21992</v>
      </c>
      <c r="C16" s="5">
        <v>2.3422347264354087E-3</v>
      </c>
      <c r="D16">
        <v>14.22062</v>
      </c>
      <c r="E16" s="13">
        <v>2.5348465229644299E-3</v>
      </c>
      <c r="F16" t="str">
        <f t="shared" si="0"/>
        <v>0,00253485</v>
      </c>
      <c r="G16">
        <f t="shared" si="1"/>
        <v>2</v>
      </c>
      <c r="H16">
        <f t="shared" si="2"/>
        <v>10</v>
      </c>
      <c r="I16" t="str">
        <f t="shared" si="3"/>
        <v>00253485</v>
      </c>
      <c r="J16">
        <f t="shared" si="4"/>
        <v>253485</v>
      </c>
      <c r="K16">
        <f t="shared" si="5"/>
        <v>2</v>
      </c>
      <c r="L16" s="12">
        <f t="shared" si="6"/>
        <v>3.0000000000000001E-3</v>
      </c>
      <c r="M16">
        <v>14.227819999999999</v>
      </c>
      <c r="N16">
        <v>2.8247365330531262E-4</v>
      </c>
      <c r="O16">
        <v>14.22653</v>
      </c>
      <c r="P16">
        <v>7.7656790748712755E-5</v>
      </c>
      <c r="Q16">
        <v>14.2347</v>
      </c>
      <c r="R16">
        <v>1.3610959550528661E-4</v>
      </c>
      <c r="S16">
        <v>14.24757</v>
      </c>
      <c r="T16">
        <v>1.2766524520255863E-3</v>
      </c>
      <c r="U16">
        <v>14.3123</v>
      </c>
      <c r="V16">
        <v>3.2989265070189924E-4</v>
      </c>
      <c r="W16">
        <v>14.438190000000001</v>
      </c>
      <c r="X16">
        <v>9.7366706596893843E-4</v>
      </c>
      <c r="Y16">
        <v>14.480309999999999</v>
      </c>
      <c r="Z16">
        <v>2.5107770587463277E-4</v>
      </c>
      <c r="AA16">
        <v>14.484690000000001</v>
      </c>
      <c r="AB16">
        <v>2.9235722688902187E-4</v>
      </c>
      <c r="AC16">
        <v>14.47986</v>
      </c>
      <c r="AD16">
        <v>1.2844568992737608E-2</v>
      </c>
      <c r="AE16">
        <v>14.455019999999999</v>
      </c>
      <c r="AF16">
        <v>8.1153089371957941E-5</v>
      </c>
      <c r="AG16">
        <v>14.43831</v>
      </c>
      <c r="AH16">
        <v>2.7940541007691645E-3</v>
      </c>
      <c r="AI16">
        <v>14.36979</v>
      </c>
      <c r="AJ16">
        <v>1.3471455413828213E-3</v>
      </c>
    </row>
    <row r="17" spans="1:36" x14ac:dyDescent="0.25">
      <c r="A17" s="1" t="s">
        <v>24</v>
      </c>
      <c r="B17">
        <v>120</v>
      </c>
      <c r="C17">
        <v>0</v>
      </c>
      <c r="D17">
        <v>120</v>
      </c>
      <c r="E17" s="13">
        <v>0</v>
      </c>
      <c r="F17" t="str">
        <f t="shared" si="0"/>
        <v>0,00000000</v>
      </c>
      <c r="G17">
        <f t="shared" si="1"/>
        <v>2</v>
      </c>
      <c r="H17">
        <f t="shared" si="2"/>
        <v>10</v>
      </c>
      <c r="I17" t="str">
        <f t="shared" si="3"/>
        <v>00000000</v>
      </c>
      <c r="J17">
        <f t="shared" si="4"/>
        <v>0</v>
      </c>
      <c r="K17">
        <f t="shared" si="5"/>
        <v>7</v>
      </c>
      <c r="L17" s="12">
        <f t="shared" si="6"/>
        <v>0</v>
      </c>
      <c r="M17">
        <v>120</v>
      </c>
      <c r="N17">
        <v>0</v>
      </c>
      <c r="O17">
        <v>120</v>
      </c>
      <c r="P17">
        <v>0</v>
      </c>
      <c r="Q17">
        <v>120</v>
      </c>
      <c r="R17">
        <v>0</v>
      </c>
      <c r="S17">
        <v>120</v>
      </c>
      <c r="T17">
        <v>0</v>
      </c>
      <c r="U17">
        <v>120</v>
      </c>
      <c r="V17">
        <v>0</v>
      </c>
      <c r="W17">
        <v>120</v>
      </c>
      <c r="X17">
        <v>0</v>
      </c>
      <c r="Y17">
        <v>120</v>
      </c>
      <c r="Z17">
        <v>0</v>
      </c>
      <c r="AA17">
        <v>120</v>
      </c>
      <c r="AB17">
        <v>0</v>
      </c>
      <c r="AC17">
        <v>120</v>
      </c>
      <c r="AD17">
        <v>0</v>
      </c>
      <c r="AE17">
        <v>120</v>
      </c>
      <c r="AF17">
        <v>0</v>
      </c>
      <c r="AG17">
        <v>120</v>
      </c>
      <c r="AH17">
        <v>0</v>
      </c>
      <c r="AI17">
        <v>120</v>
      </c>
      <c r="AJ17">
        <v>0</v>
      </c>
    </row>
    <row r="18" spans="1:36" x14ac:dyDescent="0.25">
      <c r="A18" s="1" t="s">
        <v>25</v>
      </c>
      <c r="B18">
        <v>0.258853</v>
      </c>
      <c r="C18">
        <v>1.60319381355799E-5</v>
      </c>
      <c r="D18">
        <v>0.25898399999999999</v>
      </c>
      <c r="E18" s="13">
        <v>1.5995125295148146E-5</v>
      </c>
      <c r="F18" t="str">
        <f t="shared" si="0"/>
        <v>0,00001600</v>
      </c>
      <c r="G18">
        <f t="shared" si="1"/>
        <v>2</v>
      </c>
      <c r="H18">
        <f t="shared" si="2"/>
        <v>10</v>
      </c>
      <c r="I18" t="str">
        <f t="shared" si="3"/>
        <v>00001600</v>
      </c>
      <c r="J18">
        <f t="shared" si="4"/>
        <v>1600</v>
      </c>
      <c r="K18">
        <f t="shared" si="5"/>
        <v>4</v>
      </c>
      <c r="L18" s="12">
        <f t="shared" si="6"/>
        <v>2.0000000000000002E-5</v>
      </c>
      <c r="M18">
        <v>0.25866099999999997</v>
      </c>
      <c r="N18">
        <v>1.6379763266062983E-5</v>
      </c>
      <c r="O18">
        <v>0.25863199999999997</v>
      </c>
      <c r="P18">
        <v>1.4490306969415604E-5</v>
      </c>
      <c r="Q18">
        <v>0.258797</v>
      </c>
      <c r="R18">
        <v>1.5336292451299899E-5</v>
      </c>
      <c r="S18">
        <v>0.25922200000000001</v>
      </c>
      <c r="T18">
        <v>1.4167882392548535E-5</v>
      </c>
      <c r="U18">
        <v>0.26058799999999999</v>
      </c>
      <c r="V18">
        <v>1.486374896779521E-5</v>
      </c>
      <c r="W18">
        <v>0.262963</v>
      </c>
      <c r="X18">
        <v>1.1663829518945842E-5</v>
      </c>
      <c r="Y18">
        <v>0.263681</v>
      </c>
      <c r="Z18">
        <v>1.1408034082763772E-5</v>
      </c>
      <c r="AA18">
        <v>0.264376</v>
      </c>
      <c r="AB18">
        <v>1.7130709376483455E-5</v>
      </c>
      <c r="AC18">
        <v>0.26457599999999998</v>
      </c>
      <c r="AD18">
        <v>1.1248815914114305E-5</v>
      </c>
      <c r="AE18">
        <v>0.264735</v>
      </c>
      <c r="AF18">
        <v>1.1109123603121851E-5</v>
      </c>
      <c r="AG18">
        <v>0.26417099999999999</v>
      </c>
      <c r="AH18">
        <v>2.3718299580368544E-5</v>
      </c>
      <c r="AI18">
        <v>0.26265300000000003</v>
      </c>
      <c r="AJ18">
        <v>1.1257253064704374E-5</v>
      </c>
    </row>
    <row r="19" spans="1:36" x14ac:dyDescent="0.25">
      <c r="A19" s="1" t="s">
        <v>26</v>
      </c>
      <c r="B19">
        <v>1.786E-3</v>
      </c>
      <c r="C19">
        <v>8.6446725240872015E-6</v>
      </c>
      <c r="D19">
        <v>1.9959999999999999E-3</v>
      </c>
      <c r="E19" s="13">
        <v>9.444740650468429E-6</v>
      </c>
      <c r="F19" t="str">
        <f t="shared" si="0"/>
        <v>0,00000944</v>
      </c>
      <c r="G19">
        <f t="shared" si="1"/>
        <v>2</v>
      </c>
      <c r="H19">
        <f t="shared" si="2"/>
        <v>10</v>
      </c>
      <c r="I19" t="str">
        <f t="shared" si="3"/>
        <v>00000944</v>
      </c>
      <c r="J19">
        <f t="shared" si="4"/>
        <v>944</v>
      </c>
      <c r="K19">
        <f t="shared" si="5"/>
        <v>5</v>
      </c>
      <c r="L19" s="12">
        <f t="shared" si="6"/>
        <v>9.0000000000000002E-6</v>
      </c>
      <c r="M19">
        <v>1.4270000000000001E-3</v>
      </c>
      <c r="N19">
        <v>8.4989337701270206E-6</v>
      </c>
      <c r="O19">
        <v>1.6360000000000001E-3</v>
      </c>
      <c r="P19">
        <v>8.3002729242283563E-6</v>
      </c>
      <c r="Q19">
        <v>1.6069999999999999E-3</v>
      </c>
      <c r="R19">
        <v>8.4054679781162908E-6</v>
      </c>
      <c r="S19">
        <v>1.7160000000000001E-3</v>
      </c>
      <c r="T19">
        <v>8.1360116709684652E-6</v>
      </c>
      <c r="U19">
        <v>2.9580000000000001E-3</v>
      </c>
      <c r="V19">
        <v>1.1147811725846409E-5</v>
      </c>
      <c r="W19">
        <v>3.3409999999999998E-3</v>
      </c>
      <c r="X19">
        <v>1.1033352247651472E-5</v>
      </c>
      <c r="Y19">
        <v>2.8700000000000002E-3</v>
      </c>
      <c r="Z19">
        <v>9.0860448446791116E-6</v>
      </c>
      <c r="AA19">
        <v>3.2620000000000001E-3</v>
      </c>
      <c r="AB19">
        <v>1.1454871932467853E-5</v>
      </c>
      <c r="AC19">
        <v>3.0490000000000001E-3</v>
      </c>
      <c r="AD19">
        <v>1.5097095042627093E-5</v>
      </c>
      <c r="AE19">
        <v>3.8809999999999999E-3</v>
      </c>
      <c r="AF19">
        <v>1.1014978487841159E-5</v>
      </c>
      <c r="AG19">
        <v>4.6039999999999996E-3</v>
      </c>
      <c r="AH19">
        <v>3.1976492956529255E-5</v>
      </c>
      <c r="AI19">
        <v>8.8030000000000001E-3</v>
      </c>
      <c r="AJ19">
        <v>3.8241550852157503E-5</v>
      </c>
    </row>
    <row r="20" spans="1:36" x14ac:dyDescent="0.25">
      <c r="A20" s="1" t="s">
        <v>27</v>
      </c>
      <c r="B20">
        <v>0.45826899999999998</v>
      </c>
      <c r="C20">
        <v>5.1302202033855682E-4</v>
      </c>
      <c r="D20">
        <v>0.480321</v>
      </c>
      <c r="E20" s="13">
        <v>5.2235509178155237E-4</v>
      </c>
      <c r="F20" t="str">
        <f t="shared" si="0"/>
        <v>0,00052236</v>
      </c>
      <c r="G20">
        <f t="shared" si="1"/>
        <v>2</v>
      </c>
      <c r="H20">
        <f t="shared" si="2"/>
        <v>10</v>
      </c>
      <c r="I20" t="str">
        <f t="shared" si="3"/>
        <v>00052236</v>
      </c>
      <c r="J20">
        <f t="shared" si="4"/>
        <v>52236</v>
      </c>
      <c r="K20">
        <f t="shared" si="5"/>
        <v>3</v>
      </c>
      <c r="L20" s="12">
        <f t="shared" si="6"/>
        <v>5.0000000000000001E-4</v>
      </c>
      <c r="M20">
        <v>0.49735400000000002</v>
      </c>
      <c r="N20">
        <v>5.0962697407052574E-4</v>
      </c>
      <c r="O20">
        <v>0.51266599999999996</v>
      </c>
      <c r="P20">
        <v>4.6425255338904364E-4</v>
      </c>
      <c r="Q20">
        <v>0.45160800000000001</v>
      </c>
      <c r="R20">
        <v>4.9946175512069957E-4</v>
      </c>
      <c r="S20">
        <v>0.47217300000000001</v>
      </c>
      <c r="T20">
        <v>4.8830097632140057E-4</v>
      </c>
      <c r="U20">
        <v>0.54524300000000003</v>
      </c>
      <c r="V20">
        <v>5.4555463804018716E-4</v>
      </c>
      <c r="W20">
        <v>0.61794000000000004</v>
      </c>
      <c r="X20">
        <v>4.4669314671206097E-4</v>
      </c>
      <c r="Y20">
        <v>0.66136300000000003</v>
      </c>
      <c r="Z20">
        <v>4.4016839469778808E-4</v>
      </c>
      <c r="AA20">
        <v>0.63275199999999998</v>
      </c>
      <c r="AB20">
        <v>4.6665703494251919E-4</v>
      </c>
      <c r="AC20">
        <v>0.622915</v>
      </c>
      <c r="AD20">
        <v>5.6283549100094729E-4</v>
      </c>
      <c r="AE20">
        <v>0.63522999999999996</v>
      </c>
      <c r="AF20">
        <v>4.2402959922424426E-4</v>
      </c>
      <c r="AG20">
        <v>0.59029100000000001</v>
      </c>
      <c r="AH20">
        <v>9.6764900757641227E-4</v>
      </c>
      <c r="AI20">
        <v>0.57951799999999998</v>
      </c>
      <c r="AJ20">
        <v>6.0168362152453008E-4</v>
      </c>
    </row>
    <row r="21" spans="1:36" x14ac:dyDescent="0.25">
      <c r="A21" s="1" t="s">
        <v>28</v>
      </c>
      <c r="B21">
        <v>3.2621999999999998E-2</v>
      </c>
      <c r="C21">
        <v>31568426512.424751</v>
      </c>
      <c r="D21">
        <v>3.3230000000000003E-2</v>
      </c>
      <c r="E21" s="13">
        <v>28447376037.778965</v>
      </c>
      <c r="F21" t="str">
        <f t="shared" si="0"/>
        <v>28447376037,77900000</v>
      </c>
      <c r="G21">
        <f t="shared" si="1"/>
        <v>12</v>
      </c>
      <c r="H21">
        <f t="shared" si="2"/>
        <v>20</v>
      </c>
      <c r="I21" t="str">
        <f t="shared" si="3"/>
        <v>77900000</v>
      </c>
      <c r="J21">
        <f t="shared" si="4"/>
        <v>77900000</v>
      </c>
      <c r="K21">
        <f t="shared" si="5"/>
        <v>0</v>
      </c>
      <c r="L21" s="12">
        <f t="shared" si="6"/>
        <v>28447376037.799999</v>
      </c>
      <c r="M21">
        <v>3.2224000000000003E-2</v>
      </c>
      <c r="N21">
        <v>9.4106375745588275E-4</v>
      </c>
      <c r="O21">
        <v>3.3270000000000001E-2</v>
      </c>
      <c r="P21">
        <v>7.2761036549337391E-4</v>
      </c>
      <c r="Q21">
        <v>3.2689000000000003E-2</v>
      </c>
      <c r="R21">
        <v>9.2165219058292663E-4</v>
      </c>
      <c r="S21">
        <v>3.2707E-2</v>
      </c>
      <c r="T21">
        <v>16447466614.296936</v>
      </c>
      <c r="U21">
        <v>3.1726999999999998E-2</v>
      </c>
      <c r="V21">
        <v>15509606385.906963</v>
      </c>
      <c r="W21">
        <v>3.1403E-2</v>
      </c>
      <c r="X21">
        <v>12336506735.598848</v>
      </c>
      <c r="Y21">
        <v>3.2514000000000001E-2</v>
      </c>
      <c r="Z21">
        <v>5196537207.3536386</v>
      </c>
      <c r="AA21">
        <v>3.2523000000000003E-2</v>
      </c>
      <c r="AB21">
        <v>33525696064.064724</v>
      </c>
      <c r="AC21">
        <v>3.2041E-2</v>
      </c>
      <c r="AD21">
        <v>55304211398.800133</v>
      </c>
      <c r="AE21">
        <v>3.2294000000000003E-2</v>
      </c>
      <c r="AF21">
        <v>15428520321.223133</v>
      </c>
      <c r="AG21">
        <v>3.2697999999999998E-2</v>
      </c>
      <c r="AH21">
        <v>34395500244.865036</v>
      </c>
      <c r="AI21">
        <v>3.1870999999999997E-2</v>
      </c>
      <c r="AJ21">
        <v>48361407487.728767</v>
      </c>
    </row>
    <row r="22" spans="1:36" x14ac:dyDescent="0.25">
      <c r="A22" s="1" t="s">
        <v>29</v>
      </c>
      <c r="B22">
        <v>3.2620000000000003E-2</v>
      </c>
      <c r="C22">
        <v>31568426512.424751</v>
      </c>
      <c r="D22">
        <v>3.3168999999999997E-2</v>
      </c>
      <c r="E22" s="13">
        <v>28447376037.778965</v>
      </c>
      <c r="F22" t="str">
        <f t="shared" si="0"/>
        <v>28447376037,77900000</v>
      </c>
      <c r="G22">
        <f t="shared" si="1"/>
        <v>12</v>
      </c>
      <c r="H22">
        <f t="shared" si="2"/>
        <v>20</v>
      </c>
      <c r="I22" t="str">
        <f t="shared" si="3"/>
        <v>77900000</v>
      </c>
      <c r="J22">
        <f t="shared" si="4"/>
        <v>77900000</v>
      </c>
      <c r="K22">
        <f t="shared" si="5"/>
        <v>0</v>
      </c>
      <c r="L22" s="12">
        <f t="shared" si="6"/>
        <v>28447376037.799999</v>
      </c>
      <c r="M22">
        <v>3.2649999999999998E-2</v>
      </c>
      <c r="N22">
        <v>9.3874586642766632E-4</v>
      </c>
      <c r="O22">
        <v>3.2766000000000003E-2</v>
      </c>
      <c r="P22">
        <v>7.3197152584339215E-4</v>
      </c>
      <c r="Q22">
        <v>3.2296999999999999E-2</v>
      </c>
      <c r="R22">
        <v>9.262235854482179E-4</v>
      </c>
      <c r="S22">
        <v>3.2598000000000002E-2</v>
      </c>
      <c r="T22">
        <v>16447466614.296936</v>
      </c>
      <c r="U22">
        <v>3.1748999999999999E-2</v>
      </c>
      <c r="V22">
        <v>15509606385.906963</v>
      </c>
      <c r="W22">
        <v>3.1364000000000003E-2</v>
      </c>
      <c r="X22">
        <v>12336506735.598848</v>
      </c>
      <c r="Y22">
        <v>3.2556000000000002E-2</v>
      </c>
      <c r="Z22">
        <v>5196537207.3536386</v>
      </c>
      <c r="AA22">
        <v>3.2480000000000002E-2</v>
      </c>
      <c r="AB22">
        <v>33525696064.064724</v>
      </c>
      <c r="AC22">
        <v>3.1972E-2</v>
      </c>
      <c r="AD22">
        <v>55304211398.800133</v>
      </c>
      <c r="AE22">
        <v>3.2181000000000001E-2</v>
      </c>
      <c r="AF22">
        <v>15428520321.223133</v>
      </c>
      <c r="AG22">
        <v>3.2682999999999997E-2</v>
      </c>
      <c r="AH22">
        <v>34395500244.865036</v>
      </c>
      <c r="AI22">
        <v>3.1794000000000003E-2</v>
      </c>
      <c r="AJ22">
        <v>48361407487.728767</v>
      </c>
    </row>
    <row r="23" spans="1:36" x14ac:dyDescent="0.25">
      <c r="A23" s="1" t="s">
        <v>30</v>
      </c>
      <c r="B23" s="7">
        <v>0.33684199999999997</v>
      </c>
      <c r="C23" s="7">
        <v>6.5298712729673228E-3</v>
      </c>
      <c r="D23">
        <v>0.29389799999999999</v>
      </c>
      <c r="E23" s="13">
        <v>5.3015461954451981E-3</v>
      </c>
      <c r="F23" t="str">
        <f t="shared" si="0"/>
        <v>0,00530155</v>
      </c>
      <c r="G23">
        <f t="shared" si="1"/>
        <v>2</v>
      </c>
      <c r="H23">
        <f t="shared" si="2"/>
        <v>10</v>
      </c>
      <c r="I23" t="str">
        <f t="shared" si="3"/>
        <v>00530155</v>
      </c>
      <c r="J23">
        <f t="shared" si="4"/>
        <v>530155</v>
      </c>
      <c r="K23">
        <f t="shared" si="5"/>
        <v>2</v>
      </c>
      <c r="L23" s="12">
        <f t="shared" si="6"/>
        <v>5.0000000000000001E-3</v>
      </c>
      <c r="M23">
        <v>0.36313400000000001</v>
      </c>
      <c r="N23">
        <v>1.0466050622740058E-3</v>
      </c>
      <c r="O23">
        <v>0.29903400000000002</v>
      </c>
      <c r="P23">
        <v>9.0740271798767623E-4</v>
      </c>
      <c r="Q23">
        <v>0.36980000000000002</v>
      </c>
      <c r="R23">
        <v>1.0520106764189757E-3</v>
      </c>
      <c r="S23">
        <v>0.324021</v>
      </c>
      <c r="T23">
        <v>1.735916283245427E-3</v>
      </c>
      <c r="U23">
        <v>0.27953600000000001</v>
      </c>
      <c r="V23">
        <v>1.5967519955959262E-3</v>
      </c>
      <c r="W23">
        <v>0.37670399999999998</v>
      </c>
      <c r="X23">
        <v>1.4826723829939263E-3</v>
      </c>
      <c r="Y23">
        <v>0.39163399999999998</v>
      </c>
      <c r="Z23">
        <v>8.3177692750345772E-4</v>
      </c>
      <c r="AA23">
        <v>0.36816500000000002</v>
      </c>
      <c r="AB23">
        <v>2.4315287610162844E-3</v>
      </c>
      <c r="AC23">
        <v>0.44331799999999999</v>
      </c>
      <c r="AD23">
        <v>1.7193913798547523E-3</v>
      </c>
      <c r="AE23">
        <v>0.37689099999999998</v>
      </c>
      <c r="AF23">
        <v>1.0402093787363843E-3</v>
      </c>
      <c r="AG23">
        <v>0.407669</v>
      </c>
      <c r="AH23">
        <v>1.6166853916400195E-3</v>
      </c>
      <c r="AI23">
        <v>0.48132599999999998</v>
      </c>
      <c r="AJ23">
        <v>8.00341028548725E-4</v>
      </c>
    </row>
    <row r="27" spans="1:36" x14ac:dyDescent="0.25">
      <c r="B27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Transponiert_ohne_Rwp_reduziert</vt:lpstr>
    </vt:vector>
  </TitlesOfParts>
  <Company>TU München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Seidlmayer</dc:creator>
  <dcterms:created xsi:type="dcterms:W3CDTF">2016-09-21T12:15:43Z</dcterms:created>
  <dcterms:modified xsi:type="dcterms:W3CDTF">2016-09-21T15:29:24Z</dcterms:modified>
</cp:coreProperties>
</file>