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0" yWindow="0" windowWidth="24248" windowHeight="942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2" i="1"/>
  <c r="C22" i="1"/>
  <c r="D18" i="1"/>
  <c r="D23" i="1" s="1"/>
  <c r="E18" i="1"/>
  <c r="E23" i="1" s="1"/>
  <c r="D19" i="1"/>
  <c r="D24" i="1" s="1"/>
  <c r="E19" i="1"/>
  <c r="E24" i="1" s="1"/>
  <c r="E17" i="1"/>
  <c r="D17" i="1"/>
  <c r="D7" i="1"/>
  <c r="D8" i="1"/>
  <c r="D9" i="1"/>
  <c r="D6" i="1"/>
  <c r="C18" i="1"/>
  <c r="C23" i="1" s="1"/>
  <c r="C19" i="1"/>
  <c r="C17" i="1"/>
  <c r="B18" i="1"/>
  <c r="B19" i="1"/>
  <c r="C24" i="1" s="1"/>
  <c r="B17" i="1"/>
  <c r="B4" i="1"/>
</calcChain>
</file>

<file path=xl/sharedStrings.xml><?xml version="1.0" encoding="utf-8"?>
<sst xmlns="http://schemas.openxmlformats.org/spreadsheetml/2006/main" count="23" uniqueCount="14">
  <si>
    <t>Cu</t>
  </si>
  <si>
    <t>AL</t>
  </si>
  <si>
    <t>W/m*K</t>
  </si>
  <si>
    <t>W</t>
  </si>
  <si>
    <t>L/h</t>
  </si>
  <si>
    <t>dT [K] Cu</t>
  </si>
  <si>
    <t>dT [K] 20</t>
  </si>
  <si>
    <t>dT [K] 50</t>
  </si>
  <si>
    <t>dT [K] AL</t>
  </si>
  <si>
    <t>Kupfer</t>
  </si>
  <si>
    <t>Alu</t>
  </si>
  <si>
    <t>Lack 20 mu</t>
  </si>
  <si>
    <t>Lack 50 mu</t>
  </si>
  <si>
    <t>Bei 300 Watt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</si>
</sst>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14288</xdr:colOff>
      <xdr:row>1</xdr:row>
      <xdr:rowOff>128586</xdr:rowOff>
    </xdr:from>
    <xdr:to>
      <xdr:col>14</xdr:col>
      <xdr:colOff>85725</xdr:colOff>
      <xdr:row>25</xdr:row>
      <xdr:rowOff>108465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9626" y="309561"/>
          <a:ext cx="6167437" cy="43232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Q23" sqref="Q23"/>
    </sheetView>
  </sheetViews>
  <sheetFormatPr baseColWidth="10" defaultRowHeight="14.25" x14ac:dyDescent="0.45"/>
  <cols>
    <col min="1" max="1" width="11.1328125" customWidth="1"/>
  </cols>
  <sheetData>
    <row r="1" spans="1:5" x14ac:dyDescent="0.45">
      <c r="A1">
        <v>4179</v>
      </c>
      <c r="B1">
        <v>992</v>
      </c>
    </row>
    <row r="3" spans="1:5" x14ac:dyDescent="0.45">
      <c r="A3" t="s">
        <v>0</v>
      </c>
      <c r="B3" s="1">
        <v>387.7</v>
      </c>
      <c r="C3" t="s">
        <v>2</v>
      </c>
    </row>
    <row r="4" spans="1:5" x14ac:dyDescent="0.45">
      <c r="A4" t="s">
        <v>1</v>
      </c>
      <c r="B4" s="1">
        <f>B3*0.6</f>
        <v>232.61999999999998</v>
      </c>
      <c r="C4" t="s">
        <v>2</v>
      </c>
    </row>
    <row r="6" spans="1:5" x14ac:dyDescent="0.45">
      <c r="A6" t="s">
        <v>9</v>
      </c>
      <c r="B6">
        <v>91.927999999999997</v>
      </c>
      <c r="C6" t="s">
        <v>3</v>
      </c>
      <c r="D6" s="4">
        <f>B6/B$6</f>
        <v>1</v>
      </c>
    </row>
    <row r="7" spans="1:5" x14ac:dyDescent="0.45">
      <c r="A7" t="s">
        <v>11</v>
      </c>
      <c r="B7">
        <v>91.674000000000007</v>
      </c>
      <c r="C7" t="s">
        <v>3</v>
      </c>
      <c r="D7" s="4">
        <f t="shared" ref="D7:D9" si="0">B7/B$6</f>
        <v>0.9972369680619616</v>
      </c>
    </row>
    <row r="8" spans="1:5" x14ac:dyDescent="0.45">
      <c r="A8" t="s">
        <v>12</v>
      </c>
      <c r="B8">
        <v>91.325000000000003</v>
      </c>
      <c r="C8" t="s">
        <v>3</v>
      </c>
      <c r="D8" s="4">
        <f t="shared" si="0"/>
        <v>0.99344051866678273</v>
      </c>
    </row>
    <row r="9" spans="1:5" x14ac:dyDescent="0.45">
      <c r="A9" t="s">
        <v>10</v>
      </c>
      <c r="B9">
        <v>90.234999999999999</v>
      </c>
      <c r="C9" t="s">
        <v>3</v>
      </c>
      <c r="D9" s="4">
        <f t="shared" si="0"/>
        <v>0.98158341310590902</v>
      </c>
    </row>
    <row r="12" spans="1:5" x14ac:dyDescent="0.45">
      <c r="A12" s="5" t="s">
        <v>13</v>
      </c>
    </row>
    <row r="14" spans="1:5" x14ac:dyDescent="0.45">
      <c r="A14">
        <v>300</v>
      </c>
      <c r="B14" t="s">
        <v>3</v>
      </c>
    </row>
    <row r="15" spans="1:5" x14ac:dyDescent="0.45">
      <c r="A15" s="2"/>
    </row>
    <row r="16" spans="1:5" x14ac:dyDescent="0.45">
      <c r="A16" s="2" t="s">
        <v>4</v>
      </c>
      <c r="B16" s="2" t="s">
        <v>5</v>
      </c>
      <c r="C16" s="2" t="s">
        <v>6</v>
      </c>
      <c r="D16" s="2" t="s">
        <v>7</v>
      </c>
      <c r="E16" s="2" t="s">
        <v>8</v>
      </c>
    </row>
    <row r="17" spans="1:5" x14ac:dyDescent="0.45">
      <c r="A17">
        <v>30</v>
      </c>
      <c r="B17" s="3">
        <f>($A$14/($A17*$B$1/1000/3600*$A$1))*($B$6/$B$6)</f>
        <v>8.6839728596901562</v>
      </c>
      <c r="C17" s="3">
        <f>($A$14/($A17*$B$1/1000/3600*$A$1))*($B$6/$B$7)</f>
        <v>8.7080334341863193</v>
      </c>
      <c r="D17" s="3">
        <f>($A$14/($A17*$B$1/1000/3600*$A$1))*($B$6/$B$8)</f>
        <v>8.7413113281751613</v>
      </c>
      <c r="E17" s="3">
        <f>($A$14/($A17*$B$1/1000/3600*$A$1))*($B$6/$B$9)</f>
        <v>8.8469026103573629</v>
      </c>
    </row>
    <row r="18" spans="1:5" x14ac:dyDescent="0.45">
      <c r="A18">
        <v>60</v>
      </c>
      <c r="B18" s="3">
        <f>($A$14/($A18*$B$1/1000/3600*$A$1))*($B$6/$B$6)</f>
        <v>4.3419864298450781</v>
      </c>
      <c r="C18" s="3">
        <f>($A$14/($A18*$B$1/1000/3600*$A$1))*($B$6/$B$7)</f>
        <v>4.3540167170931596</v>
      </c>
      <c r="D18" s="3">
        <f>($A$14/($A18*$B$1/1000/3600*$A$1))*($B$6/$B$8)</f>
        <v>4.3706556640875807</v>
      </c>
      <c r="E18" s="3">
        <f>($A$14/($A18*$B$1/1000/3600*$A$1))*($B$6/$B$9)</f>
        <v>4.4234513051786815</v>
      </c>
    </row>
    <row r="19" spans="1:5" x14ac:dyDescent="0.45">
      <c r="A19">
        <v>90</v>
      </c>
      <c r="B19" s="3">
        <f>($A$14/($A19*$B$1/1000/3600*$A$1))*($B$6/$B$6)</f>
        <v>2.8946576198967184</v>
      </c>
      <c r="C19" s="3">
        <f>($A$14/($A19*$B$1/1000/3600*$A$1))*($B$6/$B$7)</f>
        <v>2.9026778113954395</v>
      </c>
      <c r="D19" s="3">
        <f>($A$14/($A19*$B$1/1000/3600*$A$1))*($B$6/$B$8)</f>
        <v>2.9137704427250539</v>
      </c>
      <c r="E19" s="3">
        <f>($A$14/($A19*$B$1/1000/3600*$A$1))*($B$6/$B$9)</f>
        <v>2.948967536785787</v>
      </c>
    </row>
    <row r="21" spans="1:5" x14ac:dyDescent="0.45">
      <c r="A21" s="2" t="s">
        <v>4</v>
      </c>
      <c r="B21" s="2"/>
      <c r="C21" s="2" t="s">
        <v>6</v>
      </c>
      <c r="D21" s="2" t="s">
        <v>7</v>
      </c>
      <c r="E21" s="2" t="s">
        <v>8</v>
      </c>
    </row>
    <row r="22" spans="1:5" x14ac:dyDescent="0.45">
      <c r="A22">
        <v>30</v>
      </c>
      <c r="C22" s="4">
        <f>C17-$B17</f>
        <v>2.4060574496163056E-2</v>
      </c>
      <c r="D22" s="4">
        <f t="shared" ref="D22:E22" si="1">D17-$B17</f>
        <v>5.7338468485005123E-2</v>
      </c>
      <c r="E22" s="4">
        <f t="shared" si="1"/>
        <v>0.16292975066720672</v>
      </c>
    </row>
    <row r="23" spans="1:5" x14ac:dyDescent="0.45">
      <c r="A23">
        <v>60</v>
      </c>
      <c r="C23" s="4">
        <f t="shared" ref="C23:E24" si="2">C18-$B18</f>
        <v>1.2030287248081528E-2</v>
      </c>
      <c r="D23" s="4">
        <f t="shared" si="2"/>
        <v>2.8669234242502561E-2</v>
      </c>
      <c r="E23" s="4">
        <f t="shared" si="2"/>
        <v>8.1464875333603359E-2</v>
      </c>
    </row>
    <row r="24" spans="1:5" x14ac:dyDescent="0.45">
      <c r="A24">
        <v>90</v>
      </c>
      <c r="C24" s="4">
        <f t="shared" si="2"/>
        <v>8.0201914987210188E-3</v>
      </c>
      <c r="D24" s="4">
        <f t="shared" si="2"/>
        <v>1.9112822828335485E-2</v>
      </c>
      <c r="E24" s="4">
        <f t="shared" si="2"/>
        <v>5.430991688906861E-2</v>
      </c>
    </row>
  </sheetData>
  <pageMargins left="0.7" right="0.7" top="0.78740157499999996" bottom="0.78740157499999996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2020-12-26T22:11:57Z</dcterms:created>
  <dcterms:modified xsi:type="dcterms:W3CDTF">2020-12-27T20:32:08Z</dcterms:modified>
</cp:coreProperties>
</file>