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124" documentId="11_AD4DB114E44117BA4C33AC10F915D57E683EDF36" xr6:coauthVersionLast="40" xr6:coauthVersionMax="40" xr10:uidLastSave="{0668DE2A-5D46-4E07-A7A4-AB8B80A7D5CB}"/>
  <bookViews>
    <workbookView xWindow="0" yWindow="0" windowWidth="22260" windowHeight="12645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 l="1" a="1"/>
  <c r="G18" i="1" s="1"/>
  <c r="G16" i="1"/>
  <c r="G13" i="1"/>
  <c r="G14" i="1"/>
  <c r="G15" i="1"/>
  <c r="G12" i="1"/>
  <c r="F14" i="1"/>
  <c r="E14" i="1"/>
  <c r="E15" i="1"/>
  <c r="G11" i="1"/>
  <c r="E12" i="1"/>
  <c r="G4" i="1"/>
  <c r="G5" i="1"/>
  <c r="G6" i="1"/>
  <c r="G7" i="1"/>
  <c r="G8" i="1"/>
  <c r="G9" i="1"/>
  <c r="G10" i="1"/>
  <c r="G3" i="1"/>
  <c r="F10" i="1"/>
  <c r="F9" i="1"/>
  <c r="F6" i="1"/>
  <c r="F4" i="1"/>
  <c r="E4" i="1"/>
  <c r="F3" i="1"/>
</calcChain>
</file>

<file path=xl/sharedStrings.xml><?xml version="1.0" encoding="utf-8"?>
<sst xmlns="http://schemas.openxmlformats.org/spreadsheetml/2006/main" count="31" uniqueCount="27">
  <si>
    <t>Von</t>
  </si>
  <si>
    <t>Zu</t>
  </si>
  <si>
    <t>Ligue 1</t>
  </si>
  <si>
    <t>Bundesliga</t>
  </si>
  <si>
    <t>Wechselperiode</t>
  </si>
  <si>
    <t>Sommer 2017</t>
  </si>
  <si>
    <t>Spieler</t>
  </si>
  <si>
    <t>verpasste Spiele/möglichen</t>
  </si>
  <si>
    <t>Koziello</t>
  </si>
  <si>
    <t>Falette</t>
  </si>
  <si>
    <t>Rekik</t>
  </si>
  <si>
    <t>Zunahme</t>
  </si>
  <si>
    <t>Jahr vor Wechsel</t>
  </si>
  <si>
    <t>Jahr danach</t>
  </si>
  <si>
    <t>Luiz Gustavo</t>
  </si>
  <si>
    <t>Neven Subotic</t>
  </si>
  <si>
    <t>Corentin Tolisso</t>
  </si>
  <si>
    <t>Kevin Augustin</t>
  </si>
  <si>
    <t>Armin Harit</t>
  </si>
  <si>
    <t>Dingsbums Diallo</t>
  </si>
  <si>
    <t>Diego Benaglio</t>
  </si>
  <si>
    <t>MITTEL</t>
  </si>
  <si>
    <t>Winter 17/18</t>
  </si>
  <si>
    <t>Gelson Fernandes</t>
  </si>
  <si>
    <t>TOTAL</t>
  </si>
  <si>
    <t>Paul-Georges Ntep*</t>
  </si>
  <si>
    <t>*Jahr vor Wechsel ist nur ein Halbjahr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</si>
</sst>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0" xfId="0" applyFill="1" applyBorder="1"/>
    <xf numFmtId="165" fontId="0" fillId="0" borderId="0" xfId="1" applyNumberFormat="1" applyFont="1"/>
    <xf numFmtId="165" fontId="0" fillId="0" borderId="0" xfId="0" applyNumberFormat="1"/>
    <xf numFmtId="165" fontId="2" fillId="0" borderId="0" xfId="1" applyNumberFormat="1" applyFont="1" applyAlignment="1">
      <alignment horizontal="right"/>
    </xf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0" fillId="0" borderId="2" xfId="0" applyBorder="1"/>
    <xf numFmtId="0" fontId="0" fillId="0" borderId="3" xfId="0" applyBorder="1"/>
    <xf numFmtId="165" fontId="0" fillId="0" borderId="2" xfId="1" applyNumberFormat="1" applyFont="1" applyBorder="1"/>
    <xf numFmtId="165" fontId="0" fillId="0" borderId="2" xfId="0" applyNumberFormat="1" applyBorder="1"/>
    <xf numFmtId="0" fontId="0" fillId="0" borderId="4" xfId="0" applyBorder="1"/>
    <xf numFmtId="0" fontId="0" fillId="0" borderId="5" xfId="0" applyBorder="1"/>
    <xf numFmtId="165" fontId="0" fillId="0" borderId="4" xfId="1" applyNumberFormat="1" applyFont="1" applyBorder="1"/>
    <xf numFmtId="165" fontId="2" fillId="0" borderId="4" xfId="1" applyNumberFormat="1" applyFont="1" applyBorder="1" applyAlignment="1">
      <alignment horizontal="right"/>
    </xf>
    <xf numFmtId="165" fontId="2" fillId="0" borderId="4" xfId="0" applyNumberFormat="1" applyFont="1" applyBorder="1"/>
    <xf numFmtId="0" fontId="0" fillId="0" borderId="2" xfId="0" applyFill="1" applyBorder="1"/>
    <xf numFmtId="165" fontId="0" fillId="0" borderId="4" xfId="0" applyNumberFormat="1" applyBorder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D23" sqref="D23"/>
    </sheetView>
  </sheetViews>
  <sheetFormatPr baseColWidth="10" defaultColWidth="9.140625" defaultRowHeight="15" x14ac:dyDescent="0.25"/>
  <cols>
    <col min="1" max="2" width="10.7109375" bestFit="1" customWidth="1"/>
    <col min="3" max="3" width="15.7109375" style="9" bestFit="1" customWidth="1"/>
    <col min="4" max="4" width="18.85546875" bestFit="1" customWidth="1"/>
    <col min="5" max="5" width="16.5703125" customWidth="1"/>
    <col min="6" max="6" width="12.5703125" customWidth="1"/>
  </cols>
  <sheetData>
    <row r="1" spans="1:7" s="1" customFormat="1" x14ac:dyDescent="0.25">
      <c r="A1" s="8"/>
      <c r="B1" s="8"/>
      <c r="C1" s="2"/>
      <c r="D1" s="8"/>
      <c r="E1" s="10" t="s">
        <v>7</v>
      </c>
      <c r="F1" s="10"/>
      <c r="G1" s="10"/>
    </row>
    <row r="2" spans="1:7" s="1" customFormat="1" x14ac:dyDescent="0.25">
      <c r="A2" s="11" t="s">
        <v>0</v>
      </c>
      <c r="B2" s="11" t="s">
        <v>1</v>
      </c>
      <c r="C2" s="12" t="s">
        <v>4</v>
      </c>
      <c r="D2" s="11" t="s">
        <v>6</v>
      </c>
      <c r="E2" s="11" t="s">
        <v>12</v>
      </c>
      <c r="F2" s="11" t="s">
        <v>13</v>
      </c>
      <c r="G2" s="11" t="s">
        <v>11</v>
      </c>
    </row>
    <row r="3" spans="1:7" x14ac:dyDescent="0.25">
      <c r="A3" t="s">
        <v>2</v>
      </c>
      <c r="B3" t="s">
        <v>3</v>
      </c>
      <c r="C3" s="3" t="s">
        <v>5</v>
      </c>
      <c r="D3" s="4" t="s">
        <v>16</v>
      </c>
      <c r="E3" s="5">
        <v>0</v>
      </c>
      <c r="F3" s="5">
        <f>4/(34+19)</f>
        <v>7.5471698113207544E-2</v>
      </c>
      <c r="G3" s="6">
        <f>F3-E3</f>
        <v>7.5471698113207544E-2</v>
      </c>
    </row>
    <row r="4" spans="1:7" x14ac:dyDescent="0.25">
      <c r="C4" s="3"/>
      <c r="D4" t="s">
        <v>17</v>
      </c>
      <c r="E4" s="5">
        <f>2/(19+38)</f>
        <v>3.5087719298245612E-2</v>
      </c>
      <c r="F4" s="5">
        <f>4/(14+34)</f>
        <v>8.3333333333333329E-2</v>
      </c>
      <c r="G4" s="6">
        <f t="shared" ref="G4:G10" si="0">F4-E4</f>
        <v>4.8245614035087717E-2</v>
      </c>
    </row>
    <row r="5" spans="1:7" x14ac:dyDescent="0.25">
      <c r="C5" s="3"/>
      <c r="D5" t="s">
        <v>18</v>
      </c>
      <c r="E5" s="5">
        <v>0</v>
      </c>
      <c r="F5" s="5">
        <v>0</v>
      </c>
      <c r="G5" s="6">
        <f t="shared" si="0"/>
        <v>0</v>
      </c>
    </row>
    <row r="6" spans="1:7" x14ac:dyDescent="0.25">
      <c r="C6" s="3"/>
      <c r="D6" t="s">
        <v>19</v>
      </c>
      <c r="E6" s="5">
        <v>0</v>
      </c>
      <c r="F6" s="5">
        <f>7/38</f>
        <v>0.18421052631578946</v>
      </c>
      <c r="G6" s="6">
        <f t="shared" si="0"/>
        <v>0.18421052631578946</v>
      </c>
    </row>
    <row r="7" spans="1:7" x14ac:dyDescent="0.25">
      <c r="C7" s="3"/>
      <c r="D7" t="s">
        <v>8</v>
      </c>
      <c r="E7" s="5">
        <v>0</v>
      </c>
      <c r="F7" s="5">
        <v>0</v>
      </c>
      <c r="G7" s="6">
        <f t="shared" si="0"/>
        <v>0</v>
      </c>
    </row>
    <row r="8" spans="1:7" x14ac:dyDescent="0.25">
      <c r="C8" s="3"/>
      <c r="D8" t="s">
        <v>9</v>
      </c>
      <c r="E8" s="5">
        <v>0</v>
      </c>
      <c r="F8" s="5">
        <v>0</v>
      </c>
      <c r="G8" s="6">
        <f t="shared" si="0"/>
        <v>0</v>
      </c>
    </row>
    <row r="9" spans="1:7" x14ac:dyDescent="0.25">
      <c r="C9" s="3"/>
      <c r="D9" t="s">
        <v>10</v>
      </c>
      <c r="E9" s="5">
        <v>0</v>
      </c>
      <c r="F9" s="5">
        <f>10/44</f>
        <v>0.22727272727272727</v>
      </c>
      <c r="G9" s="6">
        <f t="shared" si="0"/>
        <v>0.22727272727272727</v>
      </c>
    </row>
    <row r="10" spans="1:7" x14ac:dyDescent="0.25">
      <c r="A10" s="13"/>
      <c r="B10" s="13"/>
      <c r="C10" s="14"/>
      <c r="D10" s="13" t="s">
        <v>23</v>
      </c>
      <c r="E10" s="15">
        <v>0</v>
      </c>
      <c r="F10" s="15">
        <f>6/40</f>
        <v>0.15</v>
      </c>
      <c r="G10" s="16">
        <f t="shared" si="0"/>
        <v>0.15</v>
      </c>
    </row>
    <row r="11" spans="1:7" x14ac:dyDescent="0.25">
      <c r="A11" s="17"/>
      <c r="B11" s="17"/>
      <c r="C11" s="18"/>
      <c r="D11" s="17"/>
      <c r="E11" s="19"/>
      <c r="F11" s="20" t="s">
        <v>21</v>
      </c>
      <c r="G11" s="21">
        <f>AVERAGE(G3:G10)</f>
        <v>8.5650070717101498E-2</v>
      </c>
    </row>
    <row r="12" spans="1:7" x14ac:dyDescent="0.25">
      <c r="A12" t="s">
        <v>3</v>
      </c>
      <c r="B12" t="s">
        <v>2</v>
      </c>
      <c r="C12" s="3" t="s">
        <v>5</v>
      </c>
      <c r="D12" s="4" t="s">
        <v>14</v>
      </c>
      <c r="E12" s="5">
        <f>4/39</f>
        <v>0.10256410256410256</v>
      </c>
      <c r="F12" s="5">
        <v>0</v>
      </c>
      <c r="G12" s="6">
        <f>F12-E12</f>
        <v>-0.10256410256410256</v>
      </c>
    </row>
    <row r="13" spans="1:7" x14ac:dyDescent="0.25">
      <c r="C13" s="3"/>
      <c r="D13" s="4" t="s">
        <v>15</v>
      </c>
      <c r="E13" s="5">
        <v>0</v>
      </c>
      <c r="F13" s="5">
        <v>0</v>
      </c>
      <c r="G13" s="6">
        <f t="shared" ref="G13:G15" si="1">F13-E13</f>
        <v>0</v>
      </c>
    </row>
    <row r="14" spans="1:7" x14ac:dyDescent="0.25">
      <c r="C14" s="3"/>
      <c r="D14" s="4" t="s">
        <v>20</v>
      </c>
      <c r="E14" s="5">
        <f>6/39</f>
        <v>0.15384615384615385</v>
      </c>
      <c r="F14" s="5">
        <f>18/(13+38)</f>
        <v>0.35294117647058826</v>
      </c>
      <c r="G14" s="6">
        <f t="shared" si="1"/>
        <v>0.1990950226244344</v>
      </c>
    </row>
    <row r="15" spans="1:7" x14ac:dyDescent="0.25">
      <c r="A15" s="13"/>
      <c r="B15" s="13"/>
      <c r="C15" s="14" t="s">
        <v>22</v>
      </c>
      <c r="D15" s="22" t="s">
        <v>25</v>
      </c>
      <c r="E15" s="15">
        <f>7/20</f>
        <v>0.35</v>
      </c>
      <c r="F15" s="15">
        <v>0</v>
      </c>
      <c r="G15" s="16">
        <f t="shared" si="1"/>
        <v>-0.35</v>
      </c>
    </row>
    <row r="16" spans="1:7" x14ac:dyDescent="0.25">
      <c r="A16" s="17"/>
      <c r="B16" s="17"/>
      <c r="C16" s="17"/>
      <c r="D16" s="17"/>
      <c r="E16" s="19"/>
      <c r="F16" s="20" t="s">
        <v>21</v>
      </c>
      <c r="G16" s="23">
        <f>AVERAGE(G12:G15)</f>
        <v>-6.3367269984917041E-2</v>
      </c>
    </row>
    <row r="17" spans="1:7" x14ac:dyDescent="0.25">
      <c r="E17" s="5"/>
      <c r="F17" s="5"/>
    </row>
    <row r="18" spans="1:7" x14ac:dyDescent="0.25">
      <c r="E18" s="5"/>
      <c r="F18" s="7" t="s">
        <v>24</v>
      </c>
      <c r="G18" s="23">
        <f t="array" ref="G18">AVERAGE(G3:G10,-G12:G15)</f>
        <v>7.8222470473040012E-2</v>
      </c>
    </row>
    <row r="19" spans="1:7" x14ac:dyDescent="0.25">
      <c r="A19" t="s">
        <v>26</v>
      </c>
      <c r="E19" s="5"/>
      <c r="F19" s="5"/>
    </row>
    <row r="20" spans="1:7" x14ac:dyDescent="0.25">
      <c r="E20" s="5"/>
      <c r="F20" s="5"/>
    </row>
    <row r="21" spans="1:7" x14ac:dyDescent="0.25">
      <c r="E21" s="5"/>
      <c r="F21" s="5"/>
    </row>
    <row r="22" spans="1:7" x14ac:dyDescent="0.25">
      <c r="E22" s="5"/>
      <c r="F22" s="5"/>
    </row>
    <row r="23" spans="1:7" x14ac:dyDescent="0.25">
      <c r="E23" s="5"/>
      <c r="F23" s="5"/>
    </row>
    <row r="24" spans="1:7" x14ac:dyDescent="0.25">
      <c r="E24" s="5"/>
      <c r="F24" s="5"/>
    </row>
    <row r="25" spans="1:7" x14ac:dyDescent="0.25">
      <c r="E25" s="5"/>
      <c r="F25" s="5"/>
    </row>
    <row r="26" spans="1:7" x14ac:dyDescent="0.25">
      <c r="E26" s="5"/>
      <c r="F26" s="5"/>
    </row>
    <row r="27" spans="1:7" x14ac:dyDescent="0.25">
      <c r="E27" s="5"/>
      <c r="F27" s="5"/>
    </row>
    <row r="28" spans="1:7" x14ac:dyDescent="0.25">
      <c r="E28" s="5"/>
      <c r="F28" s="5"/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2018-12-20T19:52:31Z</dcterms:modified>
</cp:coreProperties>
</file>