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/>
  <workbookPr autoCompressPictures="0"/>
  <bookViews>
    <workbookView xWindow="0" yWindow="0" windowWidth="28800" windowHeight="12440"/>
  </bookViews>
  <sheets>
    <sheet name="Tabelle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9" i="1" l="1"/>
  <c r="G141" i="1"/>
  <c r="D184" i="1"/>
  <c r="E184" i="1"/>
  <c r="C184" i="1"/>
  <c r="D8" i="1"/>
  <c r="E8" i="1"/>
  <c r="F8" i="1"/>
  <c r="C8" i="1"/>
  <c r="D53" i="1"/>
  <c r="E53" i="1"/>
  <c r="F53" i="1"/>
  <c r="G53" i="1"/>
  <c r="H53" i="1"/>
  <c r="C53" i="1"/>
  <c r="D140" i="1"/>
  <c r="E140" i="1"/>
  <c r="F140" i="1"/>
  <c r="G140" i="1"/>
  <c r="C140" i="1"/>
  <c r="D97" i="1"/>
  <c r="E97" i="1"/>
  <c r="F97" i="1"/>
  <c r="C97" i="1"/>
  <c r="F98" i="1"/>
  <c r="F96" i="1"/>
  <c r="E185" i="1"/>
  <c r="E183" i="1"/>
  <c r="D185" i="1"/>
  <c r="D183" i="1"/>
  <c r="C185" i="1"/>
  <c r="C183" i="1"/>
  <c r="F141" i="1"/>
  <c r="F139" i="1"/>
  <c r="E141" i="1"/>
  <c r="E139" i="1"/>
  <c r="D141" i="1"/>
  <c r="D139" i="1"/>
  <c r="C141" i="1"/>
  <c r="C139" i="1"/>
  <c r="E98" i="1"/>
  <c r="E96" i="1"/>
  <c r="D98" i="1"/>
  <c r="D96" i="1"/>
  <c r="C98" i="1"/>
  <c r="C96" i="1"/>
  <c r="M12" i="1"/>
  <c r="N11" i="1"/>
  <c r="H54" i="1"/>
  <c r="H52" i="1"/>
  <c r="G54" i="1"/>
  <c r="G52" i="1"/>
  <c r="F54" i="1"/>
  <c r="F52" i="1"/>
  <c r="E54" i="1"/>
  <c r="E52" i="1"/>
  <c r="D54" i="1"/>
  <c r="D52" i="1"/>
  <c r="C54" i="1"/>
  <c r="C52" i="1"/>
  <c r="F9" i="1"/>
  <c r="F7" i="1"/>
  <c r="E9" i="1"/>
  <c r="E7" i="1"/>
  <c r="D9" i="1"/>
  <c r="D7" i="1"/>
  <c r="C9" i="1"/>
  <c r="C7" i="1"/>
</calcChain>
</file>

<file path=xl/sharedStrings.xml><?xml version="1.0" encoding="utf-8"?>
<sst xmlns="http://schemas.openxmlformats.org/spreadsheetml/2006/main" count="582" uniqueCount="144">
  <si>
    <t>Model</t>
  </si>
  <si>
    <t>Preis</t>
  </si>
  <si>
    <t>Angegebene Kapazität in mAh</t>
  </si>
  <si>
    <t>Nutzbare Kapazität in mAh</t>
  </si>
  <si>
    <t>Erreichte Kapazität in %</t>
  </si>
  <si>
    <t>Preis Pro 1000mAh</t>
  </si>
  <si>
    <t>Maximale Ladegeschwindigkeit an</t>
  </si>
  <si>
    <t>Maximale Ladegeschwindigkeit</t>
  </si>
  <si>
    <t>Dauer bis vollständig Geladen (ca.)</t>
  </si>
  <si>
    <t>Laden und gleichzeitig entladen</t>
  </si>
  <si>
    <t>LED-Taschenlampe</t>
  </si>
  <si>
    <t>Automatisches Einschalten</t>
  </si>
  <si>
    <t>Gewicht</t>
  </si>
  <si>
    <t>Hitzeentwicklung</t>
  </si>
  <si>
    <t>Kapazität</t>
  </si>
  <si>
    <t>Verarbeitung</t>
  </si>
  <si>
    <t>Anschlüsse und Sonstige Features</t>
  </si>
  <si>
    <t>Lieferumfang und Verpackung</t>
  </si>
  <si>
    <t>Preis / Kapazität</t>
  </si>
  <si>
    <t>Persönlicher Eindruck</t>
  </si>
  <si>
    <t>1,7A</t>
  </si>
  <si>
    <t>0,9A</t>
  </si>
  <si>
    <t>1A</t>
  </si>
  <si>
    <t>1,1A</t>
  </si>
  <si>
    <t xml:space="preserve"> </t>
  </si>
  <si>
    <t>5,4h</t>
  </si>
  <si>
    <t>-</t>
  </si>
  <si>
    <t>+</t>
  </si>
  <si>
    <t>118g</t>
  </si>
  <si>
    <t>RAVPower 
Luster 6000mAh</t>
  </si>
  <si>
    <t>++</t>
  </si>
  <si>
    <t>EC Technology 
Ultra Mini 6000mAh</t>
  </si>
  <si>
    <t>Poweradd Slim 2 
 5000mAh</t>
  </si>
  <si>
    <t>keine 
Hitzeentwicklung (25°C)</t>
  </si>
  <si>
    <t xml:space="preserve">
Anker Astro E1 5200mAh</t>
  </si>
  <si>
    <t>geringe erwärmung (31°C)</t>
  </si>
  <si>
    <t>1,4A</t>
  </si>
  <si>
    <t>1,2A</t>
  </si>
  <si>
    <t>1,8A</t>
  </si>
  <si>
    <t>1,3A</t>
  </si>
  <si>
    <t>10,5h</t>
  </si>
  <si>
    <t>254g</t>
  </si>
  <si>
    <t xml:space="preserve">
Xiaomi MI 10400mAh</t>
  </si>
  <si>
    <t>212g</t>
  </si>
  <si>
    <t>0,7A</t>
  </si>
  <si>
    <t>8,4h</t>
  </si>
  <si>
    <t>213g</t>
  </si>
  <si>
    <t>Leichte 
Erwärmung (36°C)</t>
  </si>
  <si>
    <t>--</t>
  </si>
  <si>
    <t xml:space="preserve">
EasyAcc 8200mAh Power Bank Aluminum Design</t>
  </si>
  <si>
    <t xml:space="preserve">
12000mah High Capacity Portable Rechargeable USB Power Bank</t>
  </si>
  <si>
    <t>8,8h</t>
  </si>
  <si>
    <t>Deutliche 
Hitzeentwicklung
(49°C)</t>
  </si>
  <si>
    <t xml:space="preserve">
Swees 12000mAh Externer Akku Pack/ Dual USB Ladegerät</t>
  </si>
  <si>
    <t>MAK POWER 
10000mAh Brilliant</t>
  </si>
  <si>
    <t>13,7h</t>
  </si>
  <si>
    <t>Leichte
Erwärmung (33°C)</t>
  </si>
  <si>
    <t>TP-LINK 
TL-PB10400 10400mAh Powerbank</t>
  </si>
  <si>
    <t>2A</t>
  </si>
  <si>
    <t>6,8h</t>
  </si>
  <si>
    <t>Leichte
Erwärmung (36°C)</t>
  </si>
  <si>
    <t>5V in 3,7</t>
  </si>
  <si>
    <t>5V</t>
  </si>
  <si>
    <t>3,7V</t>
  </si>
  <si>
    <t>1,6A</t>
  </si>
  <si>
    <t>8h</t>
  </si>
  <si>
    <t>249g</t>
  </si>
  <si>
    <t xml:space="preserve">
2014 Newest With Dual-USB external 16800mah battery power bank</t>
  </si>
  <si>
    <t>9,6h</t>
  </si>
  <si>
    <t>305g</t>
  </si>
  <si>
    <t>Leichte 
Erwärmung (34°C)</t>
  </si>
  <si>
    <t>Anker Astro E4 13000mAh</t>
  </si>
  <si>
    <t>483g</t>
  </si>
  <si>
    <t xml:space="preserve">
Anker Astro E7 Ultra Hohe Kapazität 25600mAh</t>
  </si>
  <si>
    <t>13h</t>
  </si>
  <si>
    <t>470g</t>
  </si>
  <si>
    <t xml:space="preserve">
EC Technology 2.Gen. 22400 mAh super Kapazität und 3 USB Ausgänge</t>
  </si>
  <si>
    <t xml:space="preserve">Poweradd Plus 20000mAh </t>
  </si>
  <si>
    <t>RAVPower 
18200mAh 3 USB Port</t>
  </si>
  <si>
    <t>1,5A</t>
  </si>
  <si>
    <t>12,5h</t>
  </si>
  <si>
    <t>346g</t>
  </si>
  <si>
    <t xml:space="preserve">
EasyAcc 15000mAh Solar Ladegerät Power Bank</t>
  </si>
  <si>
    <t xml:space="preserve">RAVPower 23000mAhMulti-Volt 5V-20V </t>
  </si>
  <si>
    <t>6A(30W)</t>
  </si>
  <si>
    <t>Spürbare
Erwärmung (38°C)</t>
  </si>
  <si>
    <t>3,4h</t>
  </si>
  <si>
    <t>RAVPower
 Wireless microSD-Kartenleser</t>
  </si>
  <si>
    <t>Spürbare
Erwärmung (35°C)</t>
  </si>
  <si>
    <t>0-25</t>
  </si>
  <si>
    <t>32-36</t>
  </si>
  <si>
    <t>25-31</t>
  </si>
  <si>
    <t>37-42</t>
  </si>
  <si>
    <t>43-50</t>
  </si>
  <si>
    <t>50-60</t>
  </si>
  <si>
    <t>Deutliche Hitzeentwicklung
(49°C)</t>
  </si>
  <si>
    <t>Massive Hitzeentwicklung (xx°C)</t>
  </si>
  <si>
    <t>0,8A</t>
  </si>
  <si>
    <t>7,5h</t>
  </si>
  <si>
    <t>5h</t>
  </si>
  <si>
    <t>EasyAcc 
15600mAh Dual USB</t>
  </si>
  <si>
    <t>geringe erwärmung (30°C)</t>
  </si>
  <si>
    <t>594g</t>
  </si>
  <si>
    <t>154g</t>
  </si>
  <si>
    <t>441g</t>
  </si>
  <si>
    <t>353g</t>
  </si>
  <si>
    <t>296g</t>
  </si>
  <si>
    <t>237g</t>
  </si>
  <si>
    <t>285g</t>
  </si>
  <si>
    <t>258g</t>
  </si>
  <si>
    <t>157g</t>
  </si>
  <si>
    <t>128g</t>
  </si>
  <si>
    <t>129g</t>
  </si>
  <si>
    <t>Samsung Note 3 
mit Fast Charge Kabel</t>
  </si>
  <si>
    <t>Samsung Note 3 
mit Orginal Kabel</t>
  </si>
  <si>
    <t>0,5A</t>
  </si>
  <si>
    <t>0,6A</t>
  </si>
  <si>
    <t>Samsung NotePro 12.2
mit Fast Charge Kabel</t>
  </si>
  <si>
    <t>Samsung NotePro 12.2
mit Orginal Kabel</t>
  </si>
  <si>
    <t>iPhone 5c Orginal Kabel</t>
  </si>
  <si>
    <t>Deutliche Hitzeentwicklung
(47°C)</t>
  </si>
  <si>
    <t>kwmobile - 
Powerbank 18000mAh | 3.1A Dual USB-Port</t>
  </si>
  <si>
    <t>533g</t>
  </si>
  <si>
    <t>401g</t>
  </si>
  <si>
    <t>Kapazität in wh</t>
  </si>
  <si>
    <t>iPad 4 mit Orginal Kabel</t>
  </si>
  <si>
    <t>Samsung Note 10.1 2013 O-Kabel</t>
  </si>
  <si>
    <t>2,2A</t>
  </si>
  <si>
    <t>1,9A</t>
  </si>
  <si>
    <t>0,8A*</t>
  </si>
  <si>
    <t>* Am speziellen Samsung Pad Port</t>
  </si>
  <si>
    <t xml:space="preserve">
RAVPower 3. Gen Deluxe 13000mAh</t>
  </si>
  <si>
    <t>8,9h</t>
  </si>
  <si>
    <t>13,9h</t>
  </si>
  <si>
    <t>13,3h</t>
  </si>
  <si>
    <t>keine 
Hitzeentwicklung (26°C)</t>
  </si>
  <si>
    <t>geringe erwärmung (26°C)</t>
  </si>
  <si>
    <t>9,1h</t>
  </si>
  <si>
    <t>17h</t>
  </si>
  <si>
    <t>keine 
Hitzeentwicklung (23°C)</t>
  </si>
  <si>
    <t>1,45A</t>
  </si>
  <si>
    <t>12h</t>
  </si>
  <si>
    <t>4,8h</t>
  </si>
  <si>
    <t>16,6h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</si>
</sst>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quotePrefix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37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quotePrefix="1" applyFont="1" applyAlignment="1">
      <alignment horizontal="center"/>
    </xf>
    <xf numFmtId="2" fontId="0" fillId="0" borderId="0" xfId="0" applyNumberFormat="1" applyAlignment="1">
      <alignment horizontal="center" wrapText="1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NumberFormat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0" xfId="0" applyFill="1" applyBorder="1" applyAlignment="1">
      <alignment horizontal="center"/>
    </xf>
    <xf numFmtId="1" fontId="0" fillId="0" borderId="0" xfId="1" applyNumberFormat="1" applyFont="1" applyAlignment="1">
      <alignment horizontal="center"/>
    </xf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quotePrefix="1" applyFont="1" applyFill="1" applyBorder="1" applyAlignment="1">
      <alignment horizontal="center"/>
    </xf>
    <xf numFmtId="2" fontId="6" fillId="0" borderId="0" xfId="0" quotePrefix="1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quotePrefix="1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0" xfId="0" quotePrefix="1" applyNumberFormat="1" applyFont="1" applyAlignment="1">
      <alignment horizontal="center"/>
    </xf>
    <xf numFmtId="0" fontId="2" fillId="0" borderId="0" xfId="0" applyFont="1"/>
    <xf numFmtId="0" fontId="2" fillId="0" borderId="0" xfId="0" applyFont="1" applyFill="1" applyBorder="1" applyAlignment="1">
      <alignment horizont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10"/>
  <sheetViews>
    <sheetView tabSelected="1" topLeftCell="A194" zoomScale="70" zoomScaleNormal="70" zoomScalePageLayoutView="70" workbookViewId="0">
      <selection activeCell="A183" sqref="A183:XFD183"/>
    </sheetView>
  </sheetViews>
  <sheetFormatPr baseColWidth="10" defaultRowHeight="14" x14ac:dyDescent="0"/>
  <cols>
    <col min="2" max="2" width="36" customWidth="1"/>
    <col min="3" max="3" width="21.83203125" customWidth="1"/>
    <col min="4" max="4" width="21.5" customWidth="1"/>
    <col min="5" max="5" width="23.83203125" customWidth="1"/>
    <col min="6" max="6" width="25.1640625" customWidth="1"/>
    <col min="7" max="7" width="19" customWidth="1"/>
    <col min="8" max="8" width="22.33203125" customWidth="1"/>
    <col min="12" max="12" width="24.1640625" customWidth="1"/>
    <col min="13" max="13" width="28.5" customWidth="1"/>
    <col min="14" max="14" width="31.5" customWidth="1"/>
    <col min="15" max="15" width="29.33203125" customWidth="1"/>
    <col min="16" max="16" width="34.1640625" customWidth="1"/>
    <col min="17" max="17" width="30" customWidth="1"/>
  </cols>
  <sheetData>
    <row r="2" spans="2:14" ht="30">
      <c r="B2" s="1" t="s">
        <v>0</v>
      </c>
      <c r="C2" s="5" t="s">
        <v>34</v>
      </c>
      <c r="D2" s="5" t="s">
        <v>29</v>
      </c>
      <c r="E2" s="12" t="s">
        <v>31</v>
      </c>
      <c r="F2" s="5" t="s">
        <v>32</v>
      </c>
    </row>
    <row r="3" spans="2:14">
      <c r="B3" s="2" t="s">
        <v>1</v>
      </c>
      <c r="C3" s="6">
        <v>17</v>
      </c>
      <c r="D3" s="6">
        <v>18</v>
      </c>
      <c r="E3" s="6">
        <v>17</v>
      </c>
      <c r="F3" s="6">
        <v>16</v>
      </c>
    </row>
    <row r="4" spans="2:14">
      <c r="B4" s="2"/>
      <c r="C4" s="7"/>
      <c r="D4" s="7"/>
      <c r="E4" s="7"/>
      <c r="F4" s="7"/>
    </row>
    <row r="5" spans="2:14">
      <c r="B5" s="2" t="s">
        <v>2</v>
      </c>
      <c r="C5" s="7">
        <v>5200</v>
      </c>
      <c r="D5" s="7">
        <v>6000</v>
      </c>
      <c r="E5" s="7">
        <v>6000</v>
      </c>
      <c r="F5" s="7">
        <v>5000</v>
      </c>
    </row>
    <row r="6" spans="2:14">
      <c r="B6" s="2" t="s">
        <v>3</v>
      </c>
      <c r="C6" s="7">
        <v>4122</v>
      </c>
      <c r="D6" s="7">
        <v>5248</v>
      </c>
      <c r="E6" s="7">
        <v>4891</v>
      </c>
      <c r="F6" s="7">
        <v>4137</v>
      </c>
    </row>
    <row r="7" spans="2:14">
      <c r="B7" s="2" t="s">
        <v>4</v>
      </c>
      <c r="C7" s="8">
        <f>C6/C5</f>
        <v>0.7926923076923077</v>
      </c>
      <c r="D7" s="8">
        <f>D6/D5</f>
        <v>0.8746666666666667</v>
      </c>
      <c r="E7" s="8">
        <f>E6/E5</f>
        <v>0.81516666666666671</v>
      </c>
      <c r="F7" s="8">
        <f>F6/F5</f>
        <v>0.82740000000000002</v>
      </c>
    </row>
    <row r="8" spans="2:14">
      <c r="B8" s="2" t="s">
        <v>124</v>
      </c>
      <c r="C8" s="26">
        <f>C6*3.7/1000</f>
        <v>15.251400000000002</v>
      </c>
      <c r="D8" s="26">
        <f>D6*3.7/1000</f>
        <v>19.417600000000004</v>
      </c>
      <c r="E8" s="26">
        <f>E6*3.7/1000</f>
        <v>18.096700000000002</v>
      </c>
      <c r="F8" s="26">
        <f>F6*3.7/1000</f>
        <v>15.306900000000001</v>
      </c>
    </row>
    <row r="9" spans="2:14">
      <c r="B9" s="2" t="s">
        <v>5</v>
      </c>
      <c r="C9" s="9">
        <f>C3/(C6/1000)</f>
        <v>4.124211547792334</v>
      </c>
      <c r="D9" s="9">
        <f>D3/(D6/1000)</f>
        <v>3.4298780487804876</v>
      </c>
      <c r="E9" s="9">
        <f>E3/(E6/1000)</f>
        <v>3.4757718258024943</v>
      </c>
      <c r="F9" s="9">
        <f>F3/(F6/1000)</f>
        <v>3.8675368624607209</v>
      </c>
    </row>
    <row r="10" spans="2:14">
      <c r="B10" s="2"/>
      <c r="C10" s="7"/>
      <c r="D10" s="7"/>
      <c r="E10" s="7"/>
      <c r="F10" s="7"/>
      <c r="L10" t="s">
        <v>61</v>
      </c>
    </row>
    <row r="11" spans="2:14">
      <c r="B11" s="3" t="s">
        <v>6</v>
      </c>
      <c r="C11" s="7"/>
      <c r="D11" s="7"/>
      <c r="E11" s="7"/>
      <c r="F11" s="7"/>
      <c r="L11" t="s">
        <v>62</v>
      </c>
      <c r="M11">
        <v>24740</v>
      </c>
      <c r="N11">
        <f>(N12*0.65)-N12</f>
        <v>-2940</v>
      </c>
    </row>
    <row r="12" spans="2:14" ht="28">
      <c r="B12" s="3" t="s">
        <v>113</v>
      </c>
      <c r="C12" s="7" t="s">
        <v>79</v>
      </c>
      <c r="D12" s="7" t="s">
        <v>79</v>
      </c>
      <c r="E12" s="7" t="s">
        <v>79</v>
      </c>
      <c r="F12" s="7" t="s">
        <v>39</v>
      </c>
      <c r="L12" t="s">
        <v>63</v>
      </c>
      <c r="M12" s="21">
        <f>(M11*0.35)+M11</f>
        <v>33399</v>
      </c>
      <c r="N12">
        <v>8400</v>
      </c>
    </row>
    <row r="13" spans="2:14" ht="28">
      <c r="B13" s="3" t="s">
        <v>114</v>
      </c>
      <c r="C13" s="7" t="s">
        <v>79</v>
      </c>
      <c r="D13" s="7" t="s">
        <v>23</v>
      </c>
      <c r="E13" s="7" t="s">
        <v>23</v>
      </c>
      <c r="F13" s="7" t="s">
        <v>97</v>
      </c>
    </row>
    <row r="14" spans="2:14" ht="28">
      <c r="B14" s="3" t="s">
        <v>117</v>
      </c>
      <c r="C14" s="7" t="s">
        <v>20</v>
      </c>
      <c r="D14" s="7" t="s">
        <v>20</v>
      </c>
      <c r="E14" s="7" t="s">
        <v>20</v>
      </c>
      <c r="F14" s="7" t="s">
        <v>23</v>
      </c>
    </row>
    <row r="15" spans="2:14" ht="28">
      <c r="B15" s="3" t="s">
        <v>118</v>
      </c>
      <c r="C15" s="7" t="s">
        <v>36</v>
      </c>
      <c r="D15" s="7" t="s">
        <v>23</v>
      </c>
      <c r="E15" s="7" t="s">
        <v>23</v>
      </c>
      <c r="F15" s="7" t="s">
        <v>22</v>
      </c>
    </row>
    <row r="16" spans="2:14">
      <c r="B16" s="3" t="s">
        <v>126</v>
      </c>
      <c r="C16" s="7" t="s">
        <v>36</v>
      </c>
      <c r="D16" s="7" t="s">
        <v>97</v>
      </c>
      <c r="E16" s="7" t="s">
        <v>115</v>
      </c>
      <c r="F16" s="7" t="s">
        <v>115</v>
      </c>
    </row>
    <row r="17" spans="2:17">
      <c r="B17" s="3" t="s">
        <v>119</v>
      </c>
      <c r="C17" s="7" t="s">
        <v>22</v>
      </c>
      <c r="D17" s="7" t="s">
        <v>22</v>
      </c>
      <c r="E17" s="7" t="s">
        <v>22</v>
      </c>
      <c r="F17" s="7" t="s">
        <v>22</v>
      </c>
    </row>
    <row r="18" spans="2:17">
      <c r="B18" s="3" t="s">
        <v>125</v>
      </c>
      <c r="C18" s="7" t="s">
        <v>127</v>
      </c>
      <c r="D18" s="7" t="s">
        <v>58</v>
      </c>
      <c r="E18" s="7" t="s">
        <v>38</v>
      </c>
      <c r="F18" s="7" t="s">
        <v>22</v>
      </c>
    </row>
    <row r="19" spans="2:17">
      <c r="B19" s="3"/>
      <c r="C19" s="7" t="s">
        <v>24</v>
      </c>
      <c r="D19" s="7"/>
      <c r="E19" s="7"/>
      <c r="F19" s="7"/>
    </row>
    <row r="20" spans="2:17">
      <c r="B20" s="3" t="s">
        <v>7</v>
      </c>
      <c r="C20" s="7" t="s">
        <v>23</v>
      </c>
      <c r="D20" s="7" t="s">
        <v>79</v>
      </c>
      <c r="E20" s="7" t="s">
        <v>97</v>
      </c>
      <c r="F20" s="7" t="s">
        <v>97</v>
      </c>
    </row>
    <row r="21" spans="2:17">
      <c r="B21" s="3" t="s">
        <v>8</v>
      </c>
      <c r="C21" s="7" t="s">
        <v>25</v>
      </c>
      <c r="D21" s="7" t="s">
        <v>99</v>
      </c>
      <c r="E21" s="7" t="s">
        <v>137</v>
      </c>
      <c r="F21" s="7" t="s">
        <v>98</v>
      </c>
    </row>
    <row r="22" spans="2:17">
      <c r="B22" s="2"/>
      <c r="C22" s="7"/>
      <c r="D22" s="7"/>
      <c r="E22" s="7"/>
      <c r="F22" s="7"/>
    </row>
    <row r="23" spans="2:17">
      <c r="B23" s="4" t="s">
        <v>9</v>
      </c>
      <c r="C23" s="7" t="s">
        <v>26</v>
      </c>
      <c r="D23" s="7" t="s">
        <v>27</v>
      </c>
      <c r="E23" s="7" t="s">
        <v>27</v>
      </c>
      <c r="F23" s="7" t="s">
        <v>27</v>
      </c>
    </row>
    <row r="24" spans="2:17">
      <c r="B24" s="4" t="s">
        <v>10</v>
      </c>
      <c r="C24" s="7" t="s">
        <v>26</v>
      </c>
      <c r="D24" s="7" t="s">
        <v>27</v>
      </c>
      <c r="E24" s="11" t="s">
        <v>30</v>
      </c>
      <c r="F24" s="7" t="s">
        <v>26</v>
      </c>
    </row>
    <row r="25" spans="2:17">
      <c r="B25" s="4" t="s">
        <v>11</v>
      </c>
      <c r="C25" s="7" t="s">
        <v>27</v>
      </c>
      <c r="D25" s="7" t="s">
        <v>27</v>
      </c>
      <c r="E25" s="7" t="s">
        <v>26</v>
      </c>
      <c r="F25" s="7" t="s">
        <v>27</v>
      </c>
    </row>
    <row r="26" spans="2:17">
      <c r="B26" s="4" t="s">
        <v>12</v>
      </c>
      <c r="C26" s="7" t="s">
        <v>28</v>
      </c>
      <c r="D26" s="7" t="s">
        <v>112</v>
      </c>
      <c r="E26" s="7" t="s">
        <v>110</v>
      </c>
      <c r="F26" s="7" t="s">
        <v>111</v>
      </c>
    </row>
    <row r="27" spans="2:17">
      <c r="B27" s="4"/>
      <c r="C27" s="7"/>
      <c r="D27" s="7"/>
      <c r="E27" s="7"/>
      <c r="F27" s="7"/>
      <c r="L27" t="s">
        <v>89</v>
      </c>
      <c r="M27" t="s">
        <v>91</v>
      </c>
      <c r="N27" t="s">
        <v>90</v>
      </c>
      <c r="O27" t="s">
        <v>92</v>
      </c>
      <c r="P27" t="s">
        <v>93</v>
      </c>
      <c r="Q27" t="s">
        <v>94</v>
      </c>
    </row>
    <row r="28" spans="2:17" ht="38.25" customHeight="1">
      <c r="B28" s="4" t="s">
        <v>13</v>
      </c>
      <c r="C28" s="13" t="s">
        <v>35</v>
      </c>
      <c r="D28" s="13" t="s">
        <v>85</v>
      </c>
      <c r="E28" s="13" t="s">
        <v>35</v>
      </c>
      <c r="F28" s="13" t="s">
        <v>33</v>
      </c>
      <c r="L28" s="13" t="s">
        <v>33</v>
      </c>
      <c r="M28" s="13" t="s">
        <v>35</v>
      </c>
      <c r="N28" s="13" t="s">
        <v>47</v>
      </c>
      <c r="O28" s="13" t="s">
        <v>85</v>
      </c>
      <c r="P28" s="13" t="s">
        <v>95</v>
      </c>
      <c r="Q28" s="13" t="s">
        <v>96</v>
      </c>
    </row>
    <row r="29" spans="2:17">
      <c r="B29" s="2"/>
      <c r="C29" s="7"/>
      <c r="D29" s="7"/>
      <c r="E29" s="7"/>
      <c r="F29" s="7"/>
    </row>
    <row r="30" spans="2:17">
      <c r="B30" s="2" t="s">
        <v>14</v>
      </c>
      <c r="C30" s="10">
        <v>0</v>
      </c>
      <c r="D30" s="31" t="s">
        <v>27</v>
      </c>
      <c r="E30" s="31" t="s">
        <v>27</v>
      </c>
      <c r="F30" s="31" t="s">
        <v>27</v>
      </c>
    </row>
    <row r="31" spans="2:17">
      <c r="B31" s="2" t="s">
        <v>15</v>
      </c>
      <c r="C31" s="31" t="s">
        <v>27</v>
      </c>
      <c r="D31" s="31" t="s">
        <v>27</v>
      </c>
      <c r="E31" s="27" t="s">
        <v>30</v>
      </c>
      <c r="F31" s="7">
        <v>0</v>
      </c>
    </row>
    <row r="32" spans="2:17">
      <c r="B32" s="2" t="s">
        <v>16</v>
      </c>
      <c r="C32" s="7">
        <v>0</v>
      </c>
      <c r="D32" s="7">
        <v>0</v>
      </c>
      <c r="E32" s="27" t="s">
        <v>30</v>
      </c>
      <c r="F32" s="15" t="s">
        <v>26</v>
      </c>
    </row>
    <row r="33" spans="2:8">
      <c r="B33" s="2" t="s">
        <v>17</v>
      </c>
      <c r="C33" s="31" t="s">
        <v>27</v>
      </c>
      <c r="D33" s="31" t="s">
        <v>27</v>
      </c>
      <c r="E33" s="7">
        <v>0</v>
      </c>
      <c r="F33" s="7">
        <v>0</v>
      </c>
    </row>
    <row r="34" spans="2:8">
      <c r="B34" s="2" t="s">
        <v>18</v>
      </c>
      <c r="C34" s="7">
        <v>0</v>
      </c>
      <c r="D34" s="27" t="s">
        <v>30</v>
      </c>
      <c r="E34" s="31" t="s">
        <v>27</v>
      </c>
      <c r="F34" s="7">
        <v>0</v>
      </c>
    </row>
    <row r="35" spans="2:8">
      <c r="B35" s="4" t="s">
        <v>19</v>
      </c>
      <c r="C35" s="31" t="s">
        <v>27</v>
      </c>
      <c r="D35" s="31" t="s">
        <v>27</v>
      </c>
      <c r="E35" s="27" t="s">
        <v>30</v>
      </c>
      <c r="F35" s="7">
        <v>0</v>
      </c>
    </row>
    <row r="47" spans="2:8" ht="56">
      <c r="B47" s="1" t="s">
        <v>0</v>
      </c>
      <c r="C47" s="5" t="s">
        <v>42</v>
      </c>
      <c r="D47" s="5" t="s">
        <v>49</v>
      </c>
      <c r="E47" s="5" t="s">
        <v>50</v>
      </c>
      <c r="F47" s="5" t="s">
        <v>53</v>
      </c>
      <c r="G47" s="5" t="s">
        <v>54</v>
      </c>
      <c r="H47" s="5" t="s">
        <v>57</v>
      </c>
    </row>
    <row r="48" spans="2:8">
      <c r="B48" s="2" t="s">
        <v>1</v>
      </c>
      <c r="C48" s="6">
        <v>18</v>
      </c>
      <c r="D48" s="6">
        <v>16</v>
      </c>
      <c r="E48" s="6">
        <v>12</v>
      </c>
      <c r="F48" s="6">
        <v>18</v>
      </c>
      <c r="G48" s="6">
        <v>15</v>
      </c>
      <c r="H48" s="6">
        <v>24</v>
      </c>
    </row>
    <row r="49" spans="2:8">
      <c r="B49" s="2"/>
      <c r="C49" s="7"/>
      <c r="D49" s="7"/>
      <c r="E49" s="7"/>
      <c r="F49" s="7"/>
      <c r="G49" s="17"/>
      <c r="H49" s="7"/>
    </row>
    <row r="50" spans="2:8">
      <c r="B50" s="2" t="s">
        <v>2</v>
      </c>
      <c r="C50" s="7">
        <v>10800</v>
      </c>
      <c r="D50" s="7">
        <v>8200</v>
      </c>
      <c r="E50" s="16">
        <v>12000</v>
      </c>
      <c r="F50" s="7">
        <v>12000</v>
      </c>
      <c r="G50" s="17">
        <v>10000</v>
      </c>
      <c r="H50" s="7">
        <v>10400</v>
      </c>
    </row>
    <row r="51" spans="2:8">
      <c r="B51" s="2" t="s">
        <v>3</v>
      </c>
      <c r="C51" s="7">
        <v>9288</v>
      </c>
      <c r="D51" s="7">
        <v>7535</v>
      </c>
      <c r="E51" s="7">
        <v>4266</v>
      </c>
      <c r="F51" s="7">
        <v>10798</v>
      </c>
      <c r="G51" s="17">
        <v>8927</v>
      </c>
      <c r="H51" s="7">
        <v>9197</v>
      </c>
    </row>
    <row r="52" spans="2:8">
      <c r="B52" s="2" t="s">
        <v>4</v>
      </c>
      <c r="C52" s="8">
        <f>C51/C50</f>
        <v>0.86</v>
      </c>
      <c r="D52" s="8">
        <f>D51/D50</f>
        <v>0.91890243902439028</v>
      </c>
      <c r="E52" s="8">
        <f>E51/E50</f>
        <v>0.35549999999999998</v>
      </c>
      <c r="F52" s="8">
        <f>F51/F50</f>
        <v>0.89983333333333337</v>
      </c>
      <c r="G52" s="8">
        <f>G51/G50</f>
        <v>0.89270000000000005</v>
      </c>
      <c r="H52" s="8">
        <f>H51/H50</f>
        <v>0.88432692307692307</v>
      </c>
    </row>
    <row r="53" spans="2:8">
      <c r="B53" s="2" t="s">
        <v>124</v>
      </c>
      <c r="C53" s="26">
        <f>C51*3.7/1000</f>
        <v>34.365600000000001</v>
      </c>
      <c r="D53" s="26">
        <f>D51*3.7/1000</f>
        <v>27.8795</v>
      </c>
      <c r="E53" s="26">
        <f>E51*3.7/1000</f>
        <v>15.7842</v>
      </c>
      <c r="F53" s="26">
        <f>F51*3.7/1000</f>
        <v>39.952599999999997</v>
      </c>
      <c r="G53" s="26">
        <f>G51*3.7/1000</f>
        <v>33.029900000000005</v>
      </c>
      <c r="H53" s="26">
        <f>H51*3.7/1000</f>
        <v>34.0289</v>
      </c>
    </row>
    <row r="54" spans="2:8">
      <c r="B54" s="2" t="s">
        <v>5</v>
      </c>
      <c r="C54" s="9">
        <f>C48/(C51/1000)</f>
        <v>1.9379844961240309</v>
      </c>
      <c r="D54" s="9">
        <f>D48/(D51/1000)</f>
        <v>2.1234240212342401</v>
      </c>
      <c r="E54" s="9">
        <f>E48/(E51/1000)</f>
        <v>2.8129395218002813</v>
      </c>
      <c r="F54" s="9">
        <f>F48/(F51/1000)</f>
        <v>1.6669753658084832</v>
      </c>
      <c r="G54" s="9">
        <f>G48/(G51/1000)</f>
        <v>1.6802957320488408</v>
      </c>
      <c r="H54" s="9">
        <f>H48/(H51/1000)</f>
        <v>2.6095465912797655</v>
      </c>
    </row>
    <row r="55" spans="2:8">
      <c r="B55" s="2"/>
      <c r="C55" s="7"/>
      <c r="D55" s="7"/>
      <c r="E55" s="7"/>
      <c r="F55" s="7"/>
      <c r="G55" s="17"/>
      <c r="H55" s="7"/>
    </row>
    <row r="56" spans="2:8">
      <c r="B56" s="3" t="s">
        <v>6</v>
      </c>
      <c r="C56" s="7"/>
      <c r="D56" s="7"/>
      <c r="E56" s="7"/>
      <c r="F56" s="7"/>
      <c r="G56" s="17"/>
      <c r="H56" s="7"/>
    </row>
    <row r="57" spans="2:8" ht="28">
      <c r="B57" s="3" t="s">
        <v>113</v>
      </c>
      <c r="C57" s="7" t="s">
        <v>36</v>
      </c>
      <c r="D57" s="7" t="s">
        <v>36</v>
      </c>
      <c r="E57" s="7" t="s">
        <v>23</v>
      </c>
      <c r="F57" s="7" t="s">
        <v>79</v>
      </c>
      <c r="G57" s="17" t="s">
        <v>64</v>
      </c>
      <c r="H57" s="7" t="s">
        <v>64</v>
      </c>
    </row>
    <row r="58" spans="2:8" ht="28">
      <c r="B58" s="3" t="s">
        <v>114</v>
      </c>
      <c r="C58" s="7" t="s">
        <v>97</v>
      </c>
      <c r="D58" s="7" t="s">
        <v>21</v>
      </c>
      <c r="E58" s="7" t="s">
        <v>116</v>
      </c>
      <c r="F58" s="7" t="s">
        <v>23</v>
      </c>
      <c r="G58" s="17" t="s">
        <v>39</v>
      </c>
      <c r="H58" s="7" t="s">
        <v>39</v>
      </c>
    </row>
    <row r="59" spans="2:8" ht="28">
      <c r="B59" s="3" t="s">
        <v>117</v>
      </c>
      <c r="C59" s="7" t="s">
        <v>36</v>
      </c>
      <c r="D59" s="7" t="s">
        <v>36</v>
      </c>
      <c r="E59" s="7" t="s">
        <v>23</v>
      </c>
      <c r="F59" s="7" t="s">
        <v>20</v>
      </c>
      <c r="G59" s="17" t="s">
        <v>20</v>
      </c>
      <c r="H59" s="7" t="s">
        <v>20</v>
      </c>
    </row>
    <row r="60" spans="2:8" ht="28">
      <c r="B60" s="3" t="s">
        <v>118</v>
      </c>
      <c r="C60" s="7" t="s">
        <v>23</v>
      </c>
      <c r="D60" s="13" t="s">
        <v>22</v>
      </c>
      <c r="E60" s="7" t="s">
        <v>22</v>
      </c>
      <c r="F60" s="7" t="s">
        <v>23</v>
      </c>
      <c r="G60" s="17" t="s">
        <v>36</v>
      </c>
      <c r="H60" s="7" t="s">
        <v>36</v>
      </c>
    </row>
    <row r="61" spans="2:8">
      <c r="B61" s="3" t="s">
        <v>126</v>
      </c>
      <c r="C61" s="7" t="s">
        <v>97</v>
      </c>
      <c r="D61" s="7" t="s">
        <v>115</v>
      </c>
      <c r="E61" s="7" t="s">
        <v>115</v>
      </c>
      <c r="F61" s="7" t="s">
        <v>115</v>
      </c>
      <c r="G61" s="17" t="s">
        <v>115</v>
      </c>
      <c r="H61" s="7" t="s">
        <v>115</v>
      </c>
    </row>
    <row r="62" spans="2:8">
      <c r="B62" s="3" t="s">
        <v>119</v>
      </c>
      <c r="C62" s="7" t="s">
        <v>22</v>
      </c>
      <c r="D62" s="7" t="s">
        <v>22</v>
      </c>
      <c r="E62" s="7" t="s">
        <v>97</v>
      </c>
      <c r="F62" s="7" t="s">
        <v>22</v>
      </c>
      <c r="G62" s="17" t="s">
        <v>22</v>
      </c>
      <c r="H62" s="7" t="s">
        <v>22</v>
      </c>
    </row>
    <row r="63" spans="2:8">
      <c r="B63" s="3" t="s">
        <v>125</v>
      </c>
      <c r="C63" s="7" t="s">
        <v>20</v>
      </c>
      <c r="D63" s="7" t="s">
        <v>64</v>
      </c>
      <c r="E63" s="7" t="s">
        <v>36</v>
      </c>
      <c r="F63" s="7" t="s">
        <v>22</v>
      </c>
      <c r="G63" s="17" t="s">
        <v>22</v>
      </c>
      <c r="H63" s="7" t="s">
        <v>22</v>
      </c>
    </row>
    <row r="64" spans="2:8">
      <c r="B64" s="3"/>
      <c r="C64" s="7"/>
      <c r="D64" s="7"/>
      <c r="E64" s="7"/>
      <c r="F64" s="7"/>
      <c r="G64" s="17"/>
      <c r="H64" s="7"/>
    </row>
    <row r="65" spans="2:8">
      <c r="B65" s="3" t="s">
        <v>7</v>
      </c>
      <c r="C65" s="7" t="s">
        <v>39</v>
      </c>
      <c r="D65" s="7" t="s">
        <v>37</v>
      </c>
      <c r="E65" s="7" t="s">
        <v>44</v>
      </c>
      <c r="F65" s="7" t="s">
        <v>38</v>
      </c>
      <c r="G65" s="17" t="s">
        <v>22</v>
      </c>
      <c r="H65" s="7" t="s">
        <v>58</v>
      </c>
    </row>
    <row r="66" spans="2:8">
      <c r="B66" s="3" t="s">
        <v>8</v>
      </c>
      <c r="C66" s="7" t="s">
        <v>40</v>
      </c>
      <c r="D66" s="7"/>
      <c r="E66" s="17" t="s">
        <v>45</v>
      </c>
      <c r="F66" s="7" t="s">
        <v>51</v>
      </c>
      <c r="G66" s="17" t="s">
        <v>55</v>
      </c>
      <c r="H66" s="7" t="s">
        <v>59</v>
      </c>
    </row>
    <row r="67" spans="2:8">
      <c r="B67" s="2"/>
      <c r="C67" s="7"/>
      <c r="D67" s="7"/>
      <c r="E67" s="7"/>
      <c r="F67" s="7"/>
      <c r="G67" s="17"/>
      <c r="H67" s="7"/>
    </row>
    <row r="68" spans="2:8">
      <c r="B68" s="4" t="s">
        <v>9</v>
      </c>
      <c r="C68" s="7" t="s">
        <v>27</v>
      </c>
      <c r="D68" s="7" t="s">
        <v>27</v>
      </c>
      <c r="E68" s="7" t="s">
        <v>26</v>
      </c>
      <c r="F68" s="7" t="s">
        <v>26</v>
      </c>
      <c r="G68" s="17" t="s">
        <v>27</v>
      </c>
      <c r="H68" s="7" t="s">
        <v>26</v>
      </c>
    </row>
    <row r="69" spans="2:8">
      <c r="B69" s="4" t="s">
        <v>10</v>
      </c>
      <c r="C69" s="7" t="s">
        <v>26</v>
      </c>
      <c r="D69" s="7" t="s">
        <v>26</v>
      </c>
      <c r="E69" s="7" t="s">
        <v>27</v>
      </c>
      <c r="F69" s="7" t="s">
        <v>26</v>
      </c>
      <c r="G69" s="17" t="s">
        <v>26</v>
      </c>
      <c r="H69" s="7" t="s">
        <v>27</v>
      </c>
    </row>
    <row r="70" spans="2:8">
      <c r="B70" s="4" t="s">
        <v>11</v>
      </c>
      <c r="C70" s="7" t="s">
        <v>27</v>
      </c>
      <c r="D70" s="7"/>
      <c r="E70" s="7" t="s">
        <v>27</v>
      </c>
      <c r="F70" s="7" t="s">
        <v>26</v>
      </c>
      <c r="G70" s="17" t="s">
        <v>26</v>
      </c>
      <c r="H70" s="7" t="s">
        <v>27</v>
      </c>
    </row>
    <row r="71" spans="2:8">
      <c r="B71" s="4" t="s">
        <v>12</v>
      </c>
      <c r="C71" s="7" t="s">
        <v>41</v>
      </c>
      <c r="D71" s="7" t="s">
        <v>43</v>
      </c>
      <c r="E71" s="7" t="s">
        <v>46</v>
      </c>
      <c r="F71" s="7" t="s">
        <v>108</v>
      </c>
      <c r="G71" s="17" t="s">
        <v>109</v>
      </c>
      <c r="H71" s="7" t="s">
        <v>107</v>
      </c>
    </row>
    <row r="72" spans="2:8">
      <c r="B72" s="4"/>
      <c r="C72" s="7"/>
      <c r="D72" s="7"/>
      <c r="E72" s="7"/>
      <c r="F72" s="7"/>
      <c r="G72" s="17"/>
      <c r="H72" s="7"/>
    </row>
    <row r="73" spans="2:8" ht="42">
      <c r="B73" s="4" t="s">
        <v>13</v>
      </c>
      <c r="C73" s="13" t="s">
        <v>35</v>
      </c>
      <c r="D73" s="13" t="s">
        <v>33</v>
      </c>
      <c r="E73" s="13" t="s">
        <v>47</v>
      </c>
      <c r="F73" s="13" t="s">
        <v>52</v>
      </c>
      <c r="G73" s="19" t="s">
        <v>56</v>
      </c>
      <c r="H73" s="13" t="s">
        <v>60</v>
      </c>
    </row>
    <row r="74" spans="2:8">
      <c r="B74" s="2"/>
      <c r="C74" s="7"/>
      <c r="D74" s="7"/>
      <c r="E74" s="7"/>
      <c r="F74" s="7"/>
      <c r="G74" s="17"/>
      <c r="H74" s="31"/>
    </row>
    <row r="75" spans="2:8">
      <c r="B75" s="2" t="s">
        <v>14</v>
      </c>
      <c r="C75" s="31" t="s">
        <v>27</v>
      </c>
      <c r="D75" s="27" t="s">
        <v>30</v>
      </c>
      <c r="E75" s="18" t="s">
        <v>48</v>
      </c>
      <c r="F75" s="27" t="s">
        <v>30</v>
      </c>
      <c r="G75" s="32" t="s">
        <v>27</v>
      </c>
      <c r="H75" s="14" t="s">
        <v>27</v>
      </c>
    </row>
    <row r="76" spans="2:8">
      <c r="B76" s="2" t="s">
        <v>15</v>
      </c>
      <c r="C76" s="27" t="s">
        <v>30</v>
      </c>
      <c r="D76" s="27" t="s">
        <v>30</v>
      </c>
      <c r="E76" s="7">
        <v>0</v>
      </c>
      <c r="F76" s="7">
        <v>0</v>
      </c>
      <c r="G76" s="20">
        <v>0</v>
      </c>
      <c r="H76" s="31" t="s">
        <v>27</v>
      </c>
    </row>
    <row r="77" spans="2:8">
      <c r="B77" s="2" t="s">
        <v>16</v>
      </c>
      <c r="C77" s="7">
        <v>0</v>
      </c>
      <c r="D77" s="7">
        <v>0</v>
      </c>
      <c r="E77" s="31" t="s">
        <v>27</v>
      </c>
      <c r="F77" s="7">
        <v>0</v>
      </c>
      <c r="G77" s="33" t="s">
        <v>27</v>
      </c>
      <c r="H77" s="31" t="s">
        <v>27</v>
      </c>
    </row>
    <row r="78" spans="2:8">
      <c r="B78" s="2" t="s">
        <v>17</v>
      </c>
      <c r="C78" s="15" t="s">
        <v>26</v>
      </c>
      <c r="D78" s="7">
        <v>0</v>
      </c>
      <c r="E78" s="7">
        <v>0</v>
      </c>
      <c r="F78" s="15" t="s">
        <v>26</v>
      </c>
      <c r="G78" s="35" t="s">
        <v>26</v>
      </c>
      <c r="H78" s="27" t="s">
        <v>30</v>
      </c>
    </row>
    <row r="79" spans="2:8">
      <c r="B79" s="2" t="s">
        <v>18</v>
      </c>
      <c r="C79" s="27" t="s">
        <v>30</v>
      </c>
      <c r="D79" s="27" t="s">
        <v>30</v>
      </c>
      <c r="E79" s="18" t="s">
        <v>48</v>
      </c>
      <c r="F79" s="27" t="s">
        <v>30</v>
      </c>
      <c r="G79" s="30" t="s">
        <v>30</v>
      </c>
      <c r="H79" s="7">
        <v>0</v>
      </c>
    </row>
    <row r="80" spans="2:8">
      <c r="B80" s="4" t="s">
        <v>19</v>
      </c>
      <c r="C80" s="14" t="s">
        <v>27</v>
      </c>
      <c r="D80" s="14">
        <v>0</v>
      </c>
      <c r="E80" s="18" t="s">
        <v>48</v>
      </c>
      <c r="F80" s="18" t="s">
        <v>26</v>
      </c>
      <c r="G80" s="36" t="s">
        <v>48</v>
      </c>
      <c r="H80" s="27" t="s">
        <v>30</v>
      </c>
    </row>
    <row r="81" spans="2:6">
      <c r="F81" s="37"/>
    </row>
    <row r="91" spans="2:6" ht="56">
      <c r="B91" s="1" t="s">
        <v>0</v>
      </c>
      <c r="C91" s="5" t="s">
        <v>67</v>
      </c>
      <c r="D91" s="5" t="s">
        <v>131</v>
      </c>
      <c r="E91" s="23" t="s">
        <v>71</v>
      </c>
      <c r="F91" s="24" t="s">
        <v>100</v>
      </c>
    </row>
    <row r="92" spans="2:6">
      <c r="B92" s="2" t="s">
        <v>1</v>
      </c>
      <c r="C92" s="6">
        <v>14</v>
      </c>
      <c r="D92" s="6">
        <v>27</v>
      </c>
      <c r="E92" s="6">
        <v>27</v>
      </c>
      <c r="F92" s="6">
        <v>30</v>
      </c>
    </row>
    <row r="93" spans="2:6">
      <c r="B93" s="2"/>
      <c r="C93" s="7"/>
      <c r="D93" s="7"/>
      <c r="E93" s="7"/>
      <c r="F93" s="7"/>
    </row>
    <row r="94" spans="2:6">
      <c r="B94" s="2" t="s">
        <v>2</v>
      </c>
      <c r="C94" s="7">
        <v>16800</v>
      </c>
      <c r="D94" s="7">
        <v>13000</v>
      </c>
      <c r="E94" s="7">
        <v>13000</v>
      </c>
      <c r="F94" s="7">
        <v>15600</v>
      </c>
    </row>
    <row r="95" spans="2:6">
      <c r="B95" s="2" t="s">
        <v>3</v>
      </c>
      <c r="C95" s="7">
        <v>4860</v>
      </c>
      <c r="D95" s="22">
        <v>12085</v>
      </c>
      <c r="E95" s="7">
        <v>11731</v>
      </c>
      <c r="F95" s="25">
        <v>13504</v>
      </c>
    </row>
    <row r="96" spans="2:6">
      <c r="B96" s="2" t="s">
        <v>4</v>
      </c>
      <c r="C96" s="8">
        <f>C95/C94</f>
        <v>0.28928571428571431</v>
      </c>
      <c r="D96" s="8">
        <f>D95/D94</f>
        <v>0.92961538461538462</v>
      </c>
      <c r="E96" s="8">
        <f>E95/E94</f>
        <v>0.90238461538461534</v>
      </c>
      <c r="F96" s="8">
        <f>F95/F94</f>
        <v>0.86564102564102563</v>
      </c>
    </row>
    <row r="97" spans="2:6">
      <c r="B97" s="2" t="s">
        <v>124</v>
      </c>
      <c r="C97" s="26">
        <f>C95*3.7/1000</f>
        <v>17.981999999999999</v>
      </c>
      <c r="D97" s="26">
        <f>D95*3.7/1000</f>
        <v>44.714500000000001</v>
      </c>
      <c r="E97" s="26">
        <f>E95*3.7/1000</f>
        <v>43.404700000000005</v>
      </c>
      <c r="F97" s="26">
        <f>F95*3.7/1000</f>
        <v>49.964800000000004</v>
      </c>
    </row>
    <row r="98" spans="2:6">
      <c r="B98" s="2" t="s">
        <v>5</v>
      </c>
      <c r="C98" s="9">
        <f>C92/(C95/1000)</f>
        <v>2.8806584362139915</v>
      </c>
      <c r="D98" s="9">
        <f>D92/(D95/1000)</f>
        <v>2.2341745966073643</v>
      </c>
      <c r="E98" s="9">
        <f>E92/(E95/1000)</f>
        <v>2.3015940670019606</v>
      </c>
      <c r="F98" s="9">
        <f>F92/(F95/1000)</f>
        <v>2.221563981042654</v>
      </c>
    </row>
    <row r="99" spans="2:6">
      <c r="B99" s="2"/>
      <c r="C99" s="7"/>
      <c r="D99" s="7"/>
      <c r="E99" s="7"/>
      <c r="F99" s="7"/>
    </row>
    <row r="100" spans="2:6">
      <c r="B100" s="3" t="s">
        <v>6</v>
      </c>
      <c r="C100" s="7"/>
      <c r="D100" s="7"/>
      <c r="E100" s="7"/>
      <c r="F100" s="7"/>
    </row>
    <row r="101" spans="2:6" ht="28">
      <c r="B101" s="3" t="s">
        <v>113</v>
      </c>
      <c r="C101" s="7" t="s">
        <v>79</v>
      </c>
      <c r="D101" s="7" t="s">
        <v>64</v>
      </c>
      <c r="E101" s="7" t="s">
        <v>20</v>
      </c>
      <c r="F101" s="25" t="s">
        <v>79</v>
      </c>
    </row>
    <row r="102" spans="2:6" ht="28">
      <c r="B102" s="3" t="s">
        <v>114</v>
      </c>
      <c r="C102" s="7" t="s">
        <v>37</v>
      </c>
      <c r="D102" s="7" t="s">
        <v>36</v>
      </c>
      <c r="E102" s="7" t="s">
        <v>79</v>
      </c>
      <c r="F102" s="25" t="s">
        <v>37</v>
      </c>
    </row>
    <row r="103" spans="2:6" ht="28">
      <c r="B103" s="3" t="s">
        <v>117</v>
      </c>
      <c r="C103" s="7" t="s">
        <v>36</v>
      </c>
      <c r="D103" s="7" t="s">
        <v>20</v>
      </c>
      <c r="E103" s="7" t="s">
        <v>20</v>
      </c>
      <c r="F103" s="25" t="s">
        <v>36</v>
      </c>
    </row>
    <row r="104" spans="2:6" ht="28">
      <c r="B104" s="3" t="s">
        <v>118</v>
      </c>
      <c r="C104" s="7" t="s">
        <v>23</v>
      </c>
      <c r="D104" s="7" t="s">
        <v>23</v>
      </c>
      <c r="E104" s="7" t="s">
        <v>36</v>
      </c>
      <c r="F104" s="7" t="s">
        <v>22</v>
      </c>
    </row>
    <row r="105" spans="2:6">
      <c r="B105" s="3" t="s">
        <v>126</v>
      </c>
      <c r="C105" s="7" t="s">
        <v>97</v>
      </c>
      <c r="D105" s="7" t="s">
        <v>97</v>
      </c>
      <c r="E105" s="7" t="s">
        <v>97</v>
      </c>
      <c r="F105" s="25" t="s">
        <v>97</v>
      </c>
    </row>
    <row r="106" spans="2:6">
      <c r="B106" s="3" t="s">
        <v>119</v>
      </c>
      <c r="C106" s="7" t="s">
        <v>22</v>
      </c>
      <c r="D106" s="7" t="s">
        <v>22</v>
      </c>
      <c r="E106" s="7" t="s">
        <v>22</v>
      </c>
      <c r="F106" s="7" t="s">
        <v>22</v>
      </c>
    </row>
    <row r="107" spans="2:6">
      <c r="B107" s="3" t="s">
        <v>125</v>
      </c>
      <c r="C107" s="7" t="s">
        <v>22</v>
      </c>
      <c r="D107" s="7" t="s">
        <v>128</v>
      </c>
      <c r="E107" s="7" t="s">
        <v>58</v>
      </c>
      <c r="F107" s="7" t="s">
        <v>128</v>
      </c>
    </row>
    <row r="108" spans="2:6">
      <c r="B108" s="3"/>
      <c r="C108" s="7"/>
      <c r="D108" s="7"/>
      <c r="E108" s="7"/>
      <c r="F108" s="7"/>
    </row>
    <row r="109" spans="2:6">
      <c r="B109" s="3" t="s">
        <v>7</v>
      </c>
      <c r="C109" s="7" t="s">
        <v>21</v>
      </c>
      <c r="D109" s="7" t="s">
        <v>64</v>
      </c>
      <c r="E109" s="7" t="s">
        <v>38</v>
      </c>
      <c r="F109" s="7" t="s">
        <v>140</v>
      </c>
    </row>
    <row r="110" spans="2:6">
      <c r="B110" s="3" t="s">
        <v>8</v>
      </c>
      <c r="C110" s="7" t="s">
        <v>65</v>
      </c>
      <c r="D110" s="7" t="s">
        <v>68</v>
      </c>
      <c r="E110" s="7" t="s">
        <v>132</v>
      </c>
      <c r="F110" s="7" t="s">
        <v>141</v>
      </c>
    </row>
    <row r="111" spans="2:6">
      <c r="B111" s="2"/>
      <c r="C111" s="7"/>
      <c r="D111" s="7"/>
      <c r="E111" s="7"/>
      <c r="F111" s="7"/>
    </row>
    <row r="112" spans="2:6">
      <c r="B112" s="4" t="s">
        <v>9</v>
      </c>
      <c r="C112" s="7" t="s">
        <v>26</v>
      </c>
      <c r="D112" s="7" t="s">
        <v>27</v>
      </c>
      <c r="E112" s="7" t="s">
        <v>26</v>
      </c>
      <c r="F112" s="25" t="s">
        <v>27</v>
      </c>
    </row>
    <row r="113" spans="2:6">
      <c r="B113" s="4" t="s">
        <v>10</v>
      </c>
      <c r="C113" s="7" t="s">
        <v>27</v>
      </c>
      <c r="D113" s="7" t="s">
        <v>27</v>
      </c>
      <c r="E113" s="7" t="s">
        <v>27</v>
      </c>
      <c r="F113" s="25" t="s">
        <v>27</v>
      </c>
    </row>
    <row r="114" spans="2:6">
      <c r="B114" s="4" t="s">
        <v>11</v>
      </c>
      <c r="C114" s="7" t="s">
        <v>27</v>
      </c>
      <c r="D114" s="7" t="s">
        <v>27</v>
      </c>
      <c r="E114" s="7" t="s">
        <v>27</v>
      </c>
      <c r="F114" s="25" t="s">
        <v>26</v>
      </c>
    </row>
    <row r="115" spans="2:6">
      <c r="B115" s="4" t="s">
        <v>12</v>
      </c>
      <c r="C115" s="7" t="s">
        <v>66</v>
      </c>
      <c r="D115" s="7" t="s">
        <v>69</v>
      </c>
      <c r="E115" s="7" t="s">
        <v>106</v>
      </c>
      <c r="F115" s="25" t="s">
        <v>105</v>
      </c>
    </row>
    <row r="116" spans="2:6">
      <c r="B116" s="4"/>
      <c r="C116" s="7"/>
      <c r="D116" s="7"/>
      <c r="E116" s="7"/>
      <c r="F116" s="7"/>
    </row>
    <row r="117" spans="2:6" ht="28">
      <c r="B117" s="4" t="s">
        <v>13</v>
      </c>
      <c r="C117" s="13" t="s">
        <v>35</v>
      </c>
      <c r="D117" s="13" t="s">
        <v>70</v>
      </c>
      <c r="E117" s="13" t="s">
        <v>35</v>
      </c>
      <c r="F117" s="13" t="s">
        <v>101</v>
      </c>
    </row>
    <row r="118" spans="2:6">
      <c r="B118" s="2"/>
      <c r="C118" s="7"/>
      <c r="D118" s="7"/>
      <c r="E118" s="7"/>
      <c r="F118" s="7"/>
    </row>
    <row r="119" spans="2:6">
      <c r="B119" s="2" t="s">
        <v>14</v>
      </c>
      <c r="C119" s="18" t="s">
        <v>48</v>
      </c>
      <c r="D119" s="27" t="s">
        <v>30</v>
      </c>
      <c r="E119" s="27" t="s">
        <v>30</v>
      </c>
      <c r="F119" s="31" t="s">
        <v>27</v>
      </c>
    </row>
    <row r="120" spans="2:6">
      <c r="B120" s="2" t="s">
        <v>15</v>
      </c>
      <c r="C120" s="15" t="s">
        <v>26</v>
      </c>
      <c r="D120" s="27" t="s">
        <v>30</v>
      </c>
      <c r="E120" s="27" t="s">
        <v>30</v>
      </c>
      <c r="F120" s="31" t="s">
        <v>27</v>
      </c>
    </row>
    <row r="121" spans="2:6">
      <c r="B121" s="2" t="s">
        <v>16</v>
      </c>
      <c r="C121" s="7">
        <v>0</v>
      </c>
      <c r="D121" s="31" t="s">
        <v>27</v>
      </c>
      <c r="E121" s="14" t="s">
        <v>27</v>
      </c>
      <c r="F121" s="31" t="s">
        <v>27</v>
      </c>
    </row>
    <row r="122" spans="2:6">
      <c r="B122" s="2" t="s">
        <v>17</v>
      </c>
      <c r="C122" s="7">
        <v>0</v>
      </c>
      <c r="D122" s="27" t="s">
        <v>30</v>
      </c>
      <c r="E122" s="27" t="s">
        <v>30</v>
      </c>
      <c r="F122" s="31" t="s">
        <v>27</v>
      </c>
    </row>
    <row r="123" spans="2:6">
      <c r="B123" s="2" t="s">
        <v>18</v>
      </c>
      <c r="C123" s="18" t="s">
        <v>48</v>
      </c>
      <c r="D123" s="31" t="s">
        <v>27</v>
      </c>
      <c r="E123" s="31" t="s">
        <v>27</v>
      </c>
      <c r="F123" s="31" t="s">
        <v>27</v>
      </c>
    </row>
    <row r="124" spans="2:6">
      <c r="B124" s="4" t="s">
        <v>19</v>
      </c>
      <c r="C124" s="18" t="s">
        <v>48</v>
      </c>
      <c r="D124" s="27" t="s">
        <v>30</v>
      </c>
      <c r="E124" s="27" t="s">
        <v>30</v>
      </c>
      <c r="F124" s="31" t="s">
        <v>27</v>
      </c>
    </row>
    <row r="134" spans="2:7" ht="70">
      <c r="B134" s="1" t="s">
        <v>0</v>
      </c>
      <c r="C134" s="5" t="s">
        <v>73</v>
      </c>
      <c r="D134" s="5" t="s">
        <v>76</v>
      </c>
      <c r="E134" s="23" t="s">
        <v>77</v>
      </c>
      <c r="F134" s="5" t="s">
        <v>78</v>
      </c>
      <c r="G134" s="5" t="s">
        <v>121</v>
      </c>
    </row>
    <row r="135" spans="2:7">
      <c r="B135" s="2" t="s">
        <v>1</v>
      </c>
      <c r="C135" s="6">
        <v>55</v>
      </c>
      <c r="D135" s="6">
        <v>37</v>
      </c>
      <c r="E135" s="6">
        <v>38</v>
      </c>
      <c r="F135" s="6">
        <v>30</v>
      </c>
      <c r="G135" s="6">
        <v>32</v>
      </c>
    </row>
    <row r="136" spans="2:7">
      <c r="B136" s="2"/>
      <c r="C136" s="7"/>
      <c r="D136" s="7"/>
      <c r="E136" s="7"/>
      <c r="F136" s="7"/>
      <c r="G136" s="7"/>
    </row>
    <row r="137" spans="2:7">
      <c r="B137" s="2" t="s">
        <v>2</v>
      </c>
      <c r="C137" s="7">
        <v>25600</v>
      </c>
      <c r="D137" s="7">
        <v>22400</v>
      </c>
      <c r="E137" s="7">
        <v>20000</v>
      </c>
      <c r="F137" s="7">
        <v>18200</v>
      </c>
      <c r="G137" s="25">
        <v>18000</v>
      </c>
    </row>
    <row r="138" spans="2:7">
      <c r="B138" s="2" t="s">
        <v>3</v>
      </c>
      <c r="C138" s="7">
        <v>22697</v>
      </c>
      <c r="D138" s="7">
        <v>19003</v>
      </c>
      <c r="E138" s="7">
        <v>19215</v>
      </c>
      <c r="F138" s="7">
        <v>16186</v>
      </c>
      <c r="G138" s="25">
        <v>16660</v>
      </c>
    </row>
    <row r="139" spans="2:7">
      <c r="B139" s="2" t="s">
        <v>4</v>
      </c>
      <c r="C139" s="8">
        <f>C138/C137</f>
        <v>0.8866015625</v>
      </c>
      <c r="D139" s="8">
        <f>D138/D137</f>
        <v>0.84834821428571427</v>
      </c>
      <c r="E139" s="8">
        <f>E138/E137</f>
        <v>0.96074999999999999</v>
      </c>
      <c r="F139" s="8">
        <f>F138/F137</f>
        <v>0.88934065934065931</v>
      </c>
      <c r="G139" s="8">
        <f>G138/G137</f>
        <v>0.92555555555555558</v>
      </c>
    </row>
    <row r="140" spans="2:7">
      <c r="B140" s="2" t="s">
        <v>124</v>
      </c>
      <c r="C140" s="26">
        <f>C138*3.7/1000</f>
        <v>83.97890000000001</v>
      </c>
      <c r="D140" s="26">
        <f>D138*3.7/1000</f>
        <v>70.31110000000001</v>
      </c>
      <c r="E140" s="26">
        <f>E138*3.7/1000</f>
        <v>71.095500000000001</v>
      </c>
      <c r="F140" s="26">
        <f>F138*3.7/1000</f>
        <v>59.888200000000005</v>
      </c>
      <c r="G140" s="26">
        <f>G138*3.7/1000</f>
        <v>61.642000000000003</v>
      </c>
    </row>
    <row r="141" spans="2:7">
      <c r="B141" s="2" t="s">
        <v>5</v>
      </c>
      <c r="C141" s="9">
        <f>C135/(C138/1000)</f>
        <v>2.4232277393488126</v>
      </c>
      <c r="D141" s="9">
        <f>D135/(D138/1000)</f>
        <v>1.9470609903699416</v>
      </c>
      <c r="E141" s="9">
        <f>E135/(E138/1000)</f>
        <v>1.9776216497527974</v>
      </c>
      <c r="F141" s="9">
        <f>F135/(F138/1000)</f>
        <v>1.8534536018781662</v>
      </c>
      <c r="G141" s="9">
        <f>G135/(G138/1000)</f>
        <v>1.9207683073229291</v>
      </c>
    </row>
    <row r="142" spans="2:7">
      <c r="B142" s="2"/>
      <c r="C142" s="7"/>
      <c r="D142" s="7"/>
      <c r="E142" s="7"/>
      <c r="F142" s="7"/>
      <c r="G142" s="7"/>
    </row>
    <row r="143" spans="2:7">
      <c r="B143" s="3" t="s">
        <v>6</v>
      </c>
      <c r="C143" s="7"/>
      <c r="D143" s="7"/>
      <c r="E143" s="7"/>
      <c r="F143" s="7"/>
      <c r="G143" s="7"/>
    </row>
    <row r="144" spans="2:7" ht="28">
      <c r="B144" s="3" t="s">
        <v>113</v>
      </c>
      <c r="C144" s="7" t="s">
        <v>20</v>
      </c>
      <c r="D144" s="7" t="s">
        <v>79</v>
      </c>
      <c r="E144" s="7" t="s">
        <v>79</v>
      </c>
      <c r="F144" s="7" t="s">
        <v>20</v>
      </c>
      <c r="G144" s="7" t="s">
        <v>39</v>
      </c>
    </row>
    <row r="145" spans="2:7" ht="28">
      <c r="B145" s="3" t="s">
        <v>114</v>
      </c>
      <c r="C145" s="7" t="s">
        <v>20</v>
      </c>
      <c r="D145" s="7" t="s">
        <v>39</v>
      </c>
      <c r="E145" s="7" t="s">
        <v>39</v>
      </c>
      <c r="F145" s="7" t="s">
        <v>36</v>
      </c>
      <c r="G145" s="7" t="s">
        <v>97</v>
      </c>
    </row>
    <row r="146" spans="2:7" ht="28">
      <c r="B146" s="3" t="s">
        <v>117</v>
      </c>
      <c r="C146" s="7" t="s">
        <v>20</v>
      </c>
      <c r="D146" s="7" t="s">
        <v>36</v>
      </c>
      <c r="E146" s="7">
        <v>1.4</v>
      </c>
      <c r="F146" s="7" t="s">
        <v>64</v>
      </c>
      <c r="G146" s="7" t="s">
        <v>23</v>
      </c>
    </row>
    <row r="147" spans="2:7" ht="28">
      <c r="B147" s="3" t="s">
        <v>118</v>
      </c>
      <c r="C147" s="7" t="s">
        <v>20</v>
      </c>
      <c r="D147" s="7" t="s">
        <v>22</v>
      </c>
      <c r="E147" s="7" t="s">
        <v>22</v>
      </c>
      <c r="F147" s="7" t="s">
        <v>23</v>
      </c>
      <c r="G147" s="25" t="s">
        <v>115</v>
      </c>
    </row>
    <row r="148" spans="2:7">
      <c r="B148" s="3" t="s">
        <v>126</v>
      </c>
      <c r="C148" s="7" t="s">
        <v>36</v>
      </c>
      <c r="D148" s="7" t="s">
        <v>129</v>
      </c>
      <c r="E148" s="7" t="s">
        <v>115</v>
      </c>
      <c r="F148" s="7" t="s">
        <v>97</v>
      </c>
      <c r="G148" s="25" t="s">
        <v>115</v>
      </c>
    </row>
    <row r="149" spans="2:7">
      <c r="B149" s="3" t="s">
        <v>119</v>
      </c>
      <c r="C149" s="7" t="s">
        <v>22</v>
      </c>
      <c r="D149" s="7" t="s">
        <v>22</v>
      </c>
      <c r="E149" s="7" t="s">
        <v>22</v>
      </c>
      <c r="F149" s="7" t="s">
        <v>22</v>
      </c>
      <c r="G149" s="7" t="s">
        <v>22</v>
      </c>
    </row>
    <row r="150" spans="2:7">
      <c r="B150" s="3" t="s">
        <v>125</v>
      </c>
      <c r="C150" s="7" t="s">
        <v>127</v>
      </c>
      <c r="D150" s="7" t="s">
        <v>128</v>
      </c>
      <c r="E150" s="7" t="s">
        <v>128</v>
      </c>
      <c r="F150" s="7" t="s">
        <v>128</v>
      </c>
      <c r="G150" s="25" t="s">
        <v>22</v>
      </c>
    </row>
    <row r="151" spans="2:7">
      <c r="B151" s="3"/>
      <c r="C151" s="7"/>
      <c r="D151" s="7"/>
      <c r="E151" s="7"/>
      <c r="F151" s="7"/>
      <c r="G151" s="7"/>
    </row>
    <row r="152" spans="2:7">
      <c r="B152" s="3" t="s">
        <v>7</v>
      </c>
      <c r="C152" s="7" t="s">
        <v>58</v>
      </c>
      <c r="D152" s="7" t="s">
        <v>58</v>
      </c>
      <c r="E152" s="7" t="s">
        <v>58</v>
      </c>
      <c r="F152" s="7" t="s">
        <v>38</v>
      </c>
      <c r="G152" s="25" t="s">
        <v>39</v>
      </c>
    </row>
    <row r="153" spans="2:7">
      <c r="B153" s="3" t="s">
        <v>8</v>
      </c>
      <c r="C153" s="7" t="s">
        <v>143</v>
      </c>
      <c r="D153" s="7" t="s">
        <v>74</v>
      </c>
      <c r="E153" s="7" t="s">
        <v>133</v>
      </c>
      <c r="F153" s="7" t="s">
        <v>134</v>
      </c>
      <c r="G153" s="7" t="s">
        <v>138</v>
      </c>
    </row>
    <row r="154" spans="2:7">
      <c r="B154" s="2"/>
      <c r="C154" s="7"/>
      <c r="D154" s="7"/>
      <c r="E154" s="7"/>
      <c r="F154" s="7"/>
      <c r="G154" s="7"/>
    </row>
    <row r="155" spans="2:7">
      <c r="B155" s="4" t="s">
        <v>9</v>
      </c>
      <c r="C155" s="7" t="s">
        <v>26</v>
      </c>
      <c r="D155" s="7" t="s">
        <v>26</v>
      </c>
      <c r="E155" s="7" t="s">
        <v>27</v>
      </c>
      <c r="F155" s="7" t="s">
        <v>27</v>
      </c>
      <c r="G155" s="7" t="s">
        <v>26</v>
      </c>
    </row>
    <row r="156" spans="2:7">
      <c r="B156" s="4" t="s">
        <v>10</v>
      </c>
      <c r="C156" s="7" t="s">
        <v>27</v>
      </c>
      <c r="D156" s="7" t="s">
        <v>27</v>
      </c>
      <c r="E156" s="7" t="s">
        <v>26</v>
      </c>
      <c r="F156" s="7" t="s">
        <v>27</v>
      </c>
      <c r="G156" s="25" t="s">
        <v>26</v>
      </c>
    </row>
    <row r="157" spans="2:7">
      <c r="B157" s="4" t="s">
        <v>11</v>
      </c>
      <c r="C157" s="7" t="s">
        <v>27</v>
      </c>
      <c r="D157" s="7" t="s">
        <v>27</v>
      </c>
      <c r="E157" s="7" t="s">
        <v>27</v>
      </c>
      <c r="F157" s="7" t="s">
        <v>27</v>
      </c>
      <c r="G157" s="25" t="s">
        <v>26</v>
      </c>
    </row>
    <row r="158" spans="2:7">
      <c r="B158" s="4" t="s">
        <v>12</v>
      </c>
      <c r="C158" s="7" t="s">
        <v>72</v>
      </c>
      <c r="D158" s="7" t="s">
        <v>75</v>
      </c>
      <c r="E158" s="7" t="s">
        <v>104</v>
      </c>
      <c r="F158" s="7" t="s">
        <v>123</v>
      </c>
      <c r="G158" s="25" t="s">
        <v>122</v>
      </c>
    </row>
    <row r="159" spans="2:7">
      <c r="B159" s="4"/>
      <c r="C159" s="7"/>
      <c r="D159" s="7"/>
      <c r="E159" s="7"/>
      <c r="F159" s="7"/>
      <c r="G159" s="7"/>
    </row>
    <row r="160" spans="2:7" ht="42">
      <c r="B160" s="4" t="s">
        <v>13</v>
      </c>
      <c r="C160" s="13" t="s">
        <v>47</v>
      </c>
      <c r="D160" s="13" t="s">
        <v>33</v>
      </c>
      <c r="E160" s="13" t="s">
        <v>139</v>
      </c>
      <c r="F160" s="13" t="s">
        <v>85</v>
      </c>
      <c r="G160" s="13" t="s">
        <v>135</v>
      </c>
    </row>
    <row r="161" spans="2:7">
      <c r="B161" s="2"/>
      <c r="C161" s="7"/>
      <c r="D161" s="7"/>
      <c r="E161" s="7"/>
      <c r="F161" s="7"/>
      <c r="G161" s="7"/>
    </row>
    <row r="162" spans="2:7">
      <c r="B162" s="2" t="s">
        <v>14</v>
      </c>
      <c r="C162" s="31" t="s">
        <v>27</v>
      </c>
      <c r="D162" s="31" t="s">
        <v>27</v>
      </c>
      <c r="E162" s="27" t="s">
        <v>30</v>
      </c>
      <c r="F162" s="31" t="s">
        <v>27</v>
      </c>
      <c r="G162" s="29" t="s">
        <v>30</v>
      </c>
    </row>
    <row r="163" spans="2:7">
      <c r="B163" s="2" t="s">
        <v>15</v>
      </c>
      <c r="C163" s="27" t="s">
        <v>30</v>
      </c>
      <c r="D163" s="7">
        <v>0</v>
      </c>
      <c r="E163" s="31" t="s">
        <v>27</v>
      </c>
      <c r="F163" s="7">
        <v>0</v>
      </c>
      <c r="G163" s="29" t="s">
        <v>30</v>
      </c>
    </row>
    <row r="164" spans="2:7">
      <c r="B164" s="2" t="s">
        <v>16</v>
      </c>
      <c r="C164" s="27" t="s">
        <v>30</v>
      </c>
      <c r="D164" s="31" t="s">
        <v>27</v>
      </c>
      <c r="E164" s="7">
        <v>0</v>
      </c>
      <c r="F164" s="31" t="s">
        <v>27</v>
      </c>
      <c r="G164" s="38" t="s">
        <v>26</v>
      </c>
    </row>
    <row r="165" spans="2:7">
      <c r="B165" s="2" t="s">
        <v>17</v>
      </c>
      <c r="C165" s="27" t="s">
        <v>30</v>
      </c>
      <c r="D165" s="7">
        <v>0</v>
      </c>
      <c r="E165" s="7">
        <v>0</v>
      </c>
      <c r="F165" s="31" t="s">
        <v>27</v>
      </c>
      <c r="G165" s="7">
        <v>0</v>
      </c>
    </row>
    <row r="166" spans="2:7">
      <c r="B166" s="2" t="s">
        <v>18</v>
      </c>
      <c r="C166" s="31" t="s">
        <v>27</v>
      </c>
      <c r="D166" s="27" t="s">
        <v>30</v>
      </c>
      <c r="E166" s="27" t="s">
        <v>30</v>
      </c>
      <c r="F166" s="27" t="s">
        <v>30</v>
      </c>
      <c r="G166" s="29" t="s">
        <v>30</v>
      </c>
    </row>
    <row r="167" spans="2:7">
      <c r="B167" s="4" t="s">
        <v>19</v>
      </c>
      <c r="C167" s="27" t="s">
        <v>30</v>
      </c>
      <c r="D167" s="14" t="s">
        <v>27</v>
      </c>
      <c r="E167" s="31" t="s">
        <v>27</v>
      </c>
      <c r="F167" s="31" t="s">
        <v>27</v>
      </c>
      <c r="G167" s="34" t="s">
        <v>27</v>
      </c>
    </row>
    <row r="169" spans="2:7">
      <c r="C169" t="s">
        <v>130</v>
      </c>
    </row>
    <row r="178" spans="2:5" ht="42">
      <c r="B178" s="1" t="s">
        <v>0</v>
      </c>
      <c r="C178" s="5" t="s">
        <v>82</v>
      </c>
      <c r="D178" s="23" t="s">
        <v>83</v>
      </c>
      <c r="E178" s="5" t="s">
        <v>87</v>
      </c>
    </row>
    <row r="179" spans="2:5">
      <c r="B179" s="2" t="s">
        <v>1</v>
      </c>
      <c r="C179" s="6">
        <v>40</v>
      </c>
      <c r="D179" s="6">
        <v>80</v>
      </c>
      <c r="E179" s="6">
        <v>40</v>
      </c>
    </row>
    <row r="180" spans="2:5">
      <c r="B180" s="2"/>
      <c r="C180" s="7"/>
      <c r="D180" s="7"/>
      <c r="E180" s="7"/>
    </row>
    <row r="181" spans="2:5">
      <c r="B181" s="2" t="s">
        <v>2</v>
      </c>
      <c r="C181" s="7">
        <v>15000</v>
      </c>
      <c r="D181" s="7">
        <v>23000</v>
      </c>
      <c r="E181" s="7">
        <v>6000</v>
      </c>
    </row>
    <row r="182" spans="2:5">
      <c r="B182" s="2" t="s">
        <v>3</v>
      </c>
      <c r="C182" s="7">
        <v>14638</v>
      </c>
      <c r="D182" s="7">
        <v>20696</v>
      </c>
      <c r="E182" s="7">
        <v>5346</v>
      </c>
    </row>
    <row r="183" spans="2:5">
      <c r="B183" s="2" t="s">
        <v>4</v>
      </c>
      <c r="C183" s="8">
        <f t="shared" ref="C183:E183" si="0">C182/C181</f>
        <v>0.97586666666666666</v>
      </c>
      <c r="D183" s="8">
        <f t="shared" si="0"/>
        <v>0.89982608695652178</v>
      </c>
      <c r="E183" s="8">
        <f t="shared" si="0"/>
        <v>0.89100000000000001</v>
      </c>
    </row>
    <row r="184" spans="2:5">
      <c r="B184" s="2" t="s">
        <v>124</v>
      </c>
      <c r="C184" s="26">
        <f>C182*3.7/1000</f>
        <v>54.160600000000002</v>
      </c>
      <c r="D184" s="26">
        <f t="shared" ref="D184:E184" si="1">D182*3.7/1000</f>
        <v>76.575199999999995</v>
      </c>
      <c r="E184" s="26">
        <f t="shared" si="1"/>
        <v>19.780200000000001</v>
      </c>
    </row>
    <row r="185" spans="2:5">
      <c r="B185" s="2" t="s">
        <v>5</v>
      </c>
      <c r="C185" s="9">
        <f t="shared" ref="C185:E185" si="2">C179/(C182/1000)</f>
        <v>2.7326137450471375</v>
      </c>
      <c r="D185" s="9">
        <f t="shared" si="2"/>
        <v>3.8654812524159254</v>
      </c>
      <c r="E185" s="9">
        <f t="shared" si="2"/>
        <v>7.4822297044519264</v>
      </c>
    </row>
    <row r="186" spans="2:5">
      <c r="B186" s="2"/>
      <c r="C186" s="7"/>
      <c r="D186" s="7"/>
      <c r="E186" s="7"/>
    </row>
    <row r="187" spans="2:5">
      <c r="B187" s="3" t="s">
        <v>6</v>
      </c>
      <c r="C187" s="7"/>
      <c r="D187" s="7"/>
      <c r="E187" s="7"/>
    </row>
    <row r="188" spans="2:5" ht="28">
      <c r="B188" s="3" t="s">
        <v>113</v>
      </c>
      <c r="C188" s="7" t="s">
        <v>79</v>
      </c>
      <c r="D188" s="7" t="s">
        <v>20</v>
      </c>
      <c r="E188" s="7" t="s">
        <v>36</v>
      </c>
    </row>
    <row r="189" spans="2:5" ht="28">
      <c r="B189" s="3" t="s">
        <v>114</v>
      </c>
      <c r="C189" s="7" t="s">
        <v>97</v>
      </c>
      <c r="D189" s="7" t="s">
        <v>23</v>
      </c>
      <c r="E189" s="7" t="s">
        <v>97</v>
      </c>
    </row>
    <row r="190" spans="2:5" ht="28">
      <c r="B190" s="3" t="s">
        <v>117</v>
      </c>
      <c r="C190" s="7" t="s">
        <v>36</v>
      </c>
      <c r="D190" s="7" t="s">
        <v>20</v>
      </c>
      <c r="E190" s="7" t="s">
        <v>23</v>
      </c>
    </row>
    <row r="191" spans="2:5" ht="28">
      <c r="B191" s="3" t="s">
        <v>118</v>
      </c>
      <c r="C191" s="7" t="s">
        <v>116</v>
      </c>
      <c r="D191" s="7" t="s">
        <v>23</v>
      </c>
      <c r="E191" s="7" t="s">
        <v>23</v>
      </c>
    </row>
    <row r="192" spans="2:5">
      <c r="B192" s="3" t="s">
        <v>126</v>
      </c>
      <c r="C192" s="7" t="s">
        <v>115</v>
      </c>
      <c r="D192" s="7" t="s">
        <v>115</v>
      </c>
      <c r="E192" s="7" t="s">
        <v>115</v>
      </c>
    </row>
    <row r="193" spans="2:5">
      <c r="B193" s="3" t="s">
        <v>119</v>
      </c>
      <c r="C193" s="7" t="s">
        <v>22</v>
      </c>
      <c r="D193" s="7" t="s">
        <v>22</v>
      </c>
      <c r="E193" s="7" t="s">
        <v>22</v>
      </c>
    </row>
    <row r="194" spans="2:5">
      <c r="B194" s="3" t="s">
        <v>125</v>
      </c>
      <c r="C194" s="7" t="s">
        <v>79</v>
      </c>
      <c r="D194" s="7" t="s">
        <v>58</v>
      </c>
      <c r="E194" s="7" t="s">
        <v>22</v>
      </c>
    </row>
    <row r="195" spans="2:5">
      <c r="B195" s="3"/>
      <c r="C195" s="7"/>
      <c r="D195" s="7"/>
      <c r="E195" s="7"/>
    </row>
    <row r="196" spans="2:5">
      <c r="B196" s="3" t="s">
        <v>7</v>
      </c>
      <c r="C196" s="7" t="s">
        <v>79</v>
      </c>
      <c r="D196" s="7" t="s">
        <v>84</v>
      </c>
      <c r="E196" s="7" t="s">
        <v>79</v>
      </c>
    </row>
    <row r="197" spans="2:5">
      <c r="B197" s="3" t="s">
        <v>8</v>
      </c>
      <c r="C197" s="7" t="s">
        <v>80</v>
      </c>
      <c r="D197" s="7" t="s">
        <v>86</v>
      </c>
      <c r="E197" s="7" t="s">
        <v>142</v>
      </c>
    </row>
    <row r="198" spans="2:5">
      <c r="B198" s="2"/>
      <c r="C198" s="7"/>
      <c r="D198" s="7"/>
      <c r="E198" s="7"/>
    </row>
    <row r="199" spans="2:5">
      <c r="B199" s="4" t="s">
        <v>9</v>
      </c>
      <c r="C199" s="7" t="s">
        <v>27</v>
      </c>
      <c r="D199" s="7"/>
      <c r="E199" s="7" t="s">
        <v>27</v>
      </c>
    </row>
    <row r="200" spans="2:5">
      <c r="B200" s="4" t="s">
        <v>10</v>
      </c>
      <c r="C200" s="7" t="s">
        <v>27</v>
      </c>
      <c r="D200" s="7" t="s">
        <v>26</v>
      </c>
      <c r="E200" s="7" t="s">
        <v>26</v>
      </c>
    </row>
    <row r="201" spans="2:5">
      <c r="B201" s="4" t="s">
        <v>11</v>
      </c>
      <c r="C201" s="7" t="s">
        <v>27</v>
      </c>
      <c r="D201" s="7" t="s">
        <v>27</v>
      </c>
      <c r="E201" s="7" t="s">
        <v>26</v>
      </c>
    </row>
    <row r="202" spans="2:5">
      <c r="B202" s="4" t="s">
        <v>12</v>
      </c>
      <c r="C202" s="7" t="s">
        <v>81</v>
      </c>
      <c r="D202" s="7" t="s">
        <v>102</v>
      </c>
      <c r="E202" s="7" t="s">
        <v>103</v>
      </c>
    </row>
    <row r="203" spans="2:5">
      <c r="B203" s="4"/>
      <c r="C203" s="7"/>
      <c r="D203" s="7"/>
      <c r="E203" s="7"/>
    </row>
    <row r="204" spans="2:5" ht="42">
      <c r="B204" s="4" t="s">
        <v>13</v>
      </c>
      <c r="C204" s="13" t="s">
        <v>136</v>
      </c>
      <c r="D204" s="13" t="s">
        <v>120</v>
      </c>
      <c r="E204" s="13" t="s">
        <v>88</v>
      </c>
    </row>
    <row r="205" spans="2:5">
      <c r="B205" s="2"/>
      <c r="C205" s="28"/>
      <c r="D205" s="7"/>
      <c r="E205" s="7"/>
    </row>
    <row r="206" spans="2:5">
      <c r="B206" s="2" t="s">
        <v>14</v>
      </c>
      <c r="C206" s="27" t="s">
        <v>30</v>
      </c>
      <c r="D206" s="27" t="s">
        <v>30</v>
      </c>
      <c r="E206" s="31" t="s">
        <v>27</v>
      </c>
    </row>
    <row r="207" spans="2:5">
      <c r="B207" s="2" t="s">
        <v>15</v>
      </c>
      <c r="C207" s="31" t="s">
        <v>27</v>
      </c>
      <c r="D207" s="27" t="s">
        <v>30</v>
      </c>
      <c r="E207" s="27" t="s">
        <v>30</v>
      </c>
    </row>
    <row r="208" spans="2:5">
      <c r="B208" s="2" t="s">
        <v>16</v>
      </c>
      <c r="C208" s="27" t="s">
        <v>30</v>
      </c>
      <c r="D208" s="27" t="s">
        <v>30</v>
      </c>
      <c r="E208" s="27" t="s">
        <v>30</v>
      </c>
    </row>
    <row r="209" spans="2:5">
      <c r="B209" s="2" t="s">
        <v>17</v>
      </c>
      <c r="C209" s="31" t="s">
        <v>27</v>
      </c>
      <c r="D209" s="27" t="s">
        <v>30</v>
      </c>
      <c r="E209" s="7">
        <v>0</v>
      </c>
    </row>
    <row r="210" spans="2:5">
      <c r="B210" s="4" t="s">
        <v>19</v>
      </c>
      <c r="C210" s="11">
        <v>0</v>
      </c>
      <c r="D210" s="31" t="s">
        <v>27</v>
      </c>
      <c r="E210" s="31" t="s">
        <v>27</v>
      </c>
    </row>
  </sheetData>
  <pageMargins left="0.7" right="0.7" top="0.78740157499999996" bottom="0.78740157499999996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Barton</dc:creator>
  <cp:lastModifiedBy>Michael Barton</cp:lastModifiedBy>
  <dcterms:created xsi:type="dcterms:W3CDTF">2015-03-30T20:05:55Z</dcterms:created>
  <dcterms:modified xsi:type="dcterms:W3CDTF">2015-04-14T07:23:10Z</dcterms:modified>
</cp:coreProperties>
</file>