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<sst xmlns="http://schemas.openxmlformats.org/spreadsheetml/2006/main" count="32" uniqueCount="32">
  <si>
    <t xml:space="preserve">RAM-Module (je 2x 16GB)</t>
  </si>
  <si>
    <t xml:space="preserve">Speed</t>
  </si>
  <si>
    <t xml:space="preserve">Timing 1</t>
  </si>
  <si>
    <t xml:space="preserve">Timing 2</t>
  </si>
  <si>
    <t xml:space="preserve">Timing 3</t>
  </si>
  <si>
    <t xml:space="preserve">Timing 4</t>
  </si>
  <si>
    <t xml:space="preserve">vDIMM</t>
  </si>
  <si>
    <t xml:space="preserve">Höhe</t>
  </si>
  <si>
    <t xml:space="preserve">Kaufpreis</t>
  </si>
  <si>
    <t xml:space="preserve">Speed-%</t>
  </si>
  <si>
    <t xml:space="preserve">Timing 1-%</t>
  </si>
  <si>
    <t xml:space="preserve">Timing 2-%</t>
  </si>
  <si>
    <t xml:space="preserve">Timing 3-%</t>
  </si>
  <si>
    <t xml:space="preserve">Timing 4-%</t>
  </si>
  <si>
    <t xml:space="preserve">Kaufpreis-%</t>
  </si>
  <si>
    <t xml:space="preserve">Speed-Zuwachs</t>
  </si>
  <si>
    <t xml:space="preserve">Kosten-Zuwachs</t>
  </si>
  <si>
    <t xml:space="preserve">Kosteneffizienz</t>
  </si>
  <si>
    <t xml:space="preserve">G.Skill RipJaws V 3200 16-18-18-38</t>
  </si>
  <si>
    <t xml:space="preserve">G.Skill RipJaws V 2133 15-15-15-36</t>
  </si>
  <si>
    <t xml:space="preserve">Crucial Ballistix 3200 16-18-18-36</t>
  </si>
  <si>
    <t xml:space="preserve">G.Skill RipJaws V 3200 15-15-15-35</t>
  </si>
  <si>
    <t xml:space="preserve">G.Skill RipJaws V 3200 14-14-14-34</t>
  </si>
  <si>
    <t xml:space="preserve">G.Skill RipJaws V 3600 16-19-19-39</t>
  </si>
  <si>
    <t xml:space="preserve">Crucial Ballistix 3600 16-18-18-38</t>
  </si>
  <si>
    <t xml:space="preserve">G.Skill Trident Neo Z 3600 16-16-16-36</t>
  </si>
  <si>
    <t xml:space="preserve">Corsair Dominator Platinum 3600 14-16-16-36</t>
  </si>
  <si>
    <t xml:space="preserve">G.Skill RipJaws V 3600 14-15-15-35</t>
  </si>
  <si>
    <t xml:space="preserve">G.Skill RipJaws V 3600 14-14-14-34</t>
  </si>
  <si>
    <t xml:space="preserve">G.Skill RipJaws V 4000 16-19-19-39</t>
  </si>
  <si>
    <t xml:space="preserve">G.Skill RipJaws V 4000 16-16-16-36</t>
  </si>
  <si>
    <t xml:space="preserve">G.Skill RipJaws V 4000 14-15-15-35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</si>
</sst>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\ %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S16"/>
  <sheetViews>
    <sheetView showFormulas="false" showGridLines="true" showRowColHeaders="true" showZeros="true" rightToLeft="false" tabSelected="true" showOutlineSymbols="true" defaultGridColor="true" view="normal" topLeftCell="A1" colorId="64" zoomScale="220" zoomScaleNormal="220" zoomScalePageLayoutView="100" workbookViewId="0">
      <pane xSplit="1" ySplit="1" topLeftCell="B2" activePane="bottomRight" state="frozen"/>
      <selection pane="topLeft" activeCell="A1" activeCellId="0" sqref="A1"/>
      <selection pane="topRight" activeCell="B1" activeCellId="0" sqref="B1"/>
      <selection pane="bottomLeft" activeCell="A2" activeCellId="0" sqref="A2"/>
      <selection pane="bottomRigh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39.98"/>
    <col collapsed="false" customWidth="true" hidden="false" outlineLevel="0" max="2" min="2" style="0" width="6.85"/>
    <col collapsed="false" customWidth="true" hidden="false" outlineLevel="0" max="6" min="3" style="0" width="8.52"/>
    <col collapsed="false" customWidth="true" hidden="false" outlineLevel="0" max="7" min="7" style="0" width="7.34"/>
    <col collapsed="false" customWidth="true" hidden="false" outlineLevel="0" max="8" min="8" style="0" width="5.88"/>
    <col collapsed="false" customWidth="true" hidden="false" outlineLevel="0" max="10" min="9" style="0" width="9.42"/>
    <col collapsed="false" customWidth="true" hidden="false" outlineLevel="0" max="14" min="11" style="0" width="10.81"/>
    <col collapsed="false" customWidth="true" hidden="false" outlineLevel="0" max="15" min="15" style="0" width="11.71"/>
    <col collapsed="false" customWidth="true" hidden="false" outlineLevel="0" max="16" min="16" style="0" width="14.97"/>
    <col collapsed="false" customWidth="true" hidden="false" outlineLevel="0" max="17" min="17" style="0" width="15.46"/>
    <col collapsed="false" customWidth="true" hidden="false" outlineLevel="0" max="18" min="18" style="0" width="14.28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0" t="s">
        <v>14</v>
      </c>
      <c r="P1" s="0" t="s">
        <v>15</v>
      </c>
      <c r="Q1" s="0" t="s">
        <v>16</v>
      </c>
      <c r="R1" s="0" t="s">
        <v>17</v>
      </c>
    </row>
    <row r="2" customFormat="false" ht="12.8" hidden="false" customHeight="false" outlineLevel="0" collapsed="false">
      <c r="A2" s="0" t="s">
        <v>18</v>
      </c>
      <c r="B2" s="0" t="n">
        <v>3200</v>
      </c>
      <c r="C2" s="0" t="n">
        <v>16</v>
      </c>
      <c r="D2" s="0" t="n">
        <v>18</v>
      </c>
      <c r="E2" s="0" t="n">
        <v>18</v>
      </c>
      <c r="F2" s="0" t="n">
        <v>38</v>
      </c>
      <c r="G2" s="0" t="n">
        <v>1.35</v>
      </c>
      <c r="H2" s="0" t="n">
        <v>42</v>
      </c>
      <c r="I2" s="0" t="n">
        <v>123</v>
      </c>
      <c r="J2" s="2" t="n">
        <f aca="false">SUM(C2/C2)</f>
        <v>1</v>
      </c>
      <c r="K2" s="2" t="n">
        <f aca="false">SUM(D2/D2)</f>
        <v>1</v>
      </c>
      <c r="L2" s="2" t="n">
        <f aca="false">SUM(E2/E2)</f>
        <v>1</v>
      </c>
      <c r="M2" s="2" t="n">
        <f aca="false">SUM(F2/F2)</f>
        <v>1</v>
      </c>
      <c r="N2" s="2" t="n">
        <f aca="false">SUM(I2/I2)</f>
        <v>1</v>
      </c>
      <c r="O2" s="2" t="n">
        <f aca="false">SUM(J2/J2)</f>
        <v>1</v>
      </c>
      <c r="P2" s="2" t="n">
        <f aca="false">SUM(J2:N2)/5-1</f>
        <v>0</v>
      </c>
      <c r="Q2" s="2" t="n">
        <f aca="false">SUM(I2/123)-1</f>
        <v>0</v>
      </c>
      <c r="R2" s="2" t="n">
        <f aca="false">SUM(P2:Q2)/2</f>
        <v>0</v>
      </c>
      <c r="S2" s="2"/>
    </row>
    <row r="3" customFormat="false" ht="12.8" hidden="false" customHeight="false" outlineLevel="0" collapsed="false">
      <c r="A3" s="0" t="s">
        <v>19</v>
      </c>
      <c r="B3" s="0" t="n">
        <v>2133</v>
      </c>
      <c r="C3" s="0" t="n">
        <v>15</v>
      </c>
      <c r="D3" s="0" t="n">
        <v>15</v>
      </c>
      <c r="E3" s="0" t="n">
        <v>15</v>
      </c>
      <c r="F3" s="0" t="n">
        <v>36</v>
      </c>
      <c r="G3" s="0" t="n">
        <v>1.2</v>
      </c>
      <c r="H3" s="0" t="n">
        <v>42</v>
      </c>
      <c r="I3" s="0" t="n">
        <v>117</v>
      </c>
      <c r="J3" s="2" t="n">
        <f aca="false">SUM(B3/3200)</f>
        <v>0.6665625</v>
      </c>
      <c r="K3" s="2" t="n">
        <f aca="false">SUM(16/C3)*J3</f>
        <v>0.711</v>
      </c>
      <c r="L3" s="2" t="n">
        <f aca="false">SUM(18/D3)*J3</f>
        <v>0.799875</v>
      </c>
      <c r="M3" s="2" t="n">
        <f aca="false">SUM(18/E3)*J3</f>
        <v>0.799875</v>
      </c>
      <c r="N3" s="2" t="n">
        <f aca="false">SUM(38/F3)*J3</f>
        <v>0.70359375</v>
      </c>
      <c r="O3" s="2" t="n">
        <f aca="false">SUM(I3/123)</f>
        <v>0.951219512195122</v>
      </c>
      <c r="P3" s="2" t="n">
        <f aca="false">SUM(J3:N3)/5-1</f>
        <v>-0.26381875</v>
      </c>
      <c r="Q3" s="2" t="n">
        <f aca="false">SUM(I3/123)-1</f>
        <v>-0.0487804878048781</v>
      </c>
      <c r="R3" s="2" t="n">
        <f aca="false">SUM(P3-Q3)</f>
        <v>-0.215038262195122</v>
      </c>
      <c r="S3" s="2"/>
    </row>
    <row r="4" customFormat="false" ht="12.8" hidden="false" customHeight="false" outlineLevel="0" collapsed="false">
      <c r="A4" s="0" t="s">
        <v>20</v>
      </c>
      <c r="B4" s="0" t="n">
        <v>3200</v>
      </c>
      <c r="C4" s="0" t="n">
        <v>16</v>
      </c>
      <c r="D4" s="0" t="n">
        <v>18</v>
      </c>
      <c r="E4" s="0" t="n">
        <v>18</v>
      </c>
      <c r="F4" s="0" t="n">
        <v>36</v>
      </c>
      <c r="G4" s="0" t="n">
        <v>1.35</v>
      </c>
      <c r="H4" s="0" t="n">
        <v>39.2</v>
      </c>
      <c r="I4" s="0" t="n">
        <v>108</v>
      </c>
      <c r="J4" s="2" t="n">
        <f aca="false">SUM(B4/3200)</f>
        <v>1</v>
      </c>
      <c r="K4" s="2" t="n">
        <f aca="false">SUM(16/C4)*J4</f>
        <v>1</v>
      </c>
      <c r="L4" s="2" t="n">
        <f aca="false">SUM(18/D4)*J4</f>
        <v>1</v>
      </c>
      <c r="M4" s="2" t="n">
        <f aca="false">SUM(18/E4)*J4</f>
        <v>1</v>
      </c>
      <c r="N4" s="2" t="n">
        <f aca="false">SUM(38/F4)*J4</f>
        <v>1.05555555555556</v>
      </c>
      <c r="O4" s="2" t="n">
        <f aca="false">SUM(I4/123)</f>
        <v>0.878048780487805</v>
      </c>
      <c r="P4" s="2" t="n">
        <f aca="false">SUM(J4:N4)/5-1</f>
        <v>0.0111111111111111</v>
      </c>
      <c r="Q4" s="2" t="n">
        <f aca="false">SUM(I4/123)-1</f>
        <v>-0.121951219512195</v>
      </c>
      <c r="R4" s="2" t="n">
        <f aca="false">SUM(P4-Q4)</f>
        <v>0.133062330623306</v>
      </c>
      <c r="S4" s="2"/>
    </row>
    <row r="5" customFormat="false" ht="12.8" hidden="false" customHeight="false" outlineLevel="0" collapsed="false">
      <c r="A5" s="1" t="s">
        <v>21</v>
      </c>
      <c r="B5" s="0" t="n">
        <v>3200</v>
      </c>
      <c r="C5" s="0" t="n">
        <v>15</v>
      </c>
      <c r="D5" s="0" t="n">
        <v>15</v>
      </c>
      <c r="E5" s="0" t="n">
        <v>15</v>
      </c>
      <c r="F5" s="0" t="n">
        <v>35</v>
      </c>
      <c r="G5" s="0" t="n">
        <v>1.35</v>
      </c>
      <c r="H5" s="0" t="n">
        <v>42</v>
      </c>
      <c r="I5" s="0" t="n">
        <v>184</v>
      </c>
      <c r="J5" s="2" t="n">
        <f aca="false">SUM(B5/3200)</f>
        <v>1</v>
      </c>
      <c r="K5" s="2" t="n">
        <f aca="false">SUM(16/C5)*J5</f>
        <v>1.06666666666667</v>
      </c>
      <c r="L5" s="2" t="n">
        <f aca="false">SUM(18/D5)*J5</f>
        <v>1.2</v>
      </c>
      <c r="M5" s="2" t="n">
        <f aca="false">SUM(18/E5)*J5</f>
        <v>1.2</v>
      </c>
      <c r="N5" s="2" t="n">
        <f aca="false">SUM(38/F5)*J5</f>
        <v>1.08571428571429</v>
      </c>
      <c r="O5" s="2" t="n">
        <f aca="false">SUM(I5/123)</f>
        <v>1.49593495934959</v>
      </c>
      <c r="P5" s="2" t="n">
        <f aca="false">SUM(J5:N5)/5-1</f>
        <v>0.11047619047619</v>
      </c>
      <c r="Q5" s="2" t="n">
        <f aca="false">SUM(I5/123)-1</f>
        <v>0.495934959349593</v>
      </c>
      <c r="R5" s="2" t="n">
        <f aca="false">SUM(P5-Q5)</f>
        <v>-0.385458768873403</v>
      </c>
      <c r="S5" s="2"/>
    </row>
    <row r="6" customFormat="false" ht="12.8" hidden="false" customHeight="false" outlineLevel="0" collapsed="false">
      <c r="A6" s="1" t="s">
        <v>22</v>
      </c>
      <c r="B6" s="1" t="n">
        <v>3200</v>
      </c>
      <c r="C6" s="0" t="n">
        <v>14</v>
      </c>
      <c r="D6" s="0" t="n">
        <v>14</v>
      </c>
      <c r="E6" s="0" t="n">
        <v>14</v>
      </c>
      <c r="F6" s="0" t="n">
        <v>34</v>
      </c>
      <c r="G6" s="0" t="n">
        <v>1.35</v>
      </c>
      <c r="H6" s="0" t="n">
        <v>42</v>
      </c>
      <c r="I6" s="0" t="n">
        <v>203</v>
      </c>
      <c r="J6" s="2" t="n">
        <f aca="false">SUM(B6/3200)</f>
        <v>1</v>
      </c>
      <c r="K6" s="2" t="n">
        <f aca="false">SUM(16/C6)*J6</f>
        <v>1.14285714285714</v>
      </c>
      <c r="L6" s="2" t="n">
        <f aca="false">SUM(18/D6)*J6</f>
        <v>1.28571428571429</v>
      </c>
      <c r="M6" s="2" t="n">
        <f aca="false">SUM(18/E6)*J6</f>
        <v>1.28571428571429</v>
      </c>
      <c r="N6" s="2" t="n">
        <f aca="false">SUM(38/F6)*J6</f>
        <v>1.11764705882353</v>
      </c>
      <c r="O6" s="2" t="n">
        <f aca="false">SUM(I6/123)</f>
        <v>1.65040650406504</v>
      </c>
      <c r="P6" s="2" t="n">
        <f aca="false">SUM(J6:N6)/5-1</f>
        <v>0.166386554621849</v>
      </c>
      <c r="Q6" s="2" t="n">
        <f aca="false">SUM(I6/123)-1</f>
        <v>0.650406504065041</v>
      </c>
      <c r="R6" s="2" t="n">
        <f aca="false">SUM(P6-Q6)</f>
        <v>-0.484019949443192</v>
      </c>
      <c r="S6" s="2"/>
    </row>
    <row r="7" customFormat="false" ht="12.8" hidden="false" customHeight="false" outlineLevel="0" collapsed="false">
      <c r="A7" s="1" t="s">
        <v>23</v>
      </c>
      <c r="B7" s="0" t="n">
        <v>3600</v>
      </c>
      <c r="C7" s="0" t="n">
        <v>16</v>
      </c>
      <c r="D7" s="0" t="n">
        <v>19</v>
      </c>
      <c r="E7" s="0" t="n">
        <v>19</v>
      </c>
      <c r="F7" s="0" t="n">
        <v>39</v>
      </c>
      <c r="G7" s="0" t="n">
        <v>1.35</v>
      </c>
      <c r="H7" s="0" t="n">
        <v>42</v>
      </c>
      <c r="I7" s="0" t="n">
        <v>162</v>
      </c>
      <c r="J7" s="2" t="n">
        <f aca="false">SUM(B7/3200)</f>
        <v>1.125</v>
      </c>
      <c r="K7" s="2" t="n">
        <f aca="false">SUM(16/C7)*J7</f>
        <v>1.125</v>
      </c>
      <c r="L7" s="2" t="n">
        <f aca="false">SUM(18/D7)*J7</f>
        <v>1.06578947368421</v>
      </c>
      <c r="M7" s="2" t="n">
        <f aca="false">SUM(18/E7)*J7</f>
        <v>1.06578947368421</v>
      </c>
      <c r="N7" s="2" t="n">
        <f aca="false">SUM(38/F7)*J7</f>
        <v>1.09615384615385</v>
      </c>
      <c r="O7" s="2" t="n">
        <f aca="false">SUM(I7/123)</f>
        <v>1.31707317073171</v>
      </c>
      <c r="P7" s="2" t="n">
        <f aca="false">SUM(J7:N7)/5-1</f>
        <v>0.0955465587044535</v>
      </c>
      <c r="Q7" s="2" t="n">
        <f aca="false">SUM(I7/123)-1</f>
        <v>0.317073170731707</v>
      </c>
      <c r="R7" s="2" t="n">
        <f aca="false">SUM(P7-Q7)</f>
        <v>-0.221526612027254</v>
      </c>
    </row>
    <row r="8" customFormat="false" ht="12.8" hidden="false" customHeight="false" outlineLevel="0" collapsed="false">
      <c r="A8" s="1" t="s">
        <v>24</v>
      </c>
      <c r="B8" s="0" t="n">
        <v>3600</v>
      </c>
      <c r="C8" s="0" t="n">
        <v>16</v>
      </c>
      <c r="D8" s="0" t="n">
        <v>18</v>
      </c>
      <c r="E8" s="0" t="n">
        <v>18</v>
      </c>
      <c r="F8" s="0" t="n">
        <v>38</v>
      </c>
      <c r="G8" s="0" t="n">
        <v>1.35</v>
      </c>
      <c r="H8" s="0" t="n">
        <v>39.2</v>
      </c>
      <c r="I8" s="0" t="n">
        <v>165</v>
      </c>
      <c r="J8" s="2" t="n">
        <f aca="false">SUM(B8/3200)</f>
        <v>1.125</v>
      </c>
      <c r="K8" s="2" t="n">
        <f aca="false">SUM(16/C8)*J8</f>
        <v>1.125</v>
      </c>
      <c r="L8" s="2" t="n">
        <f aca="false">SUM(18/D8)*J8</f>
        <v>1.125</v>
      </c>
      <c r="M8" s="2" t="n">
        <f aca="false">SUM(18/E8)*J8</f>
        <v>1.125</v>
      </c>
      <c r="N8" s="2" t="n">
        <f aca="false">SUM(38/F8)*J8</f>
        <v>1.125</v>
      </c>
      <c r="O8" s="2" t="n">
        <f aca="false">SUM(I8/123)</f>
        <v>1.34146341463415</v>
      </c>
      <c r="P8" s="2" t="n">
        <f aca="false">SUM(J8:N8)/5-1</f>
        <v>0.125</v>
      </c>
      <c r="Q8" s="2" t="n">
        <f aca="false">SUM(I8/123)-1</f>
        <v>0.341463414634146</v>
      </c>
      <c r="R8" s="2" t="n">
        <f aca="false">SUM(P8-Q8)</f>
        <v>-0.216463414634146</v>
      </c>
    </row>
    <row r="9" customFormat="false" ht="12.8" hidden="false" customHeight="false" outlineLevel="0" collapsed="false">
      <c r="A9" s="0" t="s">
        <v>25</v>
      </c>
      <c r="B9" s="0" t="n">
        <v>3600</v>
      </c>
      <c r="C9" s="0" t="n">
        <v>16</v>
      </c>
      <c r="D9" s="0" t="n">
        <v>16</v>
      </c>
      <c r="E9" s="0" t="n">
        <v>16</v>
      </c>
      <c r="F9" s="0" t="n">
        <v>36</v>
      </c>
      <c r="G9" s="0" t="n">
        <v>1.35</v>
      </c>
      <c r="H9" s="0" t="n">
        <v>44</v>
      </c>
      <c r="I9" s="0" t="n">
        <v>226</v>
      </c>
      <c r="J9" s="2" t="n">
        <f aca="false">SUM(B9/3200)</f>
        <v>1.125</v>
      </c>
      <c r="K9" s="2" t="n">
        <f aca="false">SUM(16/C9)*J9</f>
        <v>1.125</v>
      </c>
      <c r="L9" s="2" t="n">
        <f aca="false">SUM(18/D9)*J9</f>
        <v>1.265625</v>
      </c>
      <c r="M9" s="2" t="n">
        <f aca="false">SUM(18/E9)*J9</f>
        <v>1.265625</v>
      </c>
      <c r="N9" s="2" t="n">
        <f aca="false">SUM(38/F9)*J9</f>
        <v>1.1875</v>
      </c>
      <c r="O9" s="2" t="n">
        <f aca="false">SUM(I9/123)</f>
        <v>1.83739837398374</v>
      </c>
      <c r="P9" s="2" t="n">
        <f aca="false">SUM(J9:N9)/5-1</f>
        <v>0.19375</v>
      </c>
      <c r="Q9" s="2" t="n">
        <f aca="false">SUM(I9/123)-1</f>
        <v>0.83739837398374</v>
      </c>
      <c r="R9" s="2" t="n">
        <f aca="false">SUM(P9-Q9)</f>
        <v>-0.64364837398374</v>
      </c>
    </row>
    <row r="10" customFormat="false" ht="12.8" hidden="false" customHeight="false" outlineLevel="0" collapsed="false">
      <c r="A10" s="0" t="s">
        <v>26</v>
      </c>
      <c r="B10" s="0" t="n">
        <v>3600</v>
      </c>
      <c r="C10" s="0" t="n">
        <v>14</v>
      </c>
      <c r="D10" s="0" t="n">
        <v>16</v>
      </c>
      <c r="E10" s="0" t="n">
        <v>16</v>
      </c>
      <c r="F10" s="0" t="n">
        <v>36</v>
      </c>
      <c r="G10" s="0" t="n">
        <v>1.45</v>
      </c>
      <c r="H10" s="0" t="n">
        <v>55</v>
      </c>
      <c r="I10" s="0" t="n">
        <v>234</v>
      </c>
      <c r="J10" s="2" t="n">
        <f aca="false">SUM(B10/3200)</f>
        <v>1.125</v>
      </c>
      <c r="K10" s="2" t="n">
        <f aca="false">SUM(16/C10)*J10</f>
        <v>1.28571428571429</v>
      </c>
      <c r="L10" s="2" t="n">
        <f aca="false">SUM(18/D10)*J10</f>
        <v>1.265625</v>
      </c>
      <c r="M10" s="2" t="n">
        <f aca="false">SUM(18/E10)*J10</f>
        <v>1.265625</v>
      </c>
      <c r="N10" s="2" t="n">
        <f aca="false">SUM(38/F10)*J10</f>
        <v>1.1875</v>
      </c>
      <c r="O10" s="2" t="n">
        <f aca="false">SUM(I10/123)</f>
        <v>1.90243902439024</v>
      </c>
      <c r="P10" s="2" t="n">
        <f aca="false">SUM(J10:N10)/5-1</f>
        <v>0.225892857142857</v>
      </c>
      <c r="Q10" s="2" t="n">
        <f aca="false">SUM(I10/123)-1</f>
        <v>0.902439024390244</v>
      </c>
      <c r="R10" s="2" t="n">
        <f aca="false">SUM(P10-Q10)</f>
        <v>-0.676546167247387</v>
      </c>
    </row>
    <row r="11" customFormat="false" ht="12.8" hidden="false" customHeight="false" outlineLevel="0" collapsed="false">
      <c r="A11" s="1" t="s">
        <v>27</v>
      </c>
      <c r="B11" s="0" t="n">
        <v>3600</v>
      </c>
      <c r="C11" s="0" t="n">
        <v>14</v>
      </c>
      <c r="D11" s="0" t="n">
        <v>15</v>
      </c>
      <c r="E11" s="0" t="n">
        <v>15</v>
      </c>
      <c r="F11" s="0" t="n">
        <v>35</v>
      </c>
      <c r="G11" s="0" t="n">
        <v>1.45</v>
      </c>
      <c r="H11" s="0" t="n">
        <v>42</v>
      </c>
      <c r="I11" s="0" t="n">
        <v>263</v>
      </c>
      <c r="J11" s="2" t="n">
        <f aca="false">SUM(B11/3200)</f>
        <v>1.125</v>
      </c>
      <c r="K11" s="2" t="n">
        <f aca="false">SUM(16/C11)*J11</f>
        <v>1.28571428571429</v>
      </c>
      <c r="L11" s="2" t="n">
        <f aca="false">SUM(18/D11)*J11</f>
        <v>1.35</v>
      </c>
      <c r="M11" s="2" t="n">
        <f aca="false">SUM(18/E11)*J11</f>
        <v>1.35</v>
      </c>
      <c r="N11" s="2" t="n">
        <f aca="false">SUM(38/F11)*J11</f>
        <v>1.22142857142857</v>
      </c>
      <c r="O11" s="2" t="n">
        <f aca="false">SUM(I11/123)</f>
        <v>2.13821138211382</v>
      </c>
      <c r="P11" s="2" t="n">
        <f aca="false">SUM(J11:N11)/5-1</f>
        <v>0.266428571428571</v>
      </c>
      <c r="Q11" s="2" t="n">
        <f aca="false">SUM(I11/123)-1</f>
        <v>1.13821138211382</v>
      </c>
      <c r="R11" s="2" t="n">
        <f aca="false">SUM(P11-Q11)</f>
        <v>-0.87178281068525</v>
      </c>
    </row>
    <row r="12" customFormat="false" ht="12.8" hidden="false" customHeight="false" outlineLevel="0" collapsed="false">
      <c r="A12" s="1" t="s">
        <v>28</v>
      </c>
      <c r="B12" s="0" t="n">
        <v>3600</v>
      </c>
      <c r="C12" s="0" t="n">
        <v>14</v>
      </c>
      <c r="D12" s="0" t="n">
        <v>14</v>
      </c>
      <c r="E12" s="0" t="n">
        <v>14</v>
      </c>
      <c r="F12" s="0" t="n">
        <v>34</v>
      </c>
      <c r="G12" s="0" t="n">
        <v>1.45</v>
      </c>
      <c r="H12" s="0" t="n">
        <v>42</v>
      </c>
      <c r="I12" s="0" t="n">
        <v>314</v>
      </c>
      <c r="J12" s="2" t="n">
        <f aca="false">SUM(B12/3200)</f>
        <v>1.125</v>
      </c>
      <c r="K12" s="2" t="n">
        <f aca="false">SUM(16/C12)*J12</f>
        <v>1.28571428571429</v>
      </c>
      <c r="L12" s="2" t="n">
        <f aca="false">SUM(18/D12)*J12</f>
        <v>1.44642857142857</v>
      </c>
      <c r="M12" s="2" t="n">
        <f aca="false">SUM(18/E12)*J12</f>
        <v>1.44642857142857</v>
      </c>
      <c r="N12" s="2" t="n">
        <f aca="false">SUM(38/F12)*J12</f>
        <v>1.25735294117647</v>
      </c>
      <c r="O12" s="2" t="n">
        <f aca="false">SUM(I12/123)</f>
        <v>2.55284552845528</v>
      </c>
      <c r="P12" s="2" t="n">
        <f aca="false">SUM(J12:N12)/5-1</f>
        <v>0.31218487394958</v>
      </c>
      <c r="Q12" s="2" t="n">
        <f aca="false">SUM(I12/123)-1</f>
        <v>1.55284552845528</v>
      </c>
      <c r="R12" s="2" t="n">
        <f aca="false">SUM(P12-Q12)</f>
        <v>-1.2406606545057</v>
      </c>
    </row>
    <row r="13" customFormat="false" ht="12.8" hidden="false" customHeight="false" outlineLevel="0" collapsed="false">
      <c r="A13" s="1" t="s">
        <v>29</v>
      </c>
      <c r="B13" s="0" t="n">
        <v>4000</v>
      </c>
      <c r="C13" s="0" t="n">
        <v>16</v>
      </c>
      <c r="D13" s="0" t="n">
        <v>19</v>
      </c>
      <c r="E13" s="0" t="n">
        <v>19</v>
      </c>
      <c r="F13" s="0" t="n">
        <v>39</v>
      </c>
      <c r="G13" s="0" t="n">
        <v>1.4</v>
      </c>
      <c r="H13" s="0" t="n">
        <v>42</v>
      </c>
      <c r="I13" s="0" t="n">
        <v>265</v>
      </c>
      <c r="J13" s="2" t="n">
        <f aca="false">SUM(B13/3200)</f>
        <v>1.25</v>
      </c>
      <c r="K13" s="2" t="n">
        <f aca="false">SUM(16/C13)*J13</f>
        <v>1.25</v>
      </c>
      <c r="L13" s="2" t="n">
        <f aca="false">SUM(18/D13)*J13</f>
        <v>1.18421052631579</v>
      </c>
      <c r="M13" s="2" t="n">
        <f aca="false">SUM(18/E13)*J13</f>
        <v>1.18421052631579</v>
      </c>
      <c r="N13" s="2" t="n">
        <f aca="false">SUM(38/F13)*J13</f>
        <v>1.21794871794872</v>
      </c>
      <c r="O13" s="2" t="n">
        <f aca="false">SUM(I13/123)</f>
        <v>2.15447154471545</v>
      </c>
      <c r="P13" s="2" t="n">
        <f aca="false">SUM(J13:N13)/5-1</f>
        <v>0.217273954116059</v>
      </c>
      <c r="Q13" s="2" t="n">
        <f aca="false">SUM(I13/123)-1</f>
        <v>1.15447154471545</v>
      </c>
      <c r="R13" s="2" t="n">
        <f aca="false">SUM(P13-Q13)</f>
        <v>-0.937197590599388</v>
      </c>
    </row>
    <row r="14" customFormat="false" ht="12.8" hidden="false" customHeight="false" outlineLevel="0" collapsed="false">
      <c r="A14" s="1" t="s">
        <v>30</v>
      </c>
      <c r="B14" s="0" t="n">
        <v>4000</v>
      </c>
      <c r="C14" s="0" t="n">
        <v>16</v>
      </c>
      <c r="D14" s="0" t="n">
        <v>16</v>
      </c>
      <c r="E14" s="0" t="n">
        <v>16</v>
      </c>
      <c r="F14" s="0" t="n">
        <v>36</v>
      </c>
      <c r="G14" s="0" t="n">
        <v>1.4</v>
      </c>
      <c r="H14" s="0" t="n">
        <v>42</v>
      </c>
      <c r="I14" s="0" t="n">
        <v>275</v>
      </c>
      <c r="J14" s="2" t="n">
        <f aca="false">SUM(B14/3200)</f>
        <v>1.25</v>
      </c>
      <c r="K14" s="2" t="n">
        <f aca="false">SUM(16/C14)*J14</f>
        <v>1.25</v>
      </c>
      <c r="L14" s="2" t="n">
        <f aca="false">SUM(18/D14)*J14</f>
        <v>1.40625</v>
      </c>
      <c r="M14" s="2" t="n">
        <f aca="false">SUM(18/E14)*J14</f>
        <v>1.40625</v>
      </c>
      <c r="N14" s="2" t="n">
        <f aca="false">SUM(38/F14)*J14</f>
        <v>1.31944444444444</v>
      </c>
      <c r="O14" s="2" t="n">
        <f aca="false">SUM(I14/123)</f>
        <v>2.23577235772358</v>
      </c>
      <c r="P14" s="2" t="n">
        <f aca="false">SUM(J14:N14)/5-1</f>
        <v>0.326388888888889</v>
      </c>
      <c r="Q14" s="2" t="n">
        <f aca="false">SUM(I14/123)-1</f>
        <v>1.23577235772358</v>
      </c>
      <c r="R14" s="2" t="n">
        <f aca="false">SUM(P14-Q14)</f>
        <v>-0.909383468834688</v>
      </c>
    </row>
    <row r="15" customFormat="false" ht="12.8" hidden="false" customHeight="false" outlineLevel="0" collapsed="false">
      <c r="A15" s="1" t="s">
        <v>31</v>
      </c>
      <c r="B15" s="0" t="n">
        <v>4000</v>
      </c>
      <c r="C15" s="0" t="n">
        <v>14</v>
      </c>
      <c r="D15" s="0" t="n">
        <v>15</v>
      </c>
      <c r="E15" s="0" t="n">
        <v>15</v>
      </c>
      <c r="F15" s="0" t="n">
        <v>35</v>
      </c>
      <c r="G15" s="0" t="n">
        <v>1.55</v>
      </c>
      <c r="H15" s="0" t="n">
        <v>42</v>
      </c>
      <c r="I15" s="0" t="n">
        <v>498</v>
      </c>
      <c r="J15" s="2" t="n">
        <f aca="false">SUM(B15/3200)</f>
        <v>1.25</v>
      </c>
      <c r="K15" s="2" t="n">
        <f aca="false">SUM(16/C15)*J15</f>
        <v>1.42857142857143</v>
      </c>
      <c r="L15" s="2" t="n">
        <f aca="false">SUM(18/D15)*J15</f>
        <v>1.5</v>
      </c>
      <c r="M15" s="2" t="n">
        <f aca="false">SUM(18/E15)*J15</f>
        <v>1.5</v>
      </c>
      <c r="N15" s="2" t="n">
        <f aca="false">SUM(38/F15)*J15</f>
        <v>1.35714285714286</v>
      </c>
      <c r="O15" s="2" t="n">
        <f aca="false">SUM(I15/123)</f>
        <v>4.04878048780488</v>
      </c>
      <c r="P15" s="2" t="n">
        <f aca="false">SUM(J15:N15)/5-1</f>
        <v>0.407142857142857</v>
      </c>
      <c r="Q15" s="2" t="n">
        <f aca="false">SUM(I15/123)-1</f>
        <v>3.04878048780488</v>
      </c>
      <c r="R15" s="2" t="n">
        <f aca="false">SUM(P15-Q15)</f>
        <v>-2.64163763066202</v>
      </c>
    </row>
    <row r="16" customFormat="false" ht="12.8" hidden="false" customHeight="false" outlineLevel="0" collapsed="false">
      <c r="P16" s="2"/>
      <c r="Q16" s="2"/>
      <c r="R16" s="2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128</TotalTime>
  <Application>LibreOffice/7.1.1.2$Windows_X86_64 LibreOffice_project/fe0b08f4af1bacafe4c7ecc87ce55bb426164676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2022-02-01T13:25:32Z</dcterms:created>
  <dc:creator/>
  <dc:description/>
  <dc:language>de-DE</dc:language>
  <cp:lastModifiedBy/>
  <dcterms:modified xsi:type="dcterms:W3CDTF">2022-02-01T16:06:42Z</dcterms:modified>
  <cp:revision>6</cp:revision>
  <dc:subject/>
  <dc:title/>
</cp:coreProperties>
</file>