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4598" yWindow="1920" windowWidth="15338" windowHeight="6563" activeTab="2"/>
  </bookViews>
  <sheets>
    <sheet name="Schichtdicke" sheetId="3" r:id="rId1"/>
    <sheet name="Schichtdicke Diagramm" sheetId="1" r:id="rId2"/>
    <sheet name="9900K" sheetId="2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4" i="3" l="1"/>
  <c r="D320" i="2" l="1"/>
  <c r="E320" i="2" s="1"/>
  <c r="D321" i="2"/>
  <c r="E321" i="2" s="1"/>
  <c r="D322" i="2"/>
  <c r="E322" i="2" s="1"/>
  <c r="D323" i="2"/>
  <c r="E323" i="2" s="1"/>
  <c r="D324" i="2"/>
  <c r="E324" i="2" s="1"/>
  <c r="D325" i="2"/>
  <c r="E325" i="2" s="1"/>
  <c r="D326" i="2"/>
  <c r="E326" i="2" s="1"/>
  <c r="D319" i="2"/>
  <c r="E319" i="2" l="1"/>
  <c r="D246" i="2"/>
  <c r="E246" i="2" s="1"/>
  <c r="D245" i="2"/>
  <c r="E245" i="2" s="1"/>
  <c r="D244" i="2"/>
  <c r="E244" i="2" s="1"/>
  <c r="D243" i="2"/>
  <c r="E243" i="2" s="1"/>
  <c r="D242" i="2"/>
  <c r="E242" i="2" s="1"/>
  <c r="D241" i="2"/>
  <c r="E241" i="2" s="1"/>
  <c r="D240" i="2"/>
  <c r="E240" i="2" s="1"/>
  <c r="D167" i="2"/>
  <c r="E167" i="2" s="1"/>
  <c r="D166" i="2"/>
  <c r="E166" i="2" s="1"/>
  <c r="D165" i="2"/>
  <c r="E165" i="2" s="1"/>
  <c r="D164" i="2"/>
  <c r="E164" i="2" s="1"/>
  <c r="D163" i="2"/>
  <c r="E163" i="2" s="1"/>
  <c r="D162" i="2"/>
  <c r="E162" i="2" s="1"/>
  <c r="D161" i="2"/>
  <c r="E161" i="2" s="1"/>
  <c r="D83" i="2"/>
  <c r="E83" i="2" s="1"/>
  <c r="D84" i="2"/>
  <c r="E84" i="2" s="1"/>
  <c r="D85" i="2"/>
  <c r="E85" i="2" s="1"/>
  <c r="D86" i="2"/>
  <c r="E86" i="2" s="1"/>
  <c r="D87" i="2"/>
  <c r="E87" i="2" s="1"/>
  <c r="D88" i="2"/>
  <c r="E88" i="2" s="1"/>
  <c r="D82" i="2"/>
  <c r="E82" i="2" s="1"/>
</calcChain>
</file>

<file path=xl/sharedStrings.xml><?xml version="1.0" encoding="utf-8"?>
<sst xmlns="http://schemas.openxmlformats.org/spreadsheetml/2006/main" count="42" uniqueCount="20">
  <si>
    <t>mPas</t>
  </si>
  <si>
    <t>mm</t>
  </si>
  <si>
    <t>N</t>
  </si>
  <si>
    <t>°C</t>
  </si>
  <si>
    <t>K</t>
  </si>
  <si>
    <t>W</t>
  </si>
  <si>
    <t>g/cm³</t>
  </si>
  <si>
    <t>MX-2</t>
  </si>
  <si>
    <t>MX-4</t>
  </si>
  <si>
    <t>W/m K</t>
  </si>
  <si>
    <t>Kryonaut</t>
  </si>
  <si>
    <t>Conductonaut</t>
  </si>
  <si>
    <t>Noctua NH-H1</t>
  </si>
  <si>
    <t>F [N]</t>
  </si>
  <si>
    <r>
      <t>s</t>
    </r>
    <r>
      <rPr>
        <vertAlign val="subscript"/>
        <sz val="11"/>
        <color theme="1"/>
        <rFont val="Calibri"/>
        <family val="2"/>
        <scheme val="minor"/>
      </rPr>
      <t>Conductonaut</t>
    </r>
    <r>
      <rPr>
        <sz val="11"/>
        <color theme="1"/>
        <rFont val="Calibri"/>
        <family val="2"/>
        <scheme val="minor"/>
      </rPr>
      <t xml:space="preserve"> [mm]</t>
    </r>
  </si>
  <si>
    <r>
      <t>s</t>
    </r>
    <r>
      <rPr>
        <vertAlign val="subscript"/>
        <sz val="11"/>
        <color theme="1"/>
        <rFont val="Calibri"/>
        <family val="2"/>
        <scheme val="minor"/>
      </rPr>
      <t>MX-4</t>
    </r>
    <r>
      <rPr>
        <sz val="11"/>
        <color theme="1"/>
        <rFont val="Calibri"/>
        <family val="2"/>
        <scheme val="minor"/>
      </rPr>
      <t xml:space="preserve"> [mm]</t>
    </r>
  </si>
  <si>
    <t>ungeschliffen</t>
  </si>
  <si>
    <r>
      <t>s</t>
    </r>
    <r>
      <rPr>
        <vertAlign val="subscript"/>
        <sz val="11"/>
        <color theme="1"/>
        <rFont val="Calibri"/>
        <family val="2"/>
        <scheme val="minor"/>
      </rPr>
      <t>MX-2</t>
    </r>
    <r>
      <rPr>
        <sz val="11"/>
        <color theme="1"/>
        <rFont val="Calibri"/>
        <family val="2"/>
        <scheme val="minor"/>
      </rPr>
      <t xml:space="preserve"> [mm]</t>
    </r>
  </si>
  <si>
    <r>
      <t>s</t>
    </r>
    <r>
      <rPr>
        <vertAlign val="subscript"/>
        <sz val="11"/>
        <color theme="1"/>
        <rFont val="Calibri"/>
        <family val="2"/>
        <scheme val="minor"/>
      </rPr>
      <t>Noctua NH-H1</t>
    </r>
    <r>
      <rPr>
        <sz val="11"/>
        <color theme="1"/>
        <rFont val="Calibri"/>
        <family val="2"/>
        <scheme val="minor"/>
      </rPr>
      <t xml:space="preserve"> [mm]</t>
    </r>
  </si>
  <si>
    <r>
      <t>s</t>
    </r>
    <r>
      <rPr>
        <vertAlign val="subscript"/>
        <sz val="11"/>
        <color theme="1"/>
        <rFont val="Calibri"/>
        <family val="2"/>
        <scheme val="minor"/>
      </rPr>
      <t xml:space="preserve">Kryonaut </t>
    </r>
    <r>
      <rPr>
        <sz val="11"/>
        <color theme="1"/>
        <rFont val="Calibri"/>
        <family val="2"/>
        <scheme val="minor"/>
      </rPr>
      <t>[mm]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</si>
</sst>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2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1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horizontal="right"/>
    </xf>
    <xf numFmtId="1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Schichtdicke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Conductonaut; Kühler geschliffen; punktförmig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Schichtdicke!$A$12:$A$18</c:f>
              <c:numCache>
                <c:formatCode>0</c:formatCode>
                <c:ptCount val="7"/>
                <c:pt idx="0">
                  <c:v>10</c:v>
                </c:pt>
                <c:pt idx="1">
                  <c:v>50</c:v>
                </c:pt>
                <c:pt idx="2">
                  <c:v>75</c:v>
                </c:pt>
                <c:pt idx="3">
                  <c:v>125</c:v>
                </c:pt>
                <c:pt idx="4">
                  <c:v>250</c:v>
                </c:pt>
                <c:pt idx="5">
                  <c:v>300</c:v>
                </c:pt>
                <c:pt idx="6">
                  <c:v>650</c:v>
                </c:pt>
              </c:numCache>
            </c:numRef>
          </c:xVal>
          <c:yVal>
            <c:numRef>
              <c:f>Schichtdicke!$B$12:$B$18</c:f>
              <c:numCache>
                <c:formatCode>0.000</c:formatCode>
                <c:ptCount val="7"/>
                <c:pt idx="0">
                  <c:v>3.2402344199899999E-2</c:v>
                </c:pt>
                <c:pt idx="1">
                  <c:v>2.59395637623E-2</c:v>
                </c:pt>
                <c:pt idx="2">
                  <c:v>2.3796233837418381E-2</c:v>
                </c:pt>
                <c:pt idx="3">
                  <c:v>2.0839047901199999E-2</c:v>
                </c:pt>
                <c:pt idx="4">
                  <c:v>1.9634348598999998E-2</c:v>
                </c:pt>
                <c:pt idx="5">
                  <c:v>1.9634348598999998E-2</c:v>
                </c:pt>
                <c:pt idx="6">
                  <c:v>1.9634348598999998E-2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F7B-4A8A-8538-BE2DE5F09398}"/>
            </c:ext>
          </c:extLst>
        </c:ser>
        <c:ser>
          <c:idx val="1"/>
          <c:order val="1"/>
          <c:tx>
            <c:v>MX-4; Kühler geschliffen; punktförmig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Schichtdicke!$A$12:$A$18</c:f>
              <c:numCache>
                <c:formatCode>0</c:formatCode>
                <c:ptCount val="7"/>
                <c:pt idx="0">
                  <c:v>10</c:v>
                </c:pt>
                <c:pt idx="1">
                  <c:v>50</c:v>
                </c:pt>
                <c:pt idx="2">
                  <c:v>75</c:v>
                </c:pt>
                <c:pt idx="3">
                  <c:v>125</c:v>
                </c:pt>
                <c:pt idx="4">
                  <c:v>250</c:v>
                </c:pt>
                <c:pt idx="5">
                  <c:v>300</c:v>
                </c:pt>
                <c:pt idx="6">
                  <c:v>650</c:v>
                </c:pt>
              </c:numCache>
            </c:numRef>
          </c:xVal>
          <c:yVal>
            <c:numRef>
              <c:f>Schichtdicke!$C$12:$C$18</c:f>
              <c:numCache>
                <c:formatCode>0.000</c:formatCode>
                <c:ptCount val="7"/>
                <c:pt idx="0">
                  <c:v>9.4762506226999998E-2</c:v>
                </c:pt>
                <c:pt idx="1">
                  <c:v>6.5660166675599999E-2</c:v>
                </c:pt>
                <c:pt idx="2">
                  <c:v>5.8836414432099998E-2</c:v>
                </c:pt>
                <c:pt idx="3">
                  <c:v>5.14883205425E-2</c:v>
                </c:pt>
                <c:pt idx="4">
                  <c:v>4.4010973053400002E-2</c:v>
                </c:pt>
                <c:pt idx="5">
                  <c:v>4.2495054942899999E-2</c:v>
                </c:pt>
                <c:pt idx="6">
                  <c:v>3.7768145297899999E-2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F7B-4A8A-8538-BE2DE5F09398}"/>
            </c:ext>
          </c:extLst>
        </c:ser>
        <c:ser>
          <c:idx val="2"/>
          <c:order val="2"/>
          <c:tx>
            <c:v>MX-4; Kühler ungeschliffen; punktförmig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Schichtdicke!$A$12:$A$18</c:f>
              <c:numCache>
                <c:formatCode>0</c:formatCode>
                <c:ptCount val="7"/>
                <c:pt idx="0">
                  <c:v>10</c:v>
                </c:pt>
                <c:pt idx="1">
                  <c:v>50</c:v>
                </c:pt>
                <c:pt idx="2">
                  <c:v>75</c:v>
                </c:pt>
                <c:pt idx="3">
                  <c:v>125</c:v>
                </c:pt>
                <c:pt idx="4">
                  <c:v>250</c:v>
                </c:pt>
                <c:pt idx="5">
                  <c:v>300</c:v>
                </c:pt>
                <c:pt idx="6">
                  <c:v>650</c:v>
                </c:pt>
              </c:numCache>
            </c:numRef>
          </c:xVal>
          <c:yVal>
            <c:numRef>
              <c:f>Schichtdicke!$D$12:$D$18</c:f>
              <c:numCache>
                <c:formatCode>0.000</c:formatCode>
                <c:ptCount val="7"/>
                <c:pt idx="0">
                  <c:v>0.138051579137</c:v>
                </c:pt>
                <c:pt idx="1">
                  <c:v>0.136950792258</c:v>
                </c:pt>
                <c:pt idx="2">
                  <c:v>0.13066054567800001</c:v>
                </c:pt>
                <c:pt idx="3">
                  <c:v>0.100386660537</c:v>
                </c:pt>
                <c:pt idx="4">
                  <c:v>8.1235522567300003E-2</c:v>
                </c:pt>
                <c:pt idx="5">
                  <c:v>8.0667842378200003E-2</c:v>
                </c:pt>
                <c:pt idx="6">
                  <c:v>8.0286622890700002E-2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F7B-4A8A-8538-BE2DE5F09398}"/>
            </c:ext>
          </c:extLst>
        </c:ser>
        <c:ser>
          <c:idx val="3"/>
          <c:order val="3"/>
          <c:tx>
            <c:v>MX-2; Kühler geschliffen, punktförmig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Schichtdicke!$A$12:$A$18</c:f>
              <c:numCache>
                <c:formatCode>0</c:formatCode>
                <c:ptCount val="7"/>
                <c:pt idx="0">
                  <c:v>10</c:v>
                </c:pt>
                <c:pt idx="1">
                  <c:v>50</c:v>
                </c:pt>
                <c:pt idx="2">
                  <c:v>75</c:v>
                </c:pt>
                <c:pt idx="3">
                  <c:v>125</c:v>
                </c:pt>
                <c:pt idx="4">
                  <c:v>250</c:v>
                </c:pt>
                <c:pt idx="5">
                  <c:v>300</c:v>
                </c:pt>
                <c:pt idx="6">
                  <c:v>650</c:v>
                </c:pt>
              </c:numCache>
            </c:numRef>
          </c:xVal>
          <c:yVal>
            <c:numRef>
              <c:f>Schichtdicke!$E$12:$E$18</c:f>
              <c:numCache>
                <c:formatCode>0.000</c:formatCode>
                <c:ptCount val="7"/>
                <c:pt idx="0">
                  <c:v>4.8967660975233002E-2</c:v>
                </c:pt>
                <c:pt idx="1">
                  <c:v>3.649729173956251E-2</c:v>
                </c:pt>
                <c:pt idx="2">
                  <c:v>3.3719046930954011E-2</c:v>
                </c:pt>
                <c:pt idx="3">
                  <c:v>3.0419458171525502E-2</c:v>
                </c:pt>
                <c:pt idx="4">
                  <c:v>2.6287298732310005E-2</c:v>
                </c:pt>
                <c:pt idx="5">
                  <c:v>2.5264095539875502E-2</c:v>
                </c:pt>
                <c:pt idx="6">
                  <c:v>2.12058294854175E-2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E9E-43E4-AA74-AA7DED31BBDB}"/>
            </c:ext>
          </c:extLst>
        </c:ser>
        <c:ser>
          <c:idx val="4"/>
          <c:order val="4"/>
          <c:tx>
            <c:v>Noctua NH-H1; Kühler geschliffen; punktförmig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Schichtdicke!$A$12:$A$18</c:f>
              <c:numCache>
                <c:formatCode>0</c:formatCode>
                <c:ptCount val="7"/>
                <c:pt idx="0">
                  <c:v>10</c:v>
                </c:pt>
                <c:pt idx="1">
                  <c:v>50</c:v>
                </c:pt>
                <c:pt idx="2">
                  <c:v>75</c:v>
                </c:pt>
                <c:pt idx="3">
                  <c:v>125</c:v>
                </c:pt>
                <c:pt idx="4">
                  <c:v>250</c:v>
                </c:pt>
                <c:pt idx="5">
                  <c:v>300</c:v>
                </c:pt>
                <c:pt idx="6">
                  <c:v>650</c:v>
                </c:pt>
              </c:numCache>
            </c:numRef>
          </c:xVal>
          <c:yVal>
            <c:numRef>
              <c:f>Schichtdicke!$F$12:$F$18</c:f>
              <c:numCache>
                <c:formatCode>0.000</c:formatCode>
                <c:ptCount val="7"/>
                <c:pt idx="0">
                  <c:v>0.13600000000000001</c:v>
                </c:pt>
                <c:pt idx="1">
                  <c:v>7.9059415485099996E-2</c:v>
                </c:pt>
                <c:pt idx="2">
                  <c:v>6.7966387727199998E-2</c:v>
                </c:pt>
                <c:pt idx="3">
                  <c:v>5.6651927960099997E-2</c:v>
                </c:pt>
                <c:pt idx="4">
                  <c:v>4.5051735344100001E-2</c:v>
                </c:pt>
                <c:pt idx="5">
                  <c:v>4.2581614042300001E-2</c:v>
                </c:pt>
                <c:pt idx="6">
                  <c:v>3.4196204066500001E-2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E9E-43E4-AA74-AA7DED31BBDB}"/>
            </c:ext>
          </c:extLst>
        </c:ser>
        <c:ser>
          <c:idx val="5"/>
          <c:order val="5"/>
          <c:tx>
            <c:v>Kryonaut; Kühler geschliffen; punktförmig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Schichtdicke!$A$12:$A$18</c:f>
              <c:numCache>
                <c:formatCode>0</c:formatCode>
                <c:ptCount val="7"/>
                <c:pt idx="0">
                  <c:v>10</c:v>
                </c:pt>
                <c:pt idx="1">
                  <c:v>50</c:v>
                </c:pt>
                <c:pt idx="2">
                  <c:v>75</c:v>
                </c:pt>
                <c:pt idx="3">
                  <c:v>125</c:v>
                </c:pt>
                <c:pt idx="4">
                  <c:v>250</c:v>
                </c:pt>
                <c:pt idx="5">
                  <c:v>300</c:v>
                </c:pt>
                <c:pt idx="6">
                  <c:v>650</c:v>
                </c:pt>
              </c:numCache>
            </c:numRef>
          </c:xVal>
          <c:yVal>
            <c:numRef>
              <c:f>Schichtdicke!$G$12:$G$18</c:f>
              <c:numCache>
                <c:formatCode>0.000</c:formatCode>
                <c:ptCount val="7"/>
                <c:pt idx="0">
                  <c:v>5.9038730469800002E-2</c:v>
                </c:pt>
                <c:pt idx="1">
                  <c:v>4.4839631654300001E-2</c:v>
                </c:pt>
                <c:pt idx="2">
                  <c:v>4.1170648677699997E-2</c:v>
                </c:pt>
                <c:pt idx="3">
                  <c:v>3.6494282197800001E-2</c:v>
                </c:pt>
                <c:pt idx="4">
                  <c:v>3.0050945692300001E-2</c:v>
                </c:pt>
                <c:pt idx="5">
                  <c:v>2.83371273617E-2</c:v>
                </c:pt>
                <c:pt idx="6">
                  <c:v>2.09796841613E-2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E9E-43E4-AA74-AA7DED31BBDB}"/>
            </c:ext>
          </c:extLst>
        </c:ser>
        <c:ser>
          <c:idx val="6"/>
          <c:order val="6"/>
          <c:tx>
            <c:v>Kryonaut; Kühler geschliffen; verstrichen</c:v>
          </c:tx>
          <c:spPr>
            <a:ln w="19050" cap="rnd">
              <a:solidFill>
                <a:srgbClr val="FF0000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Schichtdicke!$A$11:$A$18</c:f>
              <c:numCache>
                <c:formatCode>0</c:formatCode>
                <c:ptCount val="8"/>
                <c:pt idx="0" formatCode="General">
                  <c:v>0</c:v>
                </c:pt>
                <c:pt idx="1">
                  <c:v>10</c:v>
                </c:pt>
                <c:pt idx="2">
                  <c:v>50</c:v>
                </c:pt>
                <c:pt idx="3">
                  <c:v>75</c:v>
                </c:pt>
                <c:pt idx="4">
                  <c:v>125</c:v>
                </c:pt>
                <c:pt idx="5">
                  <c:v>250</c:v>
                </c:pt>
                <c:pt idx="6">
                  <c:v>300</c:v>
                </c:pt>
                <c:pt idx="7">
                  <c:v>650</c:v>
                </c:pt>
              </c:numCache>
            </c:numRef>
          </c:xVal>
          <c:yVal>
            <c:numRef>
              <c:f>Schichtdicke!$H$11:$H$18</c:f>
              <c:numCache>
                <c:formatCode>0.000</c:formatCode>
                <c:ptCount val="8"/>
                <c:pt idx="0">
                  <c:v>0.10376311267799999</c:v>
                </c:pt>
                <c:pt idx="1">
                  <c:v>5.3580048971099997E-2</c:v>
                </c:pt>
                <c:pt idx="2">
                  <c:v>4.2891490133199997E-2</c:v>
                </c:pt>
                <c:pt idx="3">
                  <c:v>3.9857188617299998E-2</c:v>
                </c:pt>
                <c:pt idx="4">
                  <c:v>3.5818185981999998E-2</c:v>
                </c:pt>
                <c:pt idx="5">
                  <c:v>2.9926361313299999E-2</c:v>
                </c:pt>
                <c:pt idx="6">
                  <c:v>2.82934842746E-2</c:v>
                </c:pt>
                <c:pt idx="7">
                  <c:v>2.0957785173199999E-2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6E9E-43E4-AA74-AA7DED31BB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9694656"/>
        <c:axId val="1479680928"/>
      </c:scatterChart>
      <c:valAx>
        <c:axId val="1479694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Anpresskraft</a:t>
                </a:r>
                <a:r>
                  <a:rPr lang="de-DE" baseline="0"/>
                  <a:t> in N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79680928"/>
        <c:crosses val="autoZero"/>
        <c:crossBetween val="midCat"/>
        <c:majorUnit val="25"/>
      </c:valAx>
      <c:valAx>
        <c:axId val="1479680928"/>
        <c:scaling>
          <c:orientation val="minMax"/>
          <c:min val="1.0000000000000002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Dicke</a:t>
                </a:r>
                <a:r>
                  <a:rPr lang="de-DE" baseline="0"/>
                  <a:t> in mm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79694656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WLP HS</a:t>
            </a:r>
            <a:r>
              <a:rPr lang="de-DE" baseline="0"/>
              <a:t> - Kühler </a:t>
            </a:r>
            <a:r>
              <a:rPr lang="de-DE"/>
              <a:t>9900K 183 W</a:t>
            </a:r>
            <a:r>
              <a:rPr lang="de-DE" baseline="0"/>
              <a:t> 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Schichtdicke mm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'9900K'!$B$3:$B$9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'9900K'!$A$3:$A$9</c:f>
              <c:numCache>
                <c:formatCode>0.000</c:formatCode>
                <c:ptCount val="7"/>
                <c:pt idx="0">
                  <c:v>0.13800000000000001</c:v>
                </c:pt>
                <c:pt idx="1">
                  <c:v>0.11799999999999999</c:v>
                </c:pt>
                <c:pt idx="2">
                  <c:v>9.4E-2</c:v>
                </c:pt>
                <c:pt idx="3">
                  <c:v>8.3199999999999996E-2</c:v>
                </c:pt>
                <c:pt idx="4">
                  <c:v>8.1500000000000003E-2</c:v>
                </c:pt>
                <c:pt idx="5">
                  <c:v>8.1000000000000003E-2</c:v>
                </c:pt>
                <c:pt idx="6">
                  <c:v>8.1000000000000003E-2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274-47E4-87DC-165EBC60FA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1022288"/>
        <c:axId val="689105712"/>
      </c:scatterChart>
      <c:scatterChart>
        <c:scatterStyle val="smoothMarker"/>
        <c:varyColors val="0"/>
        <c:ser>
          <c:idx val="1"/>
          <c:order val="1"/>
          <c:tx>
            <c:v>T 9900K 183 W in °C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'9900K'!$B$3:$B$9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'9900K'!$D$3:$D$9</c:f>
              <c:numCache>
                <c:formatCode>0.0</c:formatCode>
                <c:ptCount val="7"/>
                <c:pt idx="0">
                  <c:v>61.445999999999913</c:v>
                </c:pt>
                <c:pt idx="1">
                  <c:v>60.655999999999906</c:v>
                </c:pt>
                <c:pt idx="2">
                  <c:v>59.707999999999906</c:v>
                </c:pt>
                <c:pt idx="3">
                  <c:v>59.281399999999906</c:v>
                </c:pt>
                <c:pt idx="4">
                  <c:v>59.214249999999907</c:v>
                </c:pt>
                <c:pt idx="5">
                  <c:v>59.194499999999906</c:v>
                </c:pt>
                <c:pt idx="6">
                  <c:v>59.194499999999906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274-47E4-87DC-165EBC60FA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1119152"/>
        <c:axId val="2131140368"/>
      </c:scatterChart>
      <c:valAx>
        <c:axId val="1221022288"/>
        <c:scaling>
          <c:orientation val="minMax"/>
          <c:max val="650"/>
          <c:min val="2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Anpresskraft in N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89105712"/>
        <c:crosses val="autoZero"/>
        <c:crossBetween val="midCat"/>
        <c:majorUnit val="25"/>
      </c:valAx>
      <c:valAx>
        <c:axId val="689105712"/>
        <c:scaling>
          <c:orientation val="minMax"/>
          <c:min val="8.000000000000001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mm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21022288"/>
        <c:crosses val="autoZero"/>
        <c:crossBetween val="midCat"/>
        <c:majorUnit val="5.000000000000001E-3"/>
      </c:valAx>
      <c:valAx>
        <c:axId val="213114036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 in°C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1119152"/>
        <c:crosses val="max"/>
        <c:crossBetween val="midCat"/>
        <c:majorUnit val="0.2"/>
      </c:valAx>
      <c:valAx>
        <c:axId val="2131119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131140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WLP HS</a:t>
            </a:r>
            <a:r>
              <a:rPr lang="de-DE" baseline="0"/>
              <a:t> - Kühler </a:t>
            </a:r>
            <a:r>
              <a:rPr lang="de-DE"/>
              <a:t>9900K 183 W</a:t>
            </a:r>
            <a:r>
              <a:rPr lang="de-DE" baseline="0"/>
              <a:t> 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Schichtdicke mm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'9900K'!$B$3:$B$9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'9900K'!$A$3:$A$9</c:f>
              <c:numCache>
                <c:formatCode>0.000</c:formatCode>
                <c:ptCount val="7"/>
                <c:pt idx="0">
                  <c:v>0.13800000000000001</c:v>
                </c:pt>
                <c:pt idx="1">
                  <c:v>0.11799999999999999</c:v>
                </c:pt>
                <c:pt idx="2">
                  <c:v>9.4E-2</c:v>
                </c:pt>
                <c:pt idx="3">
                  <c:v>8.3199999999999996E-2</c:v>
                </c:pt>
                <c:pt idx="4">
                  <c:v>8.1500000000000003E-2</c:v>
                </c:pt>
                <c:pt idx="5">
                  <c:v>8.1000000000000003E-2</c:v>
                </c:pt>
                <c:pt idx="6">
                  <c:v>8.1000000000000003E-2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5AA-4023-AE60-849D70948F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1022288"/>
        <c:axId val="689105712"/>
      </c:scatterChart>
      <c:scatterChart>
        <c:scatterStyle val="smoothMarker"/>
        <c:varyColors val="0"/>
        <c:ser>
          <c:idx val="1"/>
          <c:order val="1"/>
          <c:tx>
            <c:v>dT 9900K 183 W in K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'9900K'!$B$3:$B$9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'9900K'!$E$3:$E$9</c:f>
              <c:numCache>
                <c:formatCode>0.0</c:formatCode>
                <c:ptCount val="7"/>
                <c:pt idx="0">
                  <c:v>27.445999999999913</c:v>
                </c:pt>
                <c:pt idx="1">
                  <c:v>26.655999999999906</c:v>
                </c:pt>
                <c:pt idx="2">
                  <c:v>25.707999999999906</c:v>
                </c:pt>
                <c:pt idx="3">
                  <c:v>25.281399999999906</c:v>
                </c:pt>
                <c:pt idx="4">
                  <c:v>25.214249999999907</c:v>
                </c:pt>
                <c:pt idx="5">
                  <c:v>25.194499999999906</c:v>
                </c:pt>
                <c:pt idx="6">
                  <c:v>25.194499999999906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5AA-4023-AE60-849D70948F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1119152"/>
        <c:axId val="2131140368"/>
      </c:scatterChart>
      <c:valAx>
        <c:axId val="1221022288"/>
        <c:scaling>
          <c:orientation val="minMax"/>
          <c:max val="650"/>
          <c:min val="2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Anpresskraft in 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89105712"/>
        <c:crosses val="autoZero"/>
        <c:crossBetween val="midCat"/>
        <c:majorUnit val="25"/>
      </c:valAx>
      <c:valAx>
        <c:axId val="689105712"/>
        <c:scaling>
          <c:orientation val="minMax"/>
          <c:min val="8.000000000000001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mm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21022288"/>
        <c:crosses val="autoZero"/>
        <c:crossBetween val="midCat"/>
        <c:majorUnit val="5.000000000000001E-3"/>
      </c:valAx>
      <c:valAx>
        <c:axId val="213114036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l-GR">
                    <a:latin typeface="Calibri" panose="020F0502020204030204" pitchFamily="34" charset="0"/>
                    <a:cs typeface="Calibri" panose="020F0502020204030204" pitchFamily="34" charset="0"/>
                  </a:rPr>
                  <a:t>Δ</a:t>
                </a:r>
                <a:r>
                  <a:rPr lang="de-DE"/>
                  <a:t>T in 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1119152"/>
        <c:crosses val="max"/>
        <c:crossBetween val="midCat"/>
        <c:majorUnit val="0.2"/>
      </c:valAx>
      <c:valAx>
        <c:axId val="2131119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131140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WLP HS</a:t>
            </a:r>
            <a:r>
              <a:rPr lang="de-DE" baseline="0"/>
              <a:t> - Kühler </a:t>
            </a:r>
            <a:r>
              <a:rPr lang="de-DE"/>
              <a:t>9900K 128 W</a:t>
            </a:r>
            <a:r>
              <a:rPr lang="de-DE" baseline="0"/>
              <a:t> 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Schichtdicke mm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'9900K'!$B$82:$B$88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'9900K'!$A$82:$A$88</c:f>
              <c:numCache>
                <c:formatCode>0.000</c:formatCode>
                <c:ptCount val="7"/>
                <c:pt idx="0">
                  <c:v>0.13800000000000001</c:v>
                </c:pt>
                <c:pt idx="1">
                  <c:v>0.11799999999999999</c:v>
                </c:pt>
                <c:pt idx="2">
                  <c:v>9.4E-2</c:v>
                </c:pt>
                <c:pt idx="3">
                  <c:v>8.3199999999999996E-2</c:v>
                </c:pt>
                <c:pt idx="4">
                  <c:v>8.1500000000000003E-2</c:v>
                </c:pt>
                <c:pt idx="5">
                  <c:v>8.1000000000000003E-2</c:v>
                </c:pt>
                <c:pt idx="6">
                  <c:v>8.1000000000000003E-2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B7C-46A3-A9F5-93138C3CFA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1022288"/>
        <c:axId val="689105712"/>
      </c:scatterChart>
      <c:scatterChart>
        <c:scatterStyle val="smoothMarker"/>
        <c:varyColors val="0"/>
        <c:ser>
          <c:idx val="1"/>
          <c:order val="1"/>
          <c:tx>
            <c:v>T 9900K 128 W in °C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'9900K'!$B$82:$B$88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'9900K'!$D$82:$D$88</c:f>
              <c:numCache>
                <c:formatCode>0.0</c:formatCode>
                <c:ptCount val="7"/>
                <c:pt idx="0">
                  <c:v>52.698946420399942</c:v>
                </c:pt>
                <c:pt idx="1">
                  <c:v>52.155752984399939</c:v>
                </c:pt>
                <c:pt idx="2">
                  <c:v>51.50392086119993</c:v>
                </c:pt>
                <c:pt idx="3">
                  <c:v>51.210596405759922</c:v>
                </c:pt>
                <c:pt idx="4">
                  <c:v>51.164424963699922</c:v>
                </c:pt>
                <c:pt idx="5">
                  <c:v>51.150845127799926</c:v>
                </c:pt>
                <c:pt idx="6">
                  <c:v>51.150845127799926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B7C-46A3-A9F5-93138C3CFA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1119152"/>
        <c:axId val="2131140368"/>
      </c:scatterChart>
      <c:valAx>
        <c:axId val="1221022288"/>
        <c:scaling>
          <c:orientation val="minMax"/>
          <c:max val="650"/>
          <c:min val="2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Anpresskraft in 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89105712"/>
        <c:crosses val="autoZero"/>
        <c:crossBetween val="midCat"/>
        <c:majorUnit val="25"/>
      </c:valAx>
      <c:valAx>
        <c:axId val="689105712"/>
        <c:scaling>
          <c:orientation val="minMax"/>
          <c:min val="8.000000000000001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mm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21022288"/>
        <c:crosses val="autoZero"/>
        <c:crossBetween val="midCat"/>
        <c:majorUnit val="5.000000000000001E-3"/>
      </c:valAx>
      <c:valAx>
        <c:axId val="213114036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 in°C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1119152"/>
        <c:crosses val="max"/>
        <c:crossBetween val="midCat"/>
        <c:majorUnit val="0.2"/>
      </c:valAx>
      <c:valAx>
        <c:axId val="2131119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131140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WLP HS</a:t>
            </a:r>
            <a:r>
              <a:rPr lang="de-DE" baseline="0"/>
              <a:t> - Kühler </a:t>
            </a:r>
            <a:r>
              <a:rPr lang="de-DE"/>
              <a:t>9900K 128 W</a:t>
            </a:r>
            <a:r>
              <a:rPr lang="de-DE" baseline="0"/>
              <a:t> 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Schichtdicke mm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'9900K'!$B$82:$B$88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'9900K'!$A$82:$A$88</c:f>
              <c:numCache>
                <c:formatCode>0.000</c:formatCode>
                <c:ptCount val="7"/>
                <c:pt idx="0">
                  <c:v>0.13800000000000001</c:v>
                </c:pt>
                <c:pt idx="1">
                  <c:v>0.11799999999999999</c:v>
                </c:pt>
                <c:pt idx="2">
                  <c:v>9.4E-2</c:v>
                </c:pt>
                <c:pt idx="3">
                  <c:v>8.3199999999999996E-2</c:v>
                </c:pt>
                <c:pt idx="4">
                  <c:v>8.1500000000000003E-2</c:v>
                </c:pt>
                <c:pt idx="5">
                  <c:v>8.1000000000000003E-2</c:v>
                </c:pt>
                <c:pt idx="6">
                  <c:v>8.1000000000000003E-2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71-4403-A955-08622371B2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1022288"/>
        <c:axId val="689105712"/>
      </c:scatterChart>
      <c:scatterChart>
        <c:scatterStyle val="smoothMarker"/>
        <c:varyColors val="0"/>
        <c:ser>
          <c:idx val="1"/>
          <c:order val="1"/>
          <c:tx>
            <c:v>dT 9900K 128 W in K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'9900K'!$B$82:$B$88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'9900K'!$E$82:$E$88</c:f>
              <c:numCache>
                <c:formatCode>0.0</c:formatCode>
                <c:ptCount val="7"/>
                <c:pt idx="0">
                  <c:v>18.698946420399942</c:v>
                </c:pt>
                <c:pt idx="1">
                  <c:v>18.155752984399939</c:v>
                </c:pt>
                <c:pt idx="2">
                  <c:v>17.50392086119993</c:v>
                </c:pt>
                <c:pt idx="3">
                  <c:v>17.210596405759922</c:v>
                </c:pt>
                <c:pt idx="4">
                  <c:v>17.164424963699922</c:v>
                </c:pt>
                <c:pt idx="5">
                  <c:v>17.150845127799926</c:v>
                </c:pt>
                <c:pt idx="6">
                  <c:v>17.150845127799926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C71-4403-A955-08622371B2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1119152"/>
        <c:axId val="2131140368"/>
      </c:scatterChart>
      <c:valAx>
        <c:axId val="1221022288"/>
        <c:scaling>
          <c:orientation val="minMax"/>
          <c:max val="650"/>
          <c:min val="2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Anpresskraft in 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89105712"/>
        <c:crosses val="autoZero"/>
        <c:crossBetween val="midCat"/>
        <c:majorUnit val="25"/>
      </c:valAx>
      <c:valAx>
        <c:axId val="689105712"/>
        <c:scaling>
          <c:orientation val="minMax"/>
          <c:min val="8.000000000000001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mm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21022288"/>
        <c:crosses val="autoZero"/>
        <c:crossBetween val="midCat"/>
        <c:majorUnit val="5.000000000000001E-3"/>
      </c:valAx>
      <c:valAx>
        <c:axId val="213114036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l-GR">
                    <a:latin typeface="Calibri" panose="020F0502020204030204" pitchFamily="34" charset="0"/>
                    <a:cs typeface="Calibri" panose="020F0502020204030204" pitchFamily="34" charset="0"/>
                  </a:rPr>
                  <a:t>Δ</a:t>
                </a:r>
                <a:r>
                  <a:rPr lang="de-DE"/>
                  <a:t>T in</a:t>
                </a:r>
                <a:r>
                  <a:rPr lang="de-DE" baseline="0"/>
                  <a:t> K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1119152"/>
        <c:crosses val="max"/>
        <c:crossBetween val="midCat"/>
        <c:majorUnit val="0.2"/>
      </c:valAx>
      <c:valAx>
        <c:axId val="2131119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131140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WLP Chiplet</a:t>
            </a:r>
            <a:r>
              <a:rPr lang="de-DE" baseline="0"/>
              <a:t> - HS </a:t>
            </a:r>
            <a:r>
              <a:rPr lang="de-DE"/>
              <a:t>9900K 183 W</a:t>
            </a:r>
            <a:r>
              <a:rPr lang="de-DE" baseline="0"/>
              <a:t> 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Schichtdicke mm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'9900K'!$B$161:$B$167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'9900K'!$A$161:$A$167</c:f>
              <c:numCache>
                <c:formatCode>0.000</c:formatCode>
                <c:ptCount val="7"/>
                <c:pt idx="0">
                  <c:v>0.13800000000000001</c:v>
                </c:pt>
                <c:pt idx="1">
                  <c:v>0.11799999999999999</c:v>
                </c:pt>
                <c:pt idx="2">
                  <c:v>9.4E-2</c:v>
                </c:pt>
                <c:pt idx="3">
                  <c:v>8.3199999999999996E-2</c:v>
                </c:pt>
                <c:pt idx="4">
                  <c:v>8.1500000000000003E-2</c:v>
                </c:pt>
                <c:pt idx="5">
                  <c:v>8.1000000000000003E-2</c:v>
                </c:pt>
                <c:pt idx="6">
                  <c:v>8.1000000000000003E-2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DBE-452F-9BC0-F40364FE13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1022288"/>
        <c:axId val="689105712"/>
      </c:scatterChart>
      <c:scatterChart>
        <c:scatterStyle val="smoothMarker"/>
        <c:varyColors val="0"/>
        <c:ser>
          <c:idx val="1"/>
          <c:order val="1"/>
          <c:tx>
            <c:v>T 9900K 183 W in °C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'9900K'!$B$161:$B$167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'9900K'!$D$161:$D$167</c:f>
              <c:numCache>
                <c:formatCode>0.0</c:formatCode>
                <c:ptCount val="7"/>
                <c:pt idx="0">
                  <c:v>73.082999999999856</c:v>
                </c:pt>
                <c:pt idx="1">
                  <c:v>70.612999999999886</c:v>
                </c:pt>
                <c:pt idx="2">
                  <c:v>67.648999999999901</c:v>
                </c:pt>
                <c:pt idx="3">
                  <c:v>66.315199999999919</c:v>
                </c:pt>
                <c:pt idx="4">
                  <c:v>66.105249999999913</c:v>
                </c:pt>
                <c:pt idx="5">
                  <c:v>66.043499999999923</c:v>
                </c:pt>
                <c:pt idx="6">
                  <c:v>66.043499999999923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DBE-452F-9BC0-F40364FE13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1119152"/>
        <c:axId val="2131140368"/>
      </c:scatterChart>
      <c:valAx>
        <c:axId val="1221022288"/>
        <c:scaling>
          <c:orientation val="minMax"/>
          <c:max val="650"/>
          <c:min val="2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Anpresskraft in 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89105712"/>
        <c:crosses val="autoZero"/>
        <c:crossBetween val="midCat"/>
        <c:majorUnit val="25"/>
      </c:valAx>
      <c:valAx>
        <c:axId val="689105712"/>
        <c:scaling>
          <c:orientation val="minMax"/>
          <c:min val="8.000000000000001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mm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21022288"/>
        <c:crosses val="autoZero"/>
        <c:crossBetween val="midCat"/>
        <c:majorUnit val="5.000000000000001E-3"/>
      </c:valAx>
      <c:valAx>
        <c:axId val="213114036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 in°C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1119152"/>
        <c:crosses val="max"/>
        <c:crossBetween val="midCat"/>
        <c:majorUnit val="0.5"/>
      </c:valAx>
      <c:valAx>
        <c:axId val="2131119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131140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WLP Chiplet</a:t>
            </a:r>
            <a:r>
              <a:rPr lang="de-DE" baseline="0"/>
              <a:t> - HS </a:t>
            </a:r>
            <a:r>
              <a:rPr lang="de-DE"/>
              <a:t>9900K 183 W</a:t>
            </a:r>
            <a:r>
              <a:rPr lang="de-DE" baseline="0"/>
              <a:t> 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Schichtdicke mm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'9900K'!$B$161:$B$167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'9900K'!$A$161:$A$167</c:f>
              <c:numCache>
                <c:formatCode>0.000</c:formatCode>
                <c:ptCount val="7"/>
                <c:pt idx="0">
                  <c:v>0.13800000000000001</c:v>
                </c:pt>
                <c:pt idx="1">
                  <c:v>0.11799999999999999</c:v>
                </c:pt>
                <c:pt idx="2">
                  <c:v>9.4E-2</c:v>
                </c:pt>
                <c:pt idx="3">
                  <c:v>8.3199999999999996E-2</c:v>
                </c:pt>
                <c:pt idx="4">
                  <c:v>8.1500000000000003E-2</c:v>
                </c:pt>
                <c:pt idx="5">
                  <c:v>8.1000000000000003E-2</c:v>
                </c:pt>
                <c:pt idx="6">
                  <c:v>8.1000000000000003E-2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944-4BA1-ACA2-15D001B88F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1022288"/>
        <c:axId val="689105712"/>
      </c:scatterChart>
      <c:scatterChart>
        <c:scatterStyle val="smoothMarker"/>
        <c:varyColors val="0"/>
        <c:ser>
          <c:idx val="1"/>
          <c:order val="1"/>
          <c:tx>
            <c:v>dT 9900K 183 W in K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'9900K'!$B$161:$B$167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'9900K'!$E$161:$E$167</c:f>
              <c:numCache>
                <c:formatCode>0.0</c:formatCode>
                <c:ptCount val="7"/>
                <c:pt idx="0">
                  <c:v>39.082999999999856</c:v>
                </c:pt>
                <c:pt idx="1">
                  <c:v>36.612999999999886</c:v>
                </c:pt>
                <c:pt idx="2">
                  <c:v>33.648999999999901</c:v>
                </c:pt>
                <c:pt idx="3">
                  <c:v>32.315199999999919</c:v>
                </c:pt>
                <c:pt idx="4">
                  <c:v>32.105249999999913</c:v>
                </c:pt>
                <c:pt idx="5">
                  <c:v>32.043499999999923</c:v>
                </c:pt>
                <c:pt idx="6">
                  <c:v>32.043499999999923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944-4BA1-ACA2-15D001B88F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1119152"/>
        <c:axId val="2131140368"/>
      </c:scatterChart>
      <c:valAx>
        <c:axId val="1221022288"/>
        <c:scaling>
          <c:orientation val="minMax"/>
          <c:max val="650"/>
          <c:min val="2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Anpresskraft in 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89105712"/>
        <c:crosses val="autoZero"/>
        <c:crossBetween val="midCat"/>
        <c:majorUnit val="25"/>
      </c:valAx>
      <c:valAx>
        <c:axId val="689105712"/>
        <c:scaling>
          <c:orientation val="minMax"/>
          <c:min val="8.000000000000001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mm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21022288"/>
        <c:crosses val="autoZero"/>
        <c:crossBetween val="midCat"/>
        <c:majorUnit val="5.000000000000001E-3"/>
      </c:valAx>
      <c:valAx>
        <c:axId val="2131140368"/>
        <c:scaling>
          <c:orientation val="minMax"/>
          <c:min val="32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 in°C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1119152"/>
        <c:crosses val="max"/>
        <c:crossBetween val="midCat"/>
        <c:majorUnit val="0.5"/>
      </c:valAx>
      <c:valAx>
        <c:axId val="2131119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131140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WLP Chiplet</a:t>
            </a:r>
            <a:r>
              <a:rPr lang="de-DE" baseline="0"/>
              <a:t> - HS </a:t>
            </a:r>
            <a:r>
              <a:rPr lang="de-DE"/>
              <a:t>9900K 128 W</a:t>
            </a:r>
            <a:r>
              <a:rPr lang="de-DE" baseline="0"/>
              <a:t> 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Schichtdicke mm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'9900K'!$B$240:$B$246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'9900K'!$A$240:$A$246</c:f>
              <c:numCache>
                <c:formatCode>0.000</c:formatCode>
                <c:ptCount val="7"/>
                <c:pt idx="0">
                  <c:v>0.13800000000000001</c:v>
                </c:pt>
                <c:pt idx="1">
                  <c:v>0.11799999999999999</c:v>
                </c:pt>
                <c:pt idx="2">
                  <c:v>9.4E-2</c:v>
                </c:pt>
                <c:pt idx="3">
                  <c:v>8.3199999999999996E-2</c:v>
                </c:pt>
                <c:pt idx="4">
                  <c:v>8.1500000000000003E-2</c:v>
                </c:pt>
                <c:pt idx="5">
                  <c:v>8.1000000000000003E-2</c:v>
                </c:pt>
                <c:pt idx="6">
                  <c:v>8.1000000000000003E-2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949-47CD-9D42-B54BDF398C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1022288"/>
        <c:axId val="689105712"/>
      </c:scatterChart>
      <c:scatterChart>
        <c:scatterStyle val="smoothMarker"/>
        <c:varyColors val="0"/>
        <c:ser>
          <c:idx val="1"/>
          <c:order val="1"/>
          <c:tx>
            <c:v>T 9900K 128 W in °C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'9900K'!$B$240:$B$246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'9900K'!$D$240:$D$246</c:f>
              <c:numCache>
                <c:formatCode>0.0</c:formatCode>
                <c:ptCount val="7"/>
                <c:pt idx="0">
                  <c:v>60.765618900999989</c:v>
                </c:pt>
                <c:pt idx="1">
                  <c:v>59.051881410999989</c:v>
                </c:pt>
                <c:pt idx="2">
                  <c:v>56.995396422999995</c:v>
                </c:pt>
                <c:pt idx="3">
                  <c:v>56.069978178399992</c:v>
                </c:pt>
                <c:pt idx="4">
                  <c:v>55.924310491749992</c:v>
                </c:pt>
                <c:pt idx="5">
                  <c:v>55.881467054499993</c:v>
                </c:pt>
                <c:pt idx="6">
                  <c:v>55.881467054499993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949-47CD-9D42-B54BDF398C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1119152"/>
        <c:axId val="2131140368"/>
      </c:scatterChart>
      <c:valAx>
        <c:axId val="1221022288"/>
        <c:scaling>
          <c:orientation val="minMax"/>
          <c:max val="650"/>
          <c:min val="2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Anpresskraft in 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89105712"/>
        <c:crosses val="autoZero"/>
        <c:crossBetween val="midCat"/>
        <c:majorUnit val="25"/>
      </c:valAx>
      <c:valAx>
        <c:axId val="689105712"/>
        <c:scaling>
          <c:orientation val="minMax"/>
          <c:min val="8.000000000000001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mm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21022288"/>
        <c:crosses val="autoZero"/>
        <c:crossBetween val="midCat"/>
        <c:majorUnit val="5.000000000000001E-3"/>
      </c:valAx>
      <c:valAx>
        <c:axId val="213114036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 in°C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1119152"/>
        <c:crosses val="max"/>
        <c:crossBetween val="midCat"/>
        <c:majorUnit val="0.5"/>
      </c:valAx>
      <c:valAx>
        <c:axId val="2131119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131140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WLP Chiplet</a:t>
            </a:r>
            <a:r>
              <a:rPr lang="de-DE" baseline="0"/>
              <a:t> - HS </a:t>
            </a:r>
            <a:r>
              <a:rPr lang="de-DE"/>
              <a:t>9900K 128 W</a:t>
            </a:r>
            <a:r>
              <a:rPr lang="de-DE" baseline="0"/>
              <a:t> 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Schichtdicke mm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'9900K'!$B$240:$B$246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'9900K'!$A$240:$A$246</c:f>
              <c:numCache>
                <c:formatCode>0.000</c:formatCode>
                <c:ptCount val="7"/>
                <c:pt idx="0">
                  <c:v>0.13800000000000001</c:v>
                </c:pt>
                <c:pt idx="1">
                  <c:v>0.11799999999999999</c:v>
                </c:pt>
                <c:pt idx="2">
                  <c:v>9.4E-2</c:v>
                </c:pt>
                <c:pt idx="3">
                  <c:v>8.3199999999999996E-2</c:v>
                </c:pt>
                <c:pt idx="4">
                  <c:v>8.1500000000000003E-2</c:v>
                </c:pt>
                <c:pt idx="5">
                  <c:v>8.1000000000000003E-2</c:v>
                </c:pt>
                <c:pt idx="6">
                  <c:v>8.1000000000000003E-2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F8D-4BCA-B1C5-E5989D0EA5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1022288"/>
        <c:axId val="689105712"/>
      </c:scatterChart>
      <c:scatterChart>
        <c:scatterStyle val="smoothMarker"/>
        <c:varyColors val="0"/>
        <c:ser>
          <c:idx val="1"/>
          <c:order val="1"/>
          <c:tx>
            <c:v>dT 9900K 128 W in K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'9900K'!$B$240:$B$246</c:f>
              <c:numCache>
                <c:formatCode>General</c:formatCode>
                <c:ptCount val="7"/>
                <c:pt idx="0">
                  <c:v>27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233</c:v>
                </c:pt>
                <c:pt idx="5">
                  <c:v>400</c:v>
                </c:pt>
                <c:pt idx="6">
                  <c:v>650</c:v>
                </c:pt>
              </c:numCache>
            </c:numRef>
          </c:xVal>
          <c:yVal>
            <c:numRef>
              <c:f>'9900K'!$E$240:$E$246</c:f>
              <c:numCache>
                <c:formatCode>0.0</c:formatCode>
                <c:ptCount val="7"/>
                <c:pt idx="0">
                  <c:v>26.765618900999989</c:v>
                </c:pt>
                <c:pt idx="1">
                  <c:v>25.051881410999989</c:v>
                </c:pt>
                <c:pt idx="2">
                  <c:v>22.995396422999995</c:v>
                </c:pt>
                <c:pt idx="3">
                  <c:v>22.069978178399992</c:v>
                </c:pt>
                <c:pt idx="4">
                  <c:v>21.924310491749992</c:v>
                </c:pt>
                <c:pt idx="5">
                  <c:v>21.881467054499993</c:v>
                </c:pt>
                <c:pt idx="6">
                  <c:v>21.881467054499993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F8D-4BCA-B1C5-E5989D0EA5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1119152"/>
        <c:axId val="2131140368"/>
      </c:scatterChart>
      <c:valAx>
        <c:axId val="1221022288"/>
        <c:scaling>
          <c:orientation val="minMax"/>
          <c:max val="650"/>
          <c:min val="2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Anpresskraft in 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89105712"/>
        <c:crosses val="autoZero"/>
        <c:crossBetween val="midCat"/>
        <c:majorUnit val="25"/>
      </c:valAx>
      <c:valAx>
        <c:axId val="689105712"/>
        <c:scaling>
          <c:orientation val="minMax"/>
          <c:min val="8.000000000000001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mm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21022288"/>
        <c:crosses val="autoZero"/>
        <c:crossBetween val="midCat"/>
        <c:majorUnit val="5.000000000000001E-3"/>
      </c:valAx>
      <c:valAx>
        <c:axId val="2131140368"/>
        <c:scaling>
          <c:orientation val="minMax"/>
          <c:max val="27"/>
          <c:min val="2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l-GR">
                    <a:latin typeface="Calibri" panose="020F0502020204030204" pitchFamily="34" charset="0"/>
                    <a:cs typeface="Calibri" panose="020F0502020204030204" pitchFamily="34" charset="0"/>
                  </a:rPr>
                  <a:t>Δ</a:t>
                </a:r>
                <a:r>
                  <a:rPr lang="de-DE"/>
                  <a:t>T in</a:t>
                </a:r>
                <a:r>
                  <a:rPr lang="de-DE" baseline="0"/>
                  <a:t> K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1119152"/>
        <c:crosses val="max"/>
        <c:crossBetween val="midCat"/>
        <c:majorUnit val="0.5"/>
      </c:valAx>
      <c:valAx>
        <c:axId val="2131119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131140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LQM HS</a:t>
            </a:r>
            <a:r>
              <a:rPr lang="de-DE" baseline="0"/>
              <a:t> - Kühler </a:t>
            </a:r>
            <a:r>
              <a:rPr lang="de-DE"/>
              <a:t>9900K 183 W</a:t>
            </a:r>
            <a:r>
              <a:rPr lang="de-DE" baseline="0"/>
              <a:t> 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Schichtdicke mm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'9900K'!$B$319:$B$326</c:f>
              <c:numCache>
                <c:formatCode>General</c:formatCode>
                <c:ptCount val="8"/>
                <c:pt idx="0">
                  <c:v>11</c:v>
                </c:pt>
                <c:pt idx="1">
                  <c:v>20</c:v>
                </c:pt>
                <c:pt idx="2">
                  <c:v>40</c:v>
                </c:pt>
                <c:pt idx="3">
                  <c:v>80</c:v>
                </c:pt>
                <c:pt idx="4">
                  <c:v>140</c:v>
                </c:pt>
                <c:pt idx="5">
                  <c:v>240</c:v>
                </c:pt>
                <c:pt idx="6">
                  <c:v>400</c:v>
                </c:pt>
                <c:pt idx="7">
                  <c:v>650</c:v>
                </c:pt>
              </c:numCache>
            </c:numRef>
          </c:xVal>
          <c:yVal>
            <c:numRef>
              <c:f>'9900K'!$A$319:$A$326</c:f>
              <c:numCache>
                <c:formatCode>0.000</c:formatCode>
                <c:ptCount val="8"/>
                <c:pt idx="0">
                  <c:v>4.2000000000000003E-2</c:v>
                </c:pt>
                <c:pt idx="1">
                  <c:v>2.1000000000000001E-2</c:v>
                </c:pt>
                <c:pt idx="2">
                  <c:v>1.6E-2</c:v>
                </c:pt>
                <c:pt idx="3">
                  <c:v>1.2699999999999999E-2</c:v>
                </c:pt>
                <c:pt idx="4">
                  <c:v>1.18E-2</c:v>
                </c:pt>
                <c:pt idx="5">
                  <c:v>1.14E-2</c:v>
                </c:pt>
                <c:pt idx="6">
                  <c:v>1.12E-2</c:v>
                </c:pt>
                <c:pt idx="7">
                  <c:v>1.11E-2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BFC-41D0-A609-3B9B9E8F11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1022288"/>
        <c:axId val="689105712"/>
      </c:scatterChart>
      <c:scatterChart>
        <c:scatterStyle val="smoothMarker"/>
        <c:varyColors val="0"/>
        <c:ser>
          <c:idx val="1"/>
          <c:order val="1"/>
          <c:tx>
            <c:v>T 9900K 183 W in °C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'9900K'!$B$319:$B$326</c:f>
              <c:numCache>
                <c:formatCode>General</c:formatCode>
                <c:ptCount val="8"/>
                <c:pt idx="0">
                  <c:v>11</c:v>
                </c:pt>
                <c:pt idx="1">
                  <c:v>20</c:v>
                </c:pt>
                <c:pt idx="2">
                  <c:v>40</c:v>
                </c:pt>
                <c:pt idx="3">
                  <c:v>80</c:v>
                </c:pt>
                <c:pt idx="4">
                  <c:v>140</c:v>
                </c:pt>
                <c:pt idx="5">
                  <c:v>240</c:v>
                </c:pt>
                <c:pt idx="6">
                  <c:v>400</c:v>
                </c:pt>
                <c:pt idx="7">
                  <c:v>650</c:v>
                </c:pt>
              </c:numCache>
            </c:numRef>
          </c:xVal>
          <c:yVal>
            <c:numRef>
              <c:f>'9900K'!$D$319:$D$326</c:f>
              <c:numCache>
                <c:formatCode>0.0</c:formatCode>
                <c:ptCount val="8"/>
                <c:pt idx="0">
                  <c:v>53.099365585383815</c:v>
                </c:pt>
                <c:pt idx="1">
                  <c:v>52.851453181021128</c:v>
                </c:pt>
                <c:pt idx="2">
                  <c:v>52.760668863962763</c:v>
                </c:pt>
                <c:pt idx="3">
                  <c:v>52.691570830003883</c:v>
                </c:pt>
                <c:pt idx="4">
                  <c:v>52.671322637175457</c:v>
                </c:pt>
                <c:pt idx="5">
                  <c:v>52.662120281918568</c:v>
                </c:pt>
                <c:pt idx="6">
                  <c:v>52.657471431019125</c:v>
                </c:pt>
                <c:pt idx="7">
                  <c:v>52.655134993847312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BFC-41D0-A609-3B9B9E8F11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1119152"/>
        <c:axId val="2131140368"/>
      </c:scatterChart>
      <c:valAx>
        <c:axId val="1221022288"/>
        <c:scaling>
          <c:orientation val="minMax"/>
          <c:max val="65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Anpresskraft in 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89105712"/>
        <c:crosses val="autoZero"/>
        <c:crossBetween val="midCat"/>
        <c:majorUnit val="25"/>
      </c:valAx>
      <c:valAx>
        <c:axId val="689105712"/>
        <c:scaling>
          <c:orientation val="minMax"/>
          <c:max val="4.4000000000000011E-2"/>
          <c:min val="1.0000000000000002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mm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21022288"/>
        <c:crosses val="autoZero"/>
        <c:crossBetween val="midCat"/>
        <c:majorUnit val="2.0000000000000005E-3"/>
      </c:valAx>
      <c:valAx>
        <c:axId val="213114036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 in°C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1119152"/>
        <c:crosses val="max"/>
        <c:crossBetween val="midCat"/>
        <c:majorUnit val="0.1"/>
      </c:valAx>
      <c:valAx>
        <c:axId val="2131119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131140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LQM HS</a:t>
            </a:r>
            <a:r>
              <a:rPr lang="de-DE" baseline="0"/>
              <a:t> - Kühler </a:t>
            </a:r>
            <a:r>
              <a:rPr lang="de-DE"/>
              <a:t>9900K 183 W</a:t>
            </a:r>
            <a:r>
              <a:rPr lang="de-DE" baseline="0"/>
              <a:t> 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Schichtdicke mm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'9900K'!$B$319:$B$326</c:f>
              <c:numCache>
                <c:formatCode>General</c:formatCode>
                <c:ptCount val="8"/>
                <c:pt idx="0">
                  <c:v>11</c:v>
                </c:pt>
                <c:pt idx="1">
                  <c:v>20</c:v>
                </c:pt>
                <c:pt idx="2">
                  <c:v>40</c:v>
                </c:pt>
                <c:pt idx="3">
                  <c:v>80</c:v>
                </c:pt>
                <c:pt idx="4">
                  <c:v>140</c:v>
                </c:pt>
                <c:pt idx="5">
                  <c:v>240</c:v>
                </c:pt>
                <c:pt idx="6">
                  <c:v>400</c:v>
                </c:pt>
                <c:pt idx="7">
                  <c:v>650</c:v>
                </c:pt>
              </c:numCache>
            </c:numRef>
          </c:xVal>
          <c:yVal>
            <c:numRef>
              <c:f>'9900K'!$A$319:$A$326</c:f>
              <c:numCache>
                <c:formatCode>0.000</c:formatCode>
                <c:ptCount val="8"/>
                <c:pt idx="0">
                  <c:v>4.2000000000000003E-2</c:v>
                </c:pt>
                <c:pt idx="1">
                  <c:v>2.1000000000000001E-2</c:v>
                </c:pt>
                <c:pt idx="2">
                  <c:v>1.6E-2</c:v>
                </c:pt>
                <c:pt idx="3">
                  <c:v>1.2699999999999999E-2</c:v>
                </c:pt>
                <c:pt idx="4">
                  <c:v>1.18E-2</c:v>
                </c:pt>
                <c:pt idx="5">
                  <c:v>1.14E-2</c:v>
                </c:pt>
                <c:pt idx="6">
                  <c:v>1.12E-2</c:v>
                </c:pt>
                <c:pt idx="7">
                  <c:v>1.11E-2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4FA-492F-A0B7-7A13A1D0DD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1022288"/>
        <c:axId val="689105712"/>
      </c:scatterChart>
      <c:scatterChart>
        <c:scatterStyle val="smoothMarker"/>
        <c:varyColors val="0"/>
        <c:ser>
          <c:idx val="1"/>
          <c:order val="1"/>
          <c:tx>
            <c:v>dT 9900K 183 W in K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'9900K'!$B$319:$B$326</c:f>
              <c:numCache>
                <c:formatCode>General</c:formatCode>
                <c:ptCount val="8"/>
                <c:pt idx="0">
                  <c:v>11</c:v>
                </c:pt>
                <c:pt idx="1">
                  <c:v>20</c:v>
                </c:pt>
                <c:pt idx="2">
                  <c:v>40</c:v>
                </c:pt>
                <c:pt idx="3">
                  <c:v>80</c:v>
                </c:pt>
                <c:pt idx="4">
                  <c:v>140</c:v>
                </c:pt>
                <c:pt idx="5">
                  <c:v>240</c:v>
                </c:pt>
                <c:pt idx="6">
                  <c:v>400</c:v>
                </c:pt>
                <c:pt idx="7">
                  <c:v>650</c:v>
                </c:pt>
              </c:numCache>
            </c:numRef>
          </c:xVal>
          <c:yVal>
            <c:numRef>
              <c:f>'9900K'!$E$319:$E$326</c:f>
              <c:numCache>
                <c:formatCode>0.0</c:formatCode>
                <c:ptCount val="8"/>
                <c:pt idx="0">
                  <c:v>19.099365585383815</c:v>
                </c:pt>
                <c:pt idx="1">
                  <c:v>18.851453181021128</c:v>
                </c:pt>
                <c:pt idx="2">
                  <c:v>18.760668863962763</c:v>
                </c:pt>
                <c:pt idx="3">
                  <c:v>18.691570830003883</c:v>
                </c:pt>
                <c:pt idx="4">
                  <c:v>18.671322637175457</c:v>
                </c:pt>
                <c:pt idx="5">
                  <c:v>18.662120281918568</c:v>
                </c:pt>
                <c:pt idx="6">
                  <c:v>18.657471431019125</c:v>
                </c:pt>
                <c:pt idx="7">
                  <c:v>18.655134993847312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4FA-492F-A0B7-7A13A1D0DD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1119152"/>
        <c:axId val="2131140368"/>
      </c:scatterChart>
      <c:valAx>
        <c:axId val="1221022288"/>
        <c:scaling>
          <c:orientation val="minMax"/>
          <c:max val="65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Anpresskraft in 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89105712"/>
        <c:crosses val="autoZero"/>
        <c:crossBetween val="midCat"/>
        <c:majorUnit val="25"/>
      </c:valAx>
      <c:valAx>
        <c:axId val="689105712"/>
        <c:scaling>
          <c:orientation val="minMax"/>
          <c:max val="4.4000000000000011E-2"/>
          <c:min val="1.0000000000000002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mm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21022288"/>
        <c:crosses val="autoZero"/>
        <c:crossBetween val="midCat"/>
        <c:majorUnit val="2.0000000000000005E-3"/>
      </c:valAx>
      <c:valAx>
        <c:axId val="213114036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>
                    <a:latin typeface="Calibri" panose="020F0502020204030204" pitchFamily="34" charset="0"/>
                    <a:cs typeface="Calibri" panose="020F0502020204030204" pitchFamily="34" charset="0"/>
                  </a:rPr>
                  <a:t>Δ</a:t>
                </a:r>
                <a:r>
                  <a:rPr lang="de-DE"/>
                  <a:t>T in</a:t>
                </a:r>
                <a:r>
                  <a:rPr lang="de-DE" baseline="0"/>
                  <a:t> K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1119152"/>
        <c:crosses val="max"/>
        <c:crossBetween val="midCat"/>
        <c:majorUnit val="0.1"/>
      </c:valAx>
      <c:valAx>
        <c:axId val="2131119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1311403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.xml"/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10" Type="http://schemas.openxmlformats.org/officeDocument/2006/relationships/chart" Target="../charts/chart11.xml"/><Relationship Id="rId4" Type="http://schemas.openxmlformats.org/officeDocument/2006/relationships/chart" Target="../charts/chart5.xml"/><Relationship Id="rId9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133348</xdr:colOff>
      <xdr:row>0</xdr:row>
      <xdr:rowOff>123824</xdr:rowOff>
    </xdr:from>
    <xdr:to>
      <xdr:col>17</xdr:col>
      <xdr:colOff>614361</xdr:colOff>
      <xdr:row>37</xdr:row>
      <xdr:rowOff>109538</xdr:rowOff>
    </xdr:to>
    <xdr:graphicFrame macro="">
      <xdr:nvGraphicFramePr>
        <xdr:cNvPr id="5" name="Diagram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22224</xdr:colOff>
      <xdr:row>10</xdr:row>
      <xdr:rowOff>130174</xdr:rowOff>
    </xdr:from>
    <xdr:to>
      <xdr:col>14</xdr:col>
      <xdr:colOff>171450</xdr:colOff>
      <xdr:row>43</xdr:row>
      <xdr:rowOff>57150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FF99B20-8C6B-4373-8BFA-96D09D5C03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43</xdr:row>
      <xdr:rowOff>158750</xdr:rowOff>
    </xdr:from>
    <xdr:to>
      <xdr:col>14</xdr:col>
      <xdr:colOff>168276</xdr:colOff>
      <xdr:row>76</xdr:row>
      <xdr:rowOff>85726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F03F5FA4-B38B-4A46-9C92-EF8FE38285C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95250</xdr:colOff>
      <xdr:row>89</xdr:row>
      <xdr:rowOff>158750</xdr:rowOff>
    </xdr:from>
    <xdr:to>
      <xdr:col>14</xdr:col>
      <xdr:colOff>244476</xdr:colOff>
      <xdr:row>122</xdr:row>
      <xdr:rowOff>85726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6EC399B4-C7D8-4B0E-AA2B-2140BD7F09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124</xdr:row>
      <xdr:rowOff>0</xdr:rowOff>
    </xdr:from>
    <xdr:to>
      <xdr:col>14</xdr:col>
      <xdr:colOff>149226</xdr:colOff>
      <xdr:row>156</xdr:row>
      <xdr:rowOff>111126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95D6E62D-847B-48A3-B3C8-219867FF17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641350</xdr:colOff>
      <xdr:row>169</xdr:row>
      <xdr:rowOff>38100</xdr:rowOff>
    </xdr:from>
    <xdr:to>
      <xdr:col>14</xdr:col>
      <xdr:colOff>28576</xdr:colOff>
      <xdr:row>201</xdr:row>
      <xdr:rowOff>149226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51215EBD-27F8-4C94-921B-EC8E400C8AB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730250</xdr:colOff>
      <xdr:row>202</xdr:row>
      <xdr:rowOff>114300</xdr:rowOff>
    </xdr:from>
    <xdr:to>
      <xdr:col>14</xdr:col>
      <xdr:colOff>117476</xdr:colOff>
      <xdr:row>235</xdr:row>
      <xdr:rowOff>41276</xdr:rowOff>
    </xdr:to>
    <xdr:graphicFrame macro="">
      <xdr:nvGraphicFramePr>
        <xdr:cNvPr id="7" name="Diagramm 6">
          <a:extLst>
            <a:ext uri="{FF2B5EF4-FFF2-40B4-BE49-F238E27FC236}">
              <a16:creationId xmlns:a16="http://schemas.microsoft.com/office/drawing/2014/main" id="{FB5CDD44-64FA-4A8B-BE43-903C6D7DF1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248</xdr:row>
      <xdr:rowOff>0</xdr:rowOff>
    </xdr:from>
    <xdr:to>
      <xdr:col>14</xdr:col>
      <xdr:colOff>149226</xdr:colOff>
      <xdr:row>280</xdr:row>
      <xdr:rowOff>111126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4706D047-7EF3-408B-AAE1-925FBFE7034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6350</xdr:colOff>
      <xdr:row>281</xdr:row>
      <xdr:rowOff>146050</xdr:rowOff>
    </xdr:from>
    <xdr:to>
      <xdr:col>14</xdr:col>
      <xdr:colOff>155576</xdr:colOff>
      <xdr:row>314</xdr:row>
      <xdr:rowOff>73026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C221185B-7E97-4301-B3EF-D747B4AE7D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127000</xdr:colOff>
      <xdr:row>328</xdr:row>
      <xdr:rowOff>12700</xdr:rowOff>
    </xdr:from>
    <xdr:to>
      <xdr:col>14</xdr:col>
      <xdr:colOff>276226</xdr:colOff>
      <xdr:row>360</xdr:row>
      <xdr:rowOff>123826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EFAFF577-637F-42A7-906A-F278078D2C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82550</xdr:colOff>
      <xdr:row>362</xdr:row>
      <xdr:rowOff>38100</xdr:rowOff>
    </xdr:from>
    <xdr:to>
      <xdr:col>14</xdr:col>
      <xdr:colOff>231776</xdr:colOff>
      <xdr:row>394</xdr:row>
      <xdr:rowOff>149226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8236E8CA-BF80-4AC9-A420-132930EB53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D28" sqref="D28"/>
    </sheetView>
  </sheetViews>
  <sheetFormatPr baseColWidth="10" defaultRowHeight="14.25" x14ac:dyDescent="0.45"/>
  <cols>
    <col min="1" max="1" width="11.9296875" customWidth="1"/>
    <col min="2" max="2" width="13.19921875" customWidth="1"/>
    <col min="4" max="4" width="10.86328125" customWidth="1"/>
    <col min="6" max="6" width="13.19921875" customWidth="1"/>
  </cols>
  <sheetData>
    <row r="1" spans="1:8" x14ac:dyDescent="0.45">
      <c r="B1" s="3" t="s">
        <v>0</v>
      </c>
      <c r="C1" s="3" t="s">
        <v>6</v>
      </c>
      <c r="D1" s="3" t="s">
        <v>9</v>
      </c>
    </row>
    <row r="2" spans="1:8" x14ac:dyDescent="0.45">
      <c r="A2" t="s">
        <v>7</v>
      </c>
      <c r="B2">
        <v>85000</v>
      </c>
      <c r="C2">
        <v>3.96</v>
      </c>
      <c r="D2" s="6">
        <v>5.6</v>
      </c>
    </row>
    <row r="3" spans="1:8" x14ac:dyDescent="0.45">
      <c r="A3" t="s">
        <v>8</v>
      </c>
      <c r="B3">
        <v>87000</v>
      </c>
      <c r="C3">
        <v>2.5</v>
      </c>
      <c r="D3">
        <v>8.5</v>
      </c>
    </row>
    <row r="4" spans="1:8" x14ac:dyDescent="0.45">
      <c r="A4" t="s">
        <v>10</v>
      </c>
      <c r="B4">
        <v>150000</v>
      </c>
      <c r="C4">
        <v>3.7</v>
      </c>
      <c r="D4">
        <v>12.5</v>
      </c>
    </row>
    <row r="5" spans="1:8" x14ac:dyDescent="0.45">
      <c r="A5" t="s">
        <v>11</v>
      </c>
      <c r="B5">
        <v>2.0999999999999999E-3</v>
      </c>
      <c r="C5">
        <v>6.24</v>
      </c>
      <c r="D5">
        <v>73</v>
      </c>
    </row>
    <row r="6" spans="1:8" x14ac:dyDescent="0.45">
      <c r="A6" t="s">
        <v>12</v>
      </c>
      <c r="B6">
        <v>500000</v>
      </c>
      <c r="C6">
        <v>2.4900000000000002</v>
      </c>
    </row>
    <row r="9" spans="1:8" x14ac:dyDescent="0.45">
      <c r="D9" t="s">
        <v>16</v>
      </c>
    </row>
    <row r="10" spans="1:8" ht="15.75" x14ac:dyDescent="0.55000000000000004">
      <c r="A10" s="3" t="s">
        <v>13</v>
      </c>
      <c r="B10" s="3" t="s">
        <v>14</v>
      </c>
      <c r="C10" s="3" t="s">
        <v>15</v>
      </c>
      <c r="D10" s="3" t="s">
        <v>15</v>
      </c>
      <c r="E10" s="3" t="s">
        <v>17</v>
      </c>
      <c r="F10" s="3" t="s">
        <v>18</v>
      </c>
      <c r="G10" s="3" t="s">
        <v>19</v>
      </c>
      <c r="H10" s="3" t="s">
        <v>19</v>
      </c>
    </row>
    <row r="11" spans="1:8" ht="15.75" x14ac:dyDescent="0.55000000000000004">
      <c r="A11" s="6">
        <v>0</v>
      </c>
      <c r="B11" s="3"/>
      <c r="C11" s="3"/>
      <c r="D11" s="3"/>
      <c r="E11" s="3"/>
      <c r="F11" s="3"/>
      <c r="G11" s="3"/>
      <c r="H11" s="4">
        <v>0.10376311267799999</v>
      </c>
    </row>
    <row r="12" spans="1:8" x14ac:dyDescent="0.45">
      <c r="A12" s="7">
        <v>10</v>
      </c>
      <c r="B12" s="4">
        <v>3.2402344199899999E-2</v>
      </c>
      <c r="C12" s="4">
        <v>9.4762506226999998E-2</v>
      </c>
      <c r="D12" s="4">
        <v>0.138051579137</v>
      </c>
      <c r="E12" s="4">
        <v>4.8967660975233002E-2</v>
      </c>
      <c r="F12" s="4">
        <v>0.13600000000000001</v>
      </c>
      <c r="G12" s="4">
        <v>5.9038730469800002E-2</v>
      </c>
      <c r="H12" s="4">
        <v>5.3580048971099997E-2</v>
      </c>
    </row>
    <row r="13" spans="1:8" x14ac:dyDescent="0.45">
      <c r="A13" s="7">
        <v>50</v>
      </c>
      <c r="B13" s="4">
        <v>2.59395637623E-2</v>
      </c>
      <c r="C13" s="4">
        <v>6.5660166675599999E-2</v>
      </c>
      <c r="D13" s="4">
        <v>0.136950792258</v>
      </c>
      <c r="E13" s="4">
        <v>3.649729173956251E-2</v>
      </c>
      <c r="F13" s="4">
        <v>7.9059415485099996E-2</v>
      </c>
      <c r="G13" s="4">
        <v>4.4839631654300001E-2</v>
      </c>
      <c r="H13" s="4">
        <v>4.2891490133199997E-2</v>
      </c>
    </row>
    <row r="14" spans="1:8" x14ac:dyDescent="0.45">
      <c r="A14" s="7">
        <v>75</v>
      </c>
      <c r="B14" s="4">
        <f>0.053/6.24*1000/356.93</f>
        <v>2.3796233837418381E-2</v>
      </c>
      <c r="C14" s="4">
        <v>5.8836414432099998E-2</v>
      </c>
      <c r="D14" s="4">
        <v>0.13066054567800001</v>
      </c>
      <c r="E14" s="4">
        <v>3.3719046930954011E-2</v>
      </c>
      <c r="F14" s="4">
        <v>6.7966387727199998E-2</v>
      </c>
      <c r="G14" s="4">
        <v>4.1170648677699997E-2</v>
      </c>
      <c r="H14" s="4">
        <v>3.9857188617299998E-2</v>
      </c>
    </row>
    <row r="15" spans="1:8" x14ac:dyDescent="0.45">
      <c r="A15" s="7">
        <v>125</v>
      </c>
      <c r="B15" s="4">
        <v>2.0839047901199999E-2</v>
      </c>
      <c r="C15" s="4">
        <v>5.14883205425E-2</v>
      </c>
      <c r="D15" s="4">
        <v>0.100386660537</v>
      </c>
      <c r="E15" s="4">
        <v>3.0419458171525502E-2</v>
      </c>
      <c r="F15" s="4">
        <v>5.6651927960099997E-2</v>
      </c>
      <c r="G15" s="4">
        <v>3.6494282197800001E-2</v>
      </c>
      <c r="H15" s="4">
        <v>3.5818185981999998E-2</v>
      </c>
    </row>
    <row r="16" spans="1:8" x14ac:dyDescent="0.45">
      <c r="A16" s="7">
        <v>250</v>
      </c>
      <c r="B16" s="4">
        <v>1.9634348598999998E-2</v>
      </c>
      <c r="C16" s="4">
        <v>4.4010973053400002E-2</v>
      </c>
      <c r="D16" s="4">
        <v>8.1235522567300003E-2</v>
      </c>
      <c r="E16" s="4">
        <v>2.6287298732310005E-2</v>
      </c>
      <c r="F16" s="4">
        <v>4.5051735344100001E-2</v>
      </c>
      <c r="G16" s="4">
        <v>3.0050945692300001E-2</v>
      </c>
      <c r="H16" s="4">
        <v>2.9926361313299999E-2</v>
      </c>
    </row>
    <row r="17" spans="1:8" x14ac:dyDescent="0.45">
      <c r="A17" s="7">
        <v>300</v>
      </c>
      <c r="B17" s="4">
        <v>1.9634348598999998E-2</v>
      </c>
      <c r="C17" s="4">
        <v>4.2495054942899999E-2</v>
      </c>
      <c r="D17" s="4">
        <v>8.0667842378200003E-2</v>
      </c>
      <c r="E17" s="4">
        <v>2.5264095539875502E-2</v>
      </c>
      <c r="F17" s="4">
        <v>4.2581614042300001E-2</v>
      </c>
      <c r="G17" s="4">
        <v>2.83371273617E-2</v>
      </c>
      <c r="H17" s="4">
        <v>2.82934842746E-2</v>
      </c>
    </row>
    <row r="18" spans="1:8" x14ac:dyDescent="0.45">
      <c r="A18" s="7">
        <v>650</v>
      </c>
      <c r="B18" s="4">
        <v>1.9634348598999998E-2</v>
      </c>
      <c r="C18" s="4">
        <v>3.7768145297899999E-2</v>
      </c>
      <c r="D18" s="4">
        <v>8.0286622890700002E-2</v>
      </c>
      <c r="E18" s="4">
        <v>2.12058294854175E-2</v>
      </c>
      <c r="F18" s="4">
        <v>3.4196204066500001E-2</v>
      </c>
      <c r="G18" s="4">
        <v>2.09796841613E-2</v>
      </c>
      <c r="H18" s="4">
        <v>2.0957785173199999E-2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14"/>
  <sheetViews>
    <sheetView topLeftCell="A13" workbookViewId="0">
      <selection activeCell="G45" sqref="G45"/>
    </sheetView>
  </sheetViews>
  <sheetFormatPr baseColWidth="10" defaultColWidth="8.73046875" defaultRowHeight="14.25" x14ac:dyDescent="0.45"/>
  <sheetData>
    <row r="2" spans="1:38" x14ac:dyDescent="0.45">
      <c r="A2" s="4"/>
      <c r="AE2" s="2"/>
      <c r="AF2" s="2"/>
      <c r="AH2" s="2"/>
      <c r="AI2" s="2"/>
      <c r="AK2" s="1"/>
      <c r="AL2" s="1"/>
    </row>
    <row r="3" spans="1:38" x14ac:dyDescent="0.45">
      <c r="A3" s="4"/>
      <c r="AE3" s="2"/>
      <c r="AF3" s="2"/>
      <c r="AH3" s="2"/>
      <c r="AI3" s="2"/>
      <c r="AK3" s="1"/>
      <c r="AL3" s="1"/>
    </row>
    <row r="4" spans="1:38" x14ac:dyDescent="0.45">
      <c r="A4" s="4"/>
      <c r="AE4" s="2"/>
      <c r="AF4" s="2"/>
      <c r="AH4" s="2"/>
      <c r="AI4" s="2"/>
      <c r="AK4" s="1"/>
      <c r="AL4" s="1"/>
    </row>
    <row r="5" spans="1:38" x14ac:dyDescent="0.45">
      <c r="A5" s="4"/>
      <c r="AE5" s="2"/>
      <c r="AF5" s="2"/>
      <c r="AH5" s="2"/>
      <c r="AI5" s="2"/>
      <c r="AK5" s="1"/>
      <c r="AL5" s="1"/>
    </row>
    <row r="6" spans="1:38" x14ac:dyDescent="0.45">
      <c r="A6" s="4"/>
      <c r="AE6" s="2"/>
      <c r="AF6" s="2"/>
      <c r="AK6" s="1"/>
      <c r="AL6" s="1"/>
    </row>
    <row r="7" spans="1:38" x14ac:dyDescent="0.45">
      <c r="A7" s="4"/>
      <c r="AE7" s="2"/>
      <c r="AF7" s="2"/>
      <c r="AK7" s="1"/>
      <c r="AL7" s="1"/>
    </row>
    <row r="8" spans="1:38" x14ac:dyDescent="0.45">
      <c r="A8" s="4"/>
      <c r="AE8" s="2"/>
      <c r="AF8" s="2"/>
      <c r="AK8" s="1"/>
      <c r="AL8" s="1"/>
    </row>
    <row r="9" spans="1:38" x14ac:dyDescent="0.45">
      <c r="AE9" s="2"/>
      <c r="AF9" s="2"/>
      <c r="AK9" s="1"/>
      <c r="AL9" s="1"/>
    </row>
    <row r="10" spans="1:38" x14ac:dyDescent="0.45">
      <c r="AE10" s="2"/>
      <c r="AF10" s="2"/>
      <c r="AK10" s="1"/>
      <c r="AL10" s="1"/>
    </row>
    <row r="14" spans="1:38" x14ac:dyDescent="0.45">
      <c r="A14" s="5"/>
    </row>
  </sheetData>
  <pageMargins left="0.7" right="0.7" top="0.75" bottom="0.75" header="0.3" footer="0.3"/>
  <pageSetup paperSize="9" orientation="portrait" horizontalDpi="4294967293" verticalDpi="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407"/>
  <sheetViews>
    <sheetView tabSelected="1" workbookViewId="0">
      <selection activeCell="A3" sqref="A3"/>
    </sheetView>
  </sheetViews>
  <sheetFormatPr baseColWidth="10" defaultRowHeight="14.25" x14ac:dyDescent="0.45"/>
  <sheetData>
    <row r="2" spans="1:19" x14ac:dyDescent="0.45">
      <c r="A2" s="3" t="s">
        <v>1</v>
      </c>
      <c r="B2" s="3" t="s">
        <v>2</v>
      </c>
      <c r="C2" s="3" t="s">
        <v>5</v>
      </c>
      <c r="D2" s="3" t="s">
        <v>3</v>
      </c>
      <c r="E2" s="3" t="s">
        <v>4</v>
      </c>
    </row>
    <row r="3" spans="1:19" x14ac:dyDescent="0.45">
      <c r="A3" s="4">
        <v>0.13800000000000001</v>
      </c>
      <c r="B3">
        <v>27</v>
      </c>
      <c r="C3">
        <v>183</v>
      </c>
      <c r="D3" s="2">
        <v>61.445999999999913</v>
      </c>
      <c r="E3" s="2">
        <v>27.445999999999913</v>
      </c>
      <c r="G3" s="2"/>
      <c r="H3" s="2"/>
      <c r="I3" s="2"/>
      <c r="J3" s="2"/>
      <c r="K3" s="2"/>
      <c r="L3" s="2"/>
      <c r="N3" s="1">
        <v>55.994999999999898</v>
      </c>
      <c r="O3" s="1">
        <v>39.500000000000099</v>
      </c>
      <c r="R3" s="2"/>
      <c r="S3" s="2"/>
    </row>
    <row r="4" spans="1:19" x14ac:dyDescent="0.45">
      <c r="A4" s="4">
        <v>0.11799999999999999</v>
      </c>
      <c r="B4">
        <v>100</v>
      </c>
      <c r="C4">
        <v>183</v>
      </c>
      <c r="D4" s="2">
        <v>60.655999999999906</v>
      </c>
      <c r="E4" s="2">
        <v>26.655999999999906</v>
      </c>
      <c r="G4" s="2"/>
      <c r="H4" s="2"/>
      <c r="I4" s="2"/>
      <c r="J4" s="2"/>
      <c r="K4" s="2"/>
      <c r="L4" s="2"/>
      <c r="N4" s="1">
        <v>55.994999999999898</v>
      </c>
      <c r="O4" s="1">
        <v>39.500000000000099</v>
      </c>
      <c r="R4" s="2"/>
      <c r="S4" s="2"/>
    </row>
    <row r="5" spans="1:19" x14ac:dyDescent="0.45">
      <c r="A5" s="4">
        <v>9.4E-2</v>
      </c>
      <c r="B5">
        <v>150</v>
      </c>
      <c r="C5">
        <v>183</v>
      </c>
      <c r="D5" s="2">
        <v>59.707999999999906</v>
      </c>
      <c r="E5" s="2">
        <v>25.707999999999906</v>
      </c>
      <c r="G5" s="2"/>
      <c r="H5" s="2"/>
      <c r="I5" s="2"/>
      <c r="J5" s="2"/>
      <c r="K5" s="2"/>
      <c r="L5" s="2"/>
      <c r="N5" s="1">
        <v>55.994999999999898</v>
      </c>
      <c r="O5" s="1">
        <v>39.500000000000099</v>
      </c>
      <c r="R5" s="2"/>
      <c r="S5" s="2"/>
    </row>
    <row r="6" spans="1:19" x14ac:dyDescent="0.45">
      <c r="A6" s="4">
        <v>8.3199999999999996E-2</v>
      </c>
      <c r="B6">
        <v>200</v>
      </c>
      <c r="C6">
        <v>183</v>
      </c>
      <c r="D6" s="2">
        <v>59.281399999999906</v>
      </c>
      <c r="E6" s="2">
        <v>25.281399999999906</v>
      </c>
      <c r="G6" s="2"/>
      <c r="H6" s="2"/>
      <c r="I6" s="2"/>
      <c r="J6" s="2"/>
      <c r="K6" s="2"/>
      <c r="L6" s="2"/>
      <c r="N6" s="1">
        <v>55.994999999999898</v>
      </c>
      <c r="O6" s="1">
        <v>39.500000000000099</v>
      </c>
      <c r="R6" s="2"/>
      <c r="S6" s="2"/>
    </row>
    <row r="7" spans="1:19" x14ac:dyDescent="0.45">
      <c r="A7" s="4">
        <v>8.1500000000000003E-2</v>
      </c>
      <c r="B7">
        <v>233</v>
      </c>
      <c r="C7">
        <v>183</v>
      </c>
      <c r="D7" s="2">
        <v>59.214249999999907</v>
      </c>
      <c r="E7" s="2">
        <v>25.214249999999907</v>
      </c>
      <c r="N7" s="1">
        <v>55.994999999999898</v>
      </c>
      <c r="O7" s="1">
        <v>39.500000000000099</v>
      </c>
    </row>
    <row r="8" spans="1:19" x14ac:dyDescent="0.45">
      <c r="A8" s="4">
        <v>8.1000000000000003E-2</v>
      </c>
      <c r="B8">
        <v>400</v>
      </c>
      <c r="C8">
        <v>183</v>
      </c>
      <c r="D8" s="2">
        <v>59.194499999999906</v>
      </c>
      <c r="E8" s="2">
        <v>25.194499999999906</v>
      </c>
      <c r="N8" s="1">
        <v>55.994999999999898</v>
      </c>
      <c r="O8" s="1">
        <v>39.500000000000099</v>
      </c>
    </row>
    <row r="9" spans="1:19" x14ac:dyDescent="0.45">
      <c r="A9" s="4">
        <v>8.1000000000000003E-2</v>
      </c>
      <c r="B9">
        <v>650</v>
      </c>
      <c r="C9">
        <v>183</v>
      </c>
      <c r="D9" s="2">
        <v>59.194499999999906</v>
      </c>
      <c r="E9" s="2">
        <v>25.194499999999906</v>
      </c>
      <c r="N9" s="1">
        <v>55.994999999999898</v>
      </c>
      <c r="O9" s="1">
        <v>39.500000000000099</v>
      </c>
    </row>
    <row r="81" spans="1:15" x14ac:dyDescent="0.45">
      <c r="A81" s="3" t="s">
        <v>1</v>
      </c>
      <c r="B81" s="3" t="s">
        <v>2</v>
      </c>
      <c r="C81" s="3" t="s">
        <v>5</v>
      </c>
      <c r="D81" s="3" t="s">
        <v>3</v>
      </c>
      <c r="E81" s="3" t="s">
        <v>4</v>
      </c>
    </row>
    <row r="82" spans="1:15" x14ac:dyDescent="0.45">
      <c r="A82" s="4">
        <v>0.13800000000000001</v>
      </c>
      <c r="B82">
        <v>27</v>
      </c>
      <c r="C82">
        <v>128</v>
      </c>
      <c r="D82" s="2">
        <f>N82+O82*A82</f>
        <v>52.698946420399942</v>
      </c>
      <c r="E82" s="2">
        <f>D82-34</f>
        <v>18.698946420399942</v>
      </c>
      <c r="N82" s="1">
        <v>48.9509117119999</v>
      </c>
      <c r="O82" s="1">
        <v>27.1596718000003</v>
      </c>
    </row>
    <row r="83" spans="1:15" x14ac:dyDescent="0.45">
      <c r="A83" s="4">
        <v>0.11799999999999999</v>
      </c>
      <c r="B83">
        <v>100</v>
      </c>
      <c r="C83">
        <v>128</v>
      </c>
      <c r="D83" s="2">
        <f t="shared" ref="D83:D88" si="0">N83+O83*A83</f>
        <v>52.155752984399939</v>
      </c>
      <c r="E83" s="2">
        <f t="shared" ref="E83:E88" si="1">D83-34</f>
        <v>18.155752984399939</v>
      </c>
      <c r="N83" s="1">
        <v>48.9509117119999</v>
      </c>
      <c r="O83" s="1">
        <v>27.1596718000003</v>
      </c>
    </row>
    <row r="84" spans="1:15" x14ac:dyDescent="0.45">
      <c r="A84" s="4">
        <v>9.4E-2</v>
      </c>
      <c r="B84">
        <v>150</v>
      </c>
      <c r="C84">
        <v>128</v>
      </c>
      <c r="D84" s="2">
        <f t="shared" si="0"/>
        <v>51.50392086119993</v>
      </c>
      <c r="E84" s="2">
        <f t="shared" si="1"/>
        <v>17.50392086119993</v>
      </c>
      <c r="N84" s="1">
        <v>48.9509117119999</v>
      </c>
      <c r="O84" s="1">
        <v>27.1596718000003</v>
      </c>
    </row>
    <row r="85" spans="1:15" x14ac:dyDescent="0.45">
      <c r="A85" s="4">
        <v>8.3199999999999996E-2</v>
      </c>
      <c r="B85">
        <v>200</v>
      </c>
      <c r="C85">
        <v>128</v>
      </c>
      <c r="D85" s="2">
        <f t="shared" si="0"/>
        <v>51.210596405759922</v>
      </c>
      <c r="E85" s="2">
        <f t="shared" si="1"/>
        <v>17.210596405759922</v>
      </c>
      <c r="N85" s="1">
        <v>48.9509117119999</v>
      </c>
      <c r="O85" s="1">
        <v>27.1596718000003</v>
      </c>
    </row>
    <row r="86" spans="1:15" x14ac:dyDescent="0.45">
      <c r="A86" s="4">
        <v>8.1500000000000003E-2</v>
      </c>
      <c r="B86">
        <v>233</v>
      </c>
      <c r="C86">
        <v>128</v>
      </c>
      <c r="D86" s="2">
        <f t="shared" si="0"/>
        <v>51.164424963699922</v>
      </c>
      <c r="E86" s="2">
        <f t="shared" si="1"/>
        <v>17.164424963699922</v>
      </c>
      <c r="N86" s="1">
        <v>48.9509117119999</v>
      </c>
      <c r="O86" s="1">
        <v>27.1596718000003</v>
      </c>
    </row>
    <row r="87" spans="1:15" x14ac:dyDescent="0.45">
      <c r="A87" s="4">
        <v>8.1000000000000003E-2</v>
      </c>
      <c r="B87">
        <v>400</v>
      </c>
      <c r="C87">
        <v>128</v>
      </c>
      <c r="D87" s="2">
        <f t="shared" si="0"/>
        <v>51.150845127799926</v>
      </c>
      <c r="E87" s="2">
        <f t="shared" si="1"/>
        <v>17.150845127799926</v>
      </c>
      <c r="N87" s="1">
        <v>48.9509117119999</v>
      </c>
      <c r="O87" s="1">
        <v>27.1596718000003</v>
      </c>
    </row>
    <row r="88" spans="1:15" x14ac:dyDescent="0.45">
      <c r="A88" s="4">
        <v>8.1000000000000003E-2</v>
      </c>
      <c r="B88">
        <v>650</v>
      </c>
      <c r="C88">
        <v>128</v>
      </c>
      <c r="D88" s="2">
        <f t="shared" si="0"/>
        <v>51.150845127799926</v>
      </c>
      <c r="E88" s="2">
        <f t="shared" si="1"/>
        <v>17.150845127799926</v>
      </c>
      <c r="N88" s="1">
        <v>48.9509117119999</v>
      </c>
      <c r="O88" s="1">
        <v>27.1596718000003</v>
      </c>
    </row>
    <row r="160" spans="1:5" x14ac:dyDescent="0.45">
      <c r="A160" s="3" t="s">
        <v>1</v>
      </c>
      <c r="B160" s="3" t="s">
        <v>2</v>
      </c>
      <c r="C160" s="3" t="s">
        <v>5</v>
      </c>
      <c r="D160" s="3" t="s">
        <v>3</v>
      </c>
      <c r="E160" s="3" t="s">
        <v>4</v>
      </c>
    </row>
    <row r="161" spans="1:15" x14ac:dyDescent="0.45">
      <c r="A161" s="4">
        <v>0.13800000000000001</v>
      </c>
      <c r="B161">
        <v>27</v>
      </c>
      <c r="C161">
        <v>183</v>
      </c>
      <c r="D161" s="2">
        <f>N161+O161*A161</f>
        <v>73.082999999999856</v>
      </c>
      <c r="E161" s="2">
        <f>D161-34</f>
        <v>39.082999999999856</v>
      </c>
      <c r="N161" s="1">
        <v>56.04</v>
      </c>
      <c r="O161" s="1">
        <v>123.49999999999901</v>
      </c>
    </row>
    <row r="162" spans="1:15" x14ac:dyDescent="0.45">
      <c r="A162" s="4">
        <v>0.11799999999999999</v>
      </c>
      <c r="B162">
        <v>100</v>
      </c>
      <c r="C162">
        <v>183</v>
      </c>
      <c r="D162" s="2">
        <f t="shared" ref="D162:D167" si="2">N162+O162*A162</f>
        <v>70.612999999999886</v>
      </c>
      <c r="E162" s="2">
        <f t="shared" ref="E162:E167" si="3">D162-34</f>
        <v>36.612999999999886</v>
      </c>
      <c r="N162" s="1">
        <v>56.04</v>
      </c>
      <c r="O162" s="1">
        <v>123.49999999999901</v>
      </c>
    </row>
    <row r="163" spans="1:15" x14ac:dyDescent="0.45">
      <c r="A163" s="4">
        <v>9.4E-2</v>
      </c>
      <c r="B163">
        <v>150</v>
      </c>
      <c r="C163">
        <v>183</v>
      </c>
      <c r="D163" s="2">
        <f t="shared" si="2"/>
        <v>67.648999999999901</v>
      </c>
      <c r="E163" s="2">
        <f t="shared" si="3"/>
        <v>33.648999999999901</v>
      </c>
      <c r="N163" s="1">
        <v>56.04</v>
      </c>
      <c r="O163" s="1">
        <v>123.49999999999901</v>
      </c>
    </row>
    <row r="164" spans="1:15" x14ac:dyDescent="0.45">
      <c r="A164" s="4">
        <v>8.3199999999999996E-2</v>
      </c>
      <c r="B164">
        <v>200</v>
      </c>
      <c r="C164">
        <v>183</v>
      </c>
      <c r="D164" s="2">
        <f t="shared" si="2"/>
        <v>66.315199999999919</v>
      </c>
      <c r="E164" s="2">
        <f t="shared" si="3"/>
        <v>32.315199999999919</v>
      </c>
      <c r="N164" s="1">
        <v>56.04</v>
      </c>
      <c r="O164" s="1">
        <v>123.49999999999901</v>
      </c>
    </row>
    <row r="165" spans="1:15" x14ac:dyDescent="0.45">
      <c r="A165" s="4">
        <v>8.1500000000000003E-2</v>
      </c>
      <c r="B165">
        <v>233</v>
      </c>
      <c r="C165">
        <v>183</v>
      </c>
      <c r="D165" s="2">
        <f t="shared" si="2"/>
        <v>66.105249999999913</v>
      </c>
      <c r="E165" s="2">
        <f t="shared" si="3"/>
        <v>32.105249999999913</v>
      </c>
      <c r="N165" s="1">
        <v>56.04</v>
      </c>
      <c r="O165" s="1">
        <v>123.49999999999901</v>
      </c>
    </row>
    <row r="166" spans="1:15" x14ac:dyDescent="0.45">
      <c r="A166" s="4">
        <v>8.1000000000000003E-2</v>
      </c>
      <c r="B166">
        <v>400</v>
      </c>
      <c r="C166">
        <v>183</v>
      </c>
      <c r="D166" s="2">
        <f t="shared" si="2"/>
        <v>66.043499999999923</v>
      </c>
      <c r="E166" s="2">
        <f t="shared" si="3"/>
        <v>32.043499999999923</v>
      </c>
      <c r="N166" s="1">
        <v>56.04</v>
      </c>
      <c r="O166" s="1">
        <v>123.49999999999901</v>
      </c>
    </row>
    <row r="167" spans="1:15" x14ac:dyDescent="0.45">
      <c r="A167" s="4">
        <v>8.1000000000000003E-2</v>
      </c>
      <c r="B167">
        <v>650</v>
      </c>
      <c r="C167">
        <v>183</v>
      </c>
      <c r="D167" s="2">
        <f t="shared" si="2"/>
        <v>66.043499999999923</v>
      </c>
      <c r="E167" s="2">
        <f t="shared" si="3"/>
        <v>32.043499999999923</v>
      </c>
      <c r="N167" s="1">
        <v>56.04</v>
      </c>
      <c r="O167" s="1">
        <v>123.49999999999901</v>
      </c>
    </row>
    <row r="239" spans="1:15" x14ac:dyDescent="0.45">
      <c r="A239" s="3" t="s">
        <v>1</v>
      </c>
      <c r="B239" s="3" t="s">
        <v>2</v>
      </c>
      <c r="C239" s="3" t="s">
        <v>5</v>
      </c>
      <c r="D239" s="3" t="s">
        <v>3</v>
      </c>
      <c r="E239" s="3" t="s">
        <v>4</v>
      </c>
    </row>
    <row r="240" spans="1:15" x14ac:dyDescent="0.45">
      <c r="A240" s="4">
        <v>0.13800000000000001</v>
      </c>
      <c r="B240">
        <v>27</v>
      </c>
      <c r="C240">
        <v>128</v>
      </c>
      <c r="D240" s="2">
        <f>N240+O240*A240</f>
        <v>60.765618900999989</v>
      </c>
      <c r="E240" s="2">
        <f>D240-34</f>
        <v>26.765618900999989</v>
      </c>
      <c r="N240" s="1">
        <v>48.940830220000002</v>
      </c>
      <c r="O240" s="1">
        <v>85.686874499999902</v>
      </c>
    </row>
    <row r="241" spans="1:15" x14ac:dyDescent="0.45">
      <c r="A241" s="4">
        <v>0.11799999999999999</v>
      </c>
      <c r="B241">
        <v>100</v>
      </c>
      <c r="C241">
        <v>128</v>
      </c>
      <c r="D241" s="2">
        <f t="shared" ref="D241:D246" si="4">N241+O241*A241</f>
        <v>59.051881410999989</v>
      </c>
      <c r="E241" s="2">
        <f t="shared" ref="E241:E246" si="5">D241-34</f>
        <v>25.051881410999989</v>
      </c>
      <c r="N241" s="1">
        <v>48.940830220000002</v>
      </c>
      <c r="O241" s="1">
        <v>85.686874499999902</v>
      </c>
    </row>
    <row r="242" spans="1:15" x14ac:dyDescent="0.45">
      <c r="A242" s="4">
        <v>9.4E-2</v>
      </c>
      <c r="B242">
        <v>150</v>
      </c>
      <c r="C242">
        <v>128</v>
      </c>
      <c r="D242" s="2">
        <f t="shared" si="4"/>
        <v>56.995396422999995</v>
      </c>
      <c r="E242" s="2">
        <f t="shared" si="5"/>
        <v>22.995396422999995</v>
      </c>
      <c r="N242" s="1">
        <v>48.940830220000002</v>
      </c>
      <c r="O242" s="1">
        <v>85.686874499999902</v>
      </c>
    </row>
    <row r="243" spans="1:15" x14ac:dyDescent="0.45">
      <c r="A243" s="4">
        <v>8.3199999999999996E-2</v>
      </c>
      <c r="B243">
        <v>200</v>
      </c>
      <c r="C243">
        <v>128</v>
      </c>
      <c r="D243" s="2">
        <f t="shared" si="4"/>
        <v>56.069978178399992</v>
      </c>
      <c r="E243" s="2">
        <f t="shared" si="5"/>
        <v>22.069978178399992</v>
      </c>
      <c r="N243" s="1">
        <v>48.940830220000002</v>
      </c>
      <c r="O243" s="1">
        <v>85.686874499999902</v>
      </c>
    </row>
    <row r="244" spans="1:15" x14ac:dyDescent="0.45">
      <c r="A244" s="4">
        <v>8.1500000000000003E-2</v>
      </c>
      <c r="B244">
        <v>233</v>
      </c>
      <c r="C244">
        <v>128</v>
      </c>
      <c r="D244" s="2">
        <f t="shared" si="4"/>
        <v>55.924310491749992</v>
      </c>
      <c r="E244" s="2">
        <f t="shared" si="5"/>
        <v>21.924310491749992</v>
      </c>
      <c r="N244" s="1">
        <v>48.940830220000002</v>
      </c>
      <c r="O244" s="1">
        <v>85.686874499999902</v>
      </c>
    </row>
    <row r="245" spans="1:15" x14ac:dyDescent="0.45">
      <c r="A245" s="4">
        <v>8.1000000000000003E-2</v>
      </c>
      <c r="B245">
        <v>400</v>
      </c>
      <c r="C245">
        <v>128</v>
      </c>
      <c r="D245" s="2">
        <f t="shared" si="4"/>
        <v>55.881467054499993</v>
      </c>
      <c r="E245" s="2">
        <f t="shared" si="5"/>
        <v>21.881467054499993</v>
      </c>
      <c r="N245" s="1">
        <v>48.940830220000002</v>
      </c>
      <c r="O245" s="1">
        <v>85.686874499999902</v>
      </c>
    </row>
    <row r="246" spans="1:15" x14ac:dyDescent="0.45">
      <c r="A246" s="4">
        <v>8.1000000000000003E-2</v>
      </c>
      <c r="B246">
        <v>650</v>
      </c>
      <c r="C246">
        <v>128</v>
      </c>
      <c r="D246" s="2">
        <f t="shared" si="4"/>
        <v>55.881467054499993</v>
      </c>
      <c r="E246" s="2">
        <f t="shared" si="5"/>
        <v>21.881467054499993</v>
      </c>
      <c r="N246" s="1">
        <v>48.940830220000002</v>
      </c>
      <c r="O246" s="1">
        <v>85.686874499999902</v>
      </c>
    </row>
    <row r="318" spans="1:16" x14ac:dyDescent="0.45">
      <c r="A318" s="3" t="s">
        <v>1</v>
      </c>
      <c r="B318" s="3" t="s">
        <v>2</v>
      </c>
      <c r="C318" s="3" t="s">
        <v>5</v>
      </c>
      <c r="D318" s="3" t="s">
        <v>3</v>
      </c>
      <c r="E318" s="3" t="s">
        <v>4</v>
      </c>
    </row>
    <row r="319" spans="1:16" x14ac:dyDescent="0.45">
      <c r="A319" s="4">
        <v>4.2000000000000003E-2</v>
      </c>
      <c r="B319">
        <v>11</v>
      </c>
      <c r="C319">
        <v>183</v>
      </c>
      <c r="D319" s="2">
        <f>N319 / (1+EXP(O319-P319*A319))</f>
        <v>53.099365585383815</v>
      </c>
      <c r="E319" s="2">
        <f>D319-34</f>
        <v>19.099365585383815</v>
      </c>
      <c r="N319" s="1">
        <v>53.3274429473799</v>
      </c>
      <c r="O319" s="1">
        <v>-3.9694528837810301</v>
      </c>
      <c r="P319" s="1">
        <v>35.256726129282299</v>
      </c>
    </row>
    <row r="320" spans="1:16" x14ac:dyDescent="0.45">
      <c r="A320" s="4">
        <v>2.1000000000000001E-2</v>
      </c>
      <c r="B320">
        <v>20</v>
      </c>
      <c r="C320">
        <v>183</v>
      </c>
      <c r="D320" s="2">
        <f t="shared" ref="D320:D326" si="6">N320 / (1+EXP(O320-P320*A320))</f>
        <v>52.851453181021128</v>
      </c>
      <c r="E320" s="2">
        <f t="shared" ref="E320:E326" si="7">D320-34</f>
        <v>18.851453181021128</v>
      </c>
      <c r="N320" s="1">
        <v>53.3274429473799</v>
      </c>
      <c r="O320" s="1">
        <v>-3.9694528837810301</v>
      </c>
      <c r="P320" s="1">
        <v>35.256726129282299</v>
      </c>
    </row>
    <row r="321" spans="1:16" x14ac:dyDescent="0.45">
      <c r="A321" s="4">
        <v>1.6E-2</v>
      </c>
      <c r="B321">
        <v>40</v>
      </c>
      <c r="C321">
        <v>183</v>
      </c>
      <c r="D321" s="2">
        <f t="shared" si="6"/>
        <v>52.760668863962763</v>
      </c>
      <c r="E321" s="2">
        <f t="shared" si="7"/>
        <v>18.760668863962763</v>
      </c>
      <c r="N321" s="1">
        <v>53.3274429473799</v>
      </c>
      <c r="O321" s="1">
        <v>-3.9694528837810301</v>
      </c>
      <c r="P321" s="1">
        <v>35.256726129282299</v>
      </c>
    </row>
    <row r="322" spans="1:16" x14ac:dyDescent="0.45">
      <c r="A322" s="4">
        <v>1.2699999999999999E-2</v>
      </c>
      <c r="B322">
        <v>80</v>
      </c>
      <c r="C322">
        <v>183</v>
      </c>
      <c r="D322" s="2">
        <f t="shared" si="6"/>
        <v>52.691570830003883</v>
      </c>
      <c r="E322" s="2">
        <f t="shared" si="7"/>
        <v>18.691570830003883</v>
      </c>
      <c r="N322" s="1">
        <v>53.3274429473799</v>
      </c>
      <c r="O322" s="1">
        <v>-3.9694528837810301</v>
      </c>
      <c r="P322" s="1">
        <v>35.256726129282299</v>
      </c>
    </row>
    <row r="323" spans="1:16" x14ac:dyDescent="0.45">
      <c r="A323" s="4">
        <v>1.18E-2</v>
      </c>
      <c r="B323">
        <v>140</v>
      </c>
      <c r="C323">
        <v>183</v>
      </c>
      <c r="D323" s="2">
        <f t="shared" si="6"/>
        <v>52.671322637175457</v>
      </c>
      <c r="E323" s="2">
        <f t="shared" si="7"/>
        <v>18.671322637175457</v>
      </c>
      <c r="N323" s="1">
        <v>53.3274429473799</v>
      </c>
      <c r="O323" s="1">
        <v>-3.9694528837810301</v>
      </c>
      <c r="P323" s="1">
        <v>35.256726129282299</v>
      </c>
    </row>
    <row r="324" spans="1:16" x14ac:dyDescent="0.45">
      <c r="A324" s="4">
        <v>1.14E-2</v>
      </c>
      <c r="B324">
        <v>240</v>
      </c>
      <c r="C324">
        <v>183</v>
      </c>
      <c r="D324" s="2">
        <f t="shared" si="6"/>
        <v>52.662120281918568</v>
      </c>
      <c r="E324" s="2">
        <f t="shared" si="7"/>
        <v>18.662120281918568</v>
      </c>
      <c r="N324" s="1">
        <v>53.3274429473799</v>
      </c>
      <c r="O324" s="1">
        <v>-3.9694528837810301</v>
      </c>
      <c r="P324" s="1">
        <v>35.256726129282299</v>
      </c>
    </row>
    <row r="325" spans="1:16" x14ac:dyDescent="0.45">
      <c r="A325" s="4">
        <v>1.12E-2</v>
      </c>
      <c r="B325">
        <v>400</v>
      </c>
      <c r="C325">
        <v>183</v>
      </c>
      <c r="D325" s="2">
        <f t="shared" si="6"/>
        <v>52.657471431019125</v>
      </c>
      <c r="E325" s="2">
        <f t="shared" si="7"/>
        <v>18.657471431019125</v>
      </c>
      <c r="N325" s="1">
        <v>53.3274429473799</v>
      </c>
      <c r="O325" s="1">
        <v>-3.9694528837810301</v>
      </c>
      <c r="P325" s="1">
        <v>35.256726129282299</v>
      </c>
    </row>
    <row r="326" spans="1:16" x14ac:dyDescent="0.45">
      <c r="A326" s="4">
        <v>1.11E-2</v>
      </c>
      <c r="B326">
        <v>650</v>
      </c>
      <c r="C326">
        <v>183</v>
      </c>
      <c r="D326" s="2">
        <f t="shared" si="6"/>
        <v>52.655134993847312</v>
      </c>
      <c r="E326" s="2">
        <f t="shared" si="7"/>
        <v>18.655134993847312</v>
      </c>
      <c r="N326" s="1">
        <v>53.3274429473799</v>
      </c>
      <c r="O326" s="1">
        <v>-3.9694528837810301</v>
      </c>
      <c r="P326" s="1">
        <v>35.256726129282299</v>
      </c>
    </row>
    <row r="327" spans="1:16" x14ac:dyDescent="0.45">
      <c r="N327" s="1">
        <v>53.3274429473799</v>
      </c>
      <c r="O327" s="1">
        <v>-3.9694528837810301</v>
      </c>
      <c r="P327" s="1">
        <v>35.256726129282299</v>
      </c>
    </row>
    <row r="398" spans="1:16" x14ac:dyDescent="0.45">
      <c r="A398" s="3"/>
      <c r="B398" s="3"/>
      <c r="C398" s="3"/>
      <c r="D398" s="3"/>
      <c r="E398" s="3"/>
    </row>
    <row r="399" spans="1:16" x14ac:dyDescent="0.45">
      <c r="A399" s="4"/>
      <c r="D399" s="2"/>
      <c r="E399" s="2"/>
      <c r="N399" s="1"/>
      <c r="O399" s="1"/>
      <c r="P399" s="1"/>
    </row>
    <row r="400" spans="1:16" x14ac:dyDescent="0.45">
      <c r="A400" s="4"/>
      <c r="D400" s="2"/>
      <c r="E400" s="2"/>
      <c r="N400" s="1"/>
      <c r="O400" s="1"/>
      <c r="P400" s="1"/>
    </row>
    <row r="401" spans="1:16" x14ac:dyDescent="0.45">
      <c r="A401" s="4"/>
      <c r="D401" s="2"/>
      <c r="E401" s="2"/>
      <c r="N401" s="1"/>
      <c r="O401" s="1"/>
      <c r="P401" s="1"/>
    </row>
    <row r="402" spans="1:16" x14ac:dyDescent="0.45">
      <c r="A402" s="4"/>
      <c r="D402" s="2"/>
      <c r="E402" s="2"/>
      <c r="N402" s="1"/>
      <c r="O402" s="1"/>
      <c r="P402" s="1"/>
    </row>
    <row r="403" spans="1:16" x14ac:dyDescent="0.45">
      <c r="A403" s="4"/>
      <c r="D403" s="2"/>
      <c r="E403" s="2"/>
      <c r="N403" s="1"/>
      <c r="O403" s="1"/>
      <c r="P403" s="1"/>
    </row>
    <row r="404" spans="1:16" x14ac:dyDescent="0.45">
      <c r="A404" s="4"/>
      <c r="D404" s="2"/>
      <c r="E404" s="2"/>
      <c r="N404" s="1"/>
      <c r="O404" s="1"/>
      <c r="P404" s="1"/>
    </row>
    <row r="405" spans="1:16" x14ac:dyDescent="0.45">
      <c r="A405" s="4"/>
      <c r="D405" s="2"/>
      <c r="E405" s="2"/>
      <c r="N405" s="1"/>
      <c r="O405" s="1"/>
      <c r="P405" s="1"/>
    </row>
    <row r="406" spans="1:16" x14ac:dyDescent="0.45">
      <c r="A406" s="4"/>
      <c r="D406" s="2"/>
      <c r="E406" s="2"/>
      <c r="N406" s="1"/>
      <c r="O406" s="1"/>
      <c r="P406" s="1"/>
    </row>
    <row r="407" spans="1:16" x14ac:dyDescent="0.45">
      <c r="N407" s="1"/>
      <c r="O407" s="1"/>
      <c r="P407" s="1"/>
    </row>
  </sheetData>
  <pageMargins left="0.7" right="0.7" top="0.78740157499999996" bottom="0.78740157499999996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Schichtdicke</vt:lpstr>
      <vt:lpstr>Schichtdicke Diagramm</vt:lpstr>
      <vt:lpstr>9900K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2021-01-10T20:29:30Z</dcterms:modified>
</cp:coreProperties>
</file>