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enutzer\Sebastian\Desktop\"/>
    </mc:Choice>
  </mc:AlternateContent>
  <xr:revisionPtr revIDLastSave="0" documentId="13_ncr:1_{0B44B48A-B18A-492A-9B4C-D946C316FF02}" xr6:coauthVersionLast="45" xr6:coauthVersionMax="45" xr10:uidLastSave="{00000000-0000-0000-0000-000000000000}"/>
  <bookViews>
    <workbookView xWindow="1920" yWindow="1185" windowWidth="34485" windowHeight="19575" xr2:uid="{A534AFA3-6609-4E3C-9084-A709C6EBD289}"/>
  </bookViews>
  <sheets>
    <sheet name="Tilgungsplan" sheetId="2" r:id="rId1"/>
  </sheets>
  <externalReferences>
    <externalReference r:id="rId2"/>
  </externalReferences>
  <definedNames>
    <definedName name="Gesamtkosten_einmalig">[1]Einmalkosten!$G$37</definedName>
    <definedName name="Haben_Seb_ges">[1]Finanzcheck_worst_case!$G$123</definedName>
    <definedName name="KFZ_Kredit_Restbetrag_Reg">[1]Finanzcheck_worst_case!$S$93</definedName>
    <definedName name="KFZ_Kredit_Restbetrag_Seb">[1]Finanzcheck_worst_case!$G$93</definedName>
    <definedName name="Restschuld_Stefanie">[1]Finanzcheck_worst_case!$G$102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7" i="2" l="1"/>
  <c r="K37" i="2"/>
  <c r="H37" i="2"/>
  <c r="N36" i="2"/>
  <c r="K36" i="2"/>
  <c r="H36" i="2"/>
  <c r="N35" i="2"/>
  <c r="K35" i="2"/>
  <c r="H35" i="2"/>
  <c r="N34" i="2"/>
  <c r="K34" i="2"/>
  <c r="H34" i="2"/>
  <c r="N33" i="2"/>
  <c r="K33" i="2"/>
  <c r="H33" i="2"/>
  <c r="N32" i="2"/>
  <c r="K32" i="2"/>
  <c r="H32" i="2"/>
  <c r="N31" i="2"/>
  <c r="K31" i="2"/>
  <c r="H31" i="2"/>
  <c r="N30" i="2"/>
  <c r="K30" i="2"/>
  <c r="H30" i="2"/>
  <c r="N29" i="2"/>
  <c r="K29" i="2"/>
  <c r="H29" i="2"/>
  <c r="N28" i="2"/>
  <c r="K28" i="2"/>
  <c r="H28" i="2"/>
  <c r="N27" i="2"/>
  <c r="K27" i="2"/>
  <c r="H27" i="2"/>
  <c r="N26" i="2"/>
  <c r="K26" i="2"/>
  <c r="H26" i="2"/>
  <c r="N25" i="2"/>
  <c r="K25" i="2"/>
  <c r="H25" i="2"/>
  <c r="N24" i="2"/>
  <c r="K24" i="2"/>
  <c r="H24" i="2"/>
  <c r="N23" i="2"/>
  <c r="K23" i="2"/>
  <c r="H23" i="2"/>
  <c r="N22" i="2"/>
  <c r="K22" i="2"/>
  <c r="H22" i="2"/>
  <c r="N21" i="2"/>
  <c r="K21" i="2"/>
  <c r="H21" i="2"/>
  <c r="N20" i="2"/>
  <c r="K20" i="2"/>
  <c r="H20" i="2"/>
  <c r="N19" i="2"/>
  <c r="K19" i="2"/>
  <c r="H19" i="2"/>
  <c r="N18" i="2"/>
  <c r="K18" i="2"/>
  <c r="H18" i="2"/>
  <c r="N17" i="2"/>
  <c r="K17" i="2"/>
  <c r="H17" i="2"/>
  <c r="N16" i="2"/>
  <c r="K16" i="2"/>
  <c r="H16" i="2"/>
  <c r="N15" i="2"/>
  <c r="K15" i="2"/>
  <c r="H15" i="2"/>
  <c r="N14" i="2"/>
  <c r="K14" i="2"/>
  <c r="H14" i="2"/>
  <c r="N13" i="2"/>
  <c r="K13" i="2"/>
  <c r="H13" i="2"/>
  <c r="N12" i="2"/>
  <c r="K12" i="2"/>
  <c r="H12" i="2"/>
  <c r="N11" i="2"/>
  <c r="K11" i="2"/>
  <c r="H11" i="2"/>
  <c r="N10" i="2"/>
  <c r="K10" i="2"/>
  <c r="H10" i="2"/>
  <c r="N9" i="2"/>
  <c r="K9" i="2"/>
  <c r="H9" i="2"/>
  <c r="N8" i="2"/>
  <c r="K8" i="2"/>
  <c r="B8" i="2"/>
  <c r="E32" i="2" s="1"/>
  <c r="E10" i="2" l="1"/>
  <c r="E28" i="2"/>
  <c r="E16" i="2"/>
  <c r="E20" i="2"/>
  <c r="E24" i="2"/>
  <c r="E30" i="2"/>
  <c r="Q8" i="2"/>
  <c r="B9" i="2" s="1"/>
  <c r="Q9" i="2" s="1"/>
  <c r="B10" i="2" s="1"/>
  <c r="Q10" i="2" s="1"/>
  <c r="B11" i="2" s="1"/>
  <c r="Q11" i="2" s="1"/>
  <c r="B12" i="2" s="1"/>
  <c r="Q12" i="2" s="1"/>
  <c r="B13" i="2" s="1"/>
  <c r="Q13" i="2" s="1"/>
  <c r="B14" i="2" s="1"/>
  <c r="Q14" i="2" s="1"/>
  <c r="B15" i="2" s="1"/>
  <c r="Q15" i="2" s="1"/>
  <c r="B16" i="2" s="1"/>
  <c r="Q16" i="2" s="1"/>
  <c r="B17" i="2" s="1"/>
  <c r="Q17" i="2" s="1"/>
  <c r="B18" i="2" s="1"/>
  <c r="Q18" i="2" s="1"/>
  <c r="B19" i="2" s="1"/>
  <c r="Q19" i="2" s="1"/>
  <c r="B20" i="2" s="1"/>
  <c r="Q20" i="2" s="1"/>
  <c r="B21" i="2" s="1"/>
  <c r="Q21" i="2" s="1"/>
  <c r="B22" i="2" s="1"/>
  <c r="Q22" i="2" s="1"/>
  <c r="B23" i="2" s="1"/>
  <c r="Q23" i="2" s="1"/>
  <c r="B24" i="2" s="1"/>
  <c r="Q24" i="2" s="1"/>
  <c r="B25" i="2" s="1"/>
  <c r="Q25" i="2" s="1"/>
  <c r="B26" i="2" s="1"/>
  <c r="Q26" i="2" s="1"/>
  <c r="B27" i="2" s="1"/>
  <c r="Q27" i="2" s="1"/>
  <c r="B28" i="2" s="1"/>
  <c r="Q28" i="2" s="1"/>
  <c r="B29" i="2" s="1"/>
  <c r="Q29" i="2" s="1"/>
  <c r="B30" i="2" s="1"/>
  <c r="Q30" i="2" s="1"/>
  <c r="B31" i="2" s="1"/>
  <c r="Q31" i="2" s="1"/>
  <c r="B32" i="2" s="1"/>
  <c r="Q32" i="2" s="1"/>
  <c r="B33" i="2" s="1"/>
  <c r="Q33" i="2" s="1"/>
  <c r="B34" i="2" s="1"/>
  <c r="Q34" i="2" s="1"/>
  <c r="B35" i="2" s="1"/>
  <c r="Q35" i="2" s="1"/>
  <c r="B36" i="2" s="1"/>
  <c r="Q36" i="2" s="1"/>
  <c r="B37" i="2" s="1"/>
  <c r="Q37" i="2" s="1"/>
  <c r="H8" i="2"/>
  <c r="E9" i="2"/>
  <c r="E11" i="2"/>
  <c r="E13" i="2"/>
  <c r="E15" i="2"/>
  <c r="E17" i="2"/>
  <c r="E19" i="2"/>
  <c r="E21" i="2"/>
  <c r="E23" i="2"/>
  <c r="E25" i="2"/>
  <c r="E27" i="2"/>
  <c r="E29" i="2"/>
  <c r="E31" i="2"/>
  <c r="E33" i="2"/>
  <c r="E35" i="2"/>
  <c r="E37" i="2"/>
  <c r="E34" i="2"/>
  <c r="E8" i="2"/>
  <c r="E36" i="2"/>
  <c r="E12" i="2"/>
  <c r="E26" i="2"/>
  <c r="E14" i="2"/>
  <c r="E18" i="2"/>
  <c r="E22" i="2"/>
</calcChain>
</file>

<file path=xl/sharedStrings.xml><?xml version="1.0" encoding="utf-8"?>
<sst xmlns="http://schemas.openxmlformats.org/spreadsheetml/2006/main" count="13" uniqueCount="12">
  <si>
    <t>Kreditrechner</t>
  </si>
  <si>
    <t>Kreditbetrag</t>
  </si>
  <si>
    <t>Laufzeit (Jahr)</t>
  </si>
  <si>
    <t>Sondertilgung</t>
  </si>
  <si>
    <t>Zinssatz</t>
  </si>
  <si>
    <t>Zinsen gesamt</t>
  </si>
  <si>
    <t>Jahr</t>
  </si>
  <si>
    <t>Schuldenstand
Vorjahr</t>
  </si>
  <si>
    <t>Raten-
zahlung</t>
  </si>
  <si>
    <t>davon Zinsen &amp; Gebühren</t>
  </si>
  <si>
    <t>davon
Tilgung</t>
  </si>
  <si>
    <t>Schuldenstand
Jahresende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</si>
</sst>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\ &quot;€&quot;"/>
    <numFmt numFmtId="166" formatCode="0.00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78.7\Eigentum\Objekte\2020-09-16_Hangstr_6_59519_Moehnesee_Guenne\Kostenkalkulation\2020-09-16_Kostenkalkulation_Hangstr_6_59519_Moehnesee_Guen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usammenfassung"/>
      <sheetName val="Kontakte"/>
      <sheetName val="Notizen"/>
      <sheetName val="Einmalkosten"/>
      <sheetName val="Finanzcheck_worst_case"/>
      <sheetName val="Kreditrechner"/>
      <sheetName val="Tilgungsplan"/>
      <sheetName val="Prognose_Sparplan"/>
      <sheetName val="Einkuenfte"/>
      <sheetName val="Kalk_KFZ"/>
      <sheetName val="Elektrik"/>
      <sheetName val="Verdrahtungsplan_Idee"/>
      <sheetName val="Fenster_Türen"/>
      <sheetName val="Haushaltsgeraete"/>
      <sheetName val="Smarthome"/>
      <sheetName val="Dachboden"/>
      <sheetName val="Kueche"/>
      <sheetName val="Renovierung"/>
      <sheetName val="TV"/>
      <sheetName val="Kostkalk_Vorlage_Raeume"/>
    </sheetNames>
    <sheetDataSet>
      <sheetData sheetId="0"/>
      <sheetData sheetId="1"/>
      <sheetData sheetId="2"/>
      <sheetData sheetId="3">
        <row r="37">
          <cell r="G37">
            <v>123249.23348200001</v>
          </cell>
        </row>
      </sheetData>
      <sheetData sheetId="4">
        <row r="93">
          <cell r="G93">
            <v>13349.23</v>
          </cell>
          <cell r="S93">
            <v>14625.07</v>
          </cell>
        </row>
        <row r="102">
          <cell r="G102">
            <v>20000</v>
          </cell>
        </row>
        <row r="123">
          <cell r="G123">
            <v>13180</v>
          </cell>
        </row>
      </sheetData>
      <sheetData sheetId="5">
        <row r="13">
          <cell r="R13">
            <v>151223.53348200003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EA785-8DA9-4853-9819-754EFC2CDBE9}">
  <dimension ref="A1:S46"/>
  <sheetViews>
    <sheetView tabSelected="1" view="pageLayout" zoomScaleNormal="85" workbookViewId="0">
      <selection activeCell="Q3" sqref="Q3:R3"/>
    </sheetView>
  </sheetViews>
  <sheetFormatPr baseColWidth="10" defaultColWidth="5.140625" defaultRowHeight="18" customHeight="1" x14ac:dyDescent="0.25"/>
  <cols>
    <col min="1" max="16384" width="5.140625" style="1"/>
  </cols>
  <sheetData>
    <row r="1" spans="1:19" ht="30" customHeight="1" thickBo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ht="18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18" customHeight="1" x14ac:dyDescent="0.25">
      <c r="A3" s="2" t="s">
        <v>1</v>
      </c>
      <c r="B3" s="2"/>
      <c r="C3" s="2"/>
      <c r="D3" s="17">
        <v>250000</v>
      </c>
      <c r="E3" s="17"/>
      <c r="F3" s="17"/>
      <c r="G3" s="2"/>
      <c r="H3" s="2" t="s">
        <v>2</v>
      </c>
      <c r="I3" s="2"/>
      <c r="J3" s="2"/>
      <c r="K3" s="3">
        <v>30</v>
      </c>
      <c r="L3" s="3">
        <v>12</v>
      </c>
      <c r="M3" s="3"/>
      <c r="N3" s="3" t="s">
        <v>3</v>
      </c>
      <c r="O3" s="3"/>
      <c r="P3" s="3"/>
      <c r="Q3" s="18">
        <v>0</v>
      </c>
      <c r="R3" s="18"/>
    </row>
    <row r="4" spans="1:19" ht="18" customHeight="1" x14ac:dyDescent="0.25">
      <c r="A4" s="2" t="s">
        <v>4</v>
      </c>
      <c r="B4" s="2"/>
      <c r="C4" s="2"/>
      <c r="D4" s="19">
        <v>1.2999999999999999E-2</v>
      </c>
      <c r="E4" s="19"/>
      <c r="F4" s="19"/>
      <c r="G4" s="4"/>
      <c r="H4" s="2" t="s">
        <v>5</v>
      </c>
      <c r="I4" s="2"/>
      <c r="J4" s="2"/>
      <c r="K4" s="3"/>
      <c r="L4" s="3"/>
      <c r="M4" s="3"/>
      <c r="N4" s="3"/>
      <c r="O4" s="3"/>
      <c r="P4" s="3"/>
      <c r="Q4" s="3"/>
    </row>
    <row r="5" spans="1:19" ht="18" customHeight="1" x14ac:dyDescent="0.25">
      <c r="A5" s="2"/>
      <c r="B5" s="2"/>
      <c r="C5" s="2"/>
      <c r="D5" s="4"/>
      <c r="E5" s="4"/>
      <c r="F5" s="4"/>
      <c r="G5" s="4"/>
      <c r="H5" s="2"/>
      <c r="I5" s="2"/>
      <c r="J5" s="2"/>
      <c r="K5" s="2"/>
      <c r="L5" s="2"/>
      <c r="M5" s="3"/>
      <c r="N5" s="3"/>
      <c r="O5" s="3"/>
      <c r="P5" s="3"/>
      <c r="Q5" s="3"/>
      <c r="R5" s="3"/>
    </row>
    <row r="6" spans="1:19" ht="18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3"/>
      <c r="N6" s="3"/>
      <c r="O6" s="3"/>
      <c r="P6" s="3"/>
      <c r="Q6" s="3"/>
      <c r="R6" s="3"/>
    </row>
    <row r="7" spans="1:19" ht="36" customHeight="1" thickBot="1" x14ac:dyDescent="0.3">
      <c r="A7" s="5" t="s">
        <v>6</v>
      </c>
      <c r="B7" s="20" t="s">
        <v>7</v>
      </c>
      <c r="C7" s="20"/>
      <c r="D7" s="20"/>
      <c r="E7" s="20" t="s">
        <v>8</v>
      </c>
      <c r="F7" s="20"/>
      <c r="G7" s="21"/>
      <c r="H7" s="20" t="s">
        <v>9</v>
      </c>
      <c r="I7" s="21"/>
      <c r="J7" s="21"/>
      <c r="K7" s="20" t="s">
        <v>10</v>
      </c>
      <c r="L7" s="20"/>
      <c r="M7" s="20"/>
      <c r="N7" s="20" t="s">
        <v>3</v>
      </c>
      <c r="O7" s="20"/>
      <c r="P7" s="20"/>
      <c r="Q7" s="20" t="s">
        <v>11</v>
      </c>
      <c r="R7" s="20"/>
      <c r="S7" s="22"/>
    </row>
    <row r="8" spans="1:19" ht="18" customHeight="1" x14ac:dyDescent="0.25">
      <c r="A8" s="6">
        <v>1</v>
      </c>
      <c r="B8" s="14">
        <f>D3</f>
        <v>250000</v>
      </c>
      <c r="C8" s="14"/>
      <c r="D8" s="14"/>
      <c r="E8" s="14">
        <f t="shared" ref="E8:E37" si="0">PMT($D$4,$K$3,$B$8)*(-1)</f>
        <v>10117.066044951851</v>
      </c>
      <c r="F8" s="14"/>
      <c r="G8" s="14"/>
      <c r="H8" s="14">
        <f>CUMIPMT($D$4/$L$3,$K$3*$L$3,B8,($A$8-1)*$L$3+1,A8+$L$3,1)</f>
        <v>-3198.3327864953935</v>
      </c>
      <c r="I8" s="14"/>
      <c r="J8" s="14"/>
      <c r="K8" s="14">
        <f t="shared" ref="K8:K37" si="1">CUMPRINC($D$4/$L$3,$K$3*$L$3,$D$3,(A8-1)*$L$3+1,A8*$L$3,0)*(-1)</f>
        <v>6858.9197305879425</v>
      </c>
      <c r="L8" s="14"/>
      <c r="M8" s="14"/>
      <c r="N8" s="14">
        <f>$Q$3</f>
        <v>0</v>
      </c>
      <c r="O8" s="14"/>
      <c r="P8" s="14"/>
      <c r="Q8" s="14">
        <f>B8-K8</f>
        <v>243141.08026941205</v>
      </c>
      <c r="R8" s="14"/>
      <c r="S8" s="15"/>
    </row>
    <row r="9" spans="1:19" ht="18" customHeight="1" x14ac:dyDescent="0.25">
      <c r="A9" s="7">
        <v>2</v>
      </c>
      <c r="B9" s="12">
        <f>Q8</f>
        <v>243141.08026941205</v>
      </c>
      <c r="C9" s="12"/>
      <c r="D9" s="12"/>
      <c r="E9" s="12">
        <f t="shared" si="0"/>
        <v>10117.066044951851</v>
      </c>
      <c r="F9" s="12"/>
      <c r="G9" s="12"/>
      <c r="H9" s="12">
        <f>CUMIPMT($D$4/$L$3,$K$3*$L$3,$D$3,(A9-1)*$L$3+1,A9*$L$3,0)</f>
        <v>-3119.528983203084</v>
      </c>
      <c r="I9" s="12"/>
      <c r="J9" s="12"/>
      <c r="K9" s="12">
        <f t="shared" si="1"/>
        <v>6948.6188907737587</v>
      </c>
      <c r="L9" s="12"/>
      <c r="M9" s="12"/>
      <c r="N9" s="12">
        <f>$Q$3</f>
        <v>0</v>
      </c>
      <c r="O9" s="12"/>
      <c r="P9" s="12"/>
      <c r="Q9" s="12">
        <f>MAX(0,B9-K9)</f>
        <v>236192.46137863828</v>
      </c>
      <c r="R9" s="12"/>
      <c r="S9" s="13"/>
    </row>
    <row r="10" spans="1:19" ht="18" customHeight="1" x14ac:dyDescent="0.25">
      <c r="A10" s="7">
        <v>3</v>
      </c>
      <c r="B10" s="12">
        <f>Q9</f>
        <v>236192.46137863828</v>
      </c>
      <c r="C10" s="12"/>
      <c r="D10" s="12"/>
      <c r="E10" s="12">
        <f t="shared" si="0"/>
        <v>10117.066044951851</v>
      </c>
      <c r="F10" s="12"/>
      <c r="G10" s="12"/>
      <c r="H10" s="12">
        <f t="shared" ref="H10:H37" si="2">CUMIPMT($D$4/$L$3,$K$3*$L$3,$D$3,(A10-1)*$L$3+1,A10*$L$3,0)</f>
        <v>-3028.6567608363302</v>
      </c>
      <c r="I10" s="12"/>
      <c r="J10" s="12"/>
      <c r="K10" s="12">
        <f t="shared" si="1"/>
        <v>7039.4911131405124</v>
      </c>
      <c r="L10" s="12"/>
      <c r="M10" s="12"/>
      <c r="N10" s="12">
        <f t="shared" ref="N10:N37" si="3">$Q$3</f>
        <v>0</v>
      </c>
      <c r="O10" s="12"/>
      <c r="P10" s="12"/>
      <c r="Q10" s="12">
        <f t="shared" ref="Q10:Q37" si="4">MAX(0,B10-K10)</f>
        <v>229152.97026549777</v>
      </c>
      <c r="R10" s="12"/>
      <c r="S10" s="13"/>
    </row>
    <row r="11" spans="1:19" ht="18" customHeight="1" x14ac:dyDescent="0.25">
      <c r="A11" s="7">
        <v>4</v>
      </c>
      <c r="B11" s="12">
        <f t="shared" ref="B11:B37" si="5">Q10</f>
        <v>229152.97026549777</v>
      </c>
      <c r="C11" s="12"/>
      <c r="D11" s="12"/>
      <c r="E11" s="12">
        <f t="shared" si="0"/>
        <v>10117.066044951851</v>
      </c>
      <c r="F11" s="12"/>
      <c r="G11" s="12"/>
      <c r="H11" s="12">
        <f t="shared" si="2"/>
        <v>-2936.5961352879249</v>
      </c>
      <c r="I11" s="12"/>
      <c r="J11" s="12"/>
      <c r="K11" s="12">
        <f t="shared" si="1"/>
        <v>7131.5517386889178</v>
      </c>
      <c r="L11" s="12"/>
      <c r="M11" s="12"/>
      <c r="N11" s="12">
        <f t="shared" si="3"/>
        <v>0</v>
      </c>
      <c r="O11" s="12"/>
      <c r="P11" s="12"/>
      <c r="Q11" s="12">
        <f t="shared" si="4"/>
        <v>222021.41852680885</v>
      </c>
      <c r="R11" s="12"/>
      <c r="S11" s="13"/>
    </row>
    <row r="12" spans="1:19" ht="18" customHeight="1" x14ac:dyDescent="0.25">
      <c r="A12" s="7">
        <v>5</v>
      </c>
      <c r="B12" s="12">
        <f t="shared" si="5"/>
        <v>222021.41852680885</v>
      </c>
      <c r="C12" s="12"/>
      <c r="D12" s="12"/>
      <c r="E12" s="12">
        <f t="shared" si="0"/>
        <v>10117.066044951851</v>
      </c>
      <c r="F12" s="12"/>
      <c r="G12" s="12"/>
      <c r="H12" s="12">
        <f t="shared" si="2"/>
        <v>-2843.3315649315582</v>
      </c>
      <c r="I12" s="12"/>
      <c r="J12" s="12"/>
      <c r="K12" s="12">
        <f t="shared" si="1"/>
        <v>7224.8163090452845</v>
      </c>
      <c r="L12" s="12"/>
      <c r="M12" s="12"/>
      <c r="N12" s="12">
        <f t="shared" si="3"/>
        <v>0</v>
      </c>
      <c r="O12" s="12"/>
      <c r="P12" s="12"/>
      <c r="Q12" s="12">
        <f t="shared" si="4"/>
        <v>214796.60221776358</v>
      </c>
      <c r="R12" s="12"/>
      <c r="S12" s="13"/>
    </row>
    <row r="13" spans="1:19" ht="18" customHeight="1" x14ac:dyDescent="0.25">
      <c r="A13" s="7">
        <v>6</v>
      </c>
      <c r="B13" s="12">
        <f t="shared" si="5"/>
        <v>214796.60221776358</v>
      </c>
      <c r="C13" s="12"/>
      <c r="D13" s="12"/>
      <c r="E13" s="12">
        <f t="shared" si="0"/>
        <v>10117.066044951851</v>
      </c>
      <c r="F13" s="12"/>
      <c r="G13" s="12"/>
      <c r="H13" s="12">
        <f t="shared" si="2"/>
        <v>-2748.8473048915876</v>
      </c>
      <c r="I13" s="12"/>
      <c r="J13" s="12"/>
      <c r="K13" s="12">
        <f t="shared" si="1"/>
        <v>7319.3005690852551</v>
      </c>
      <c r="L13" s="12"/>
      <c r="M13" s="12"/>
      <c r="N13" s="12">
        <f t="shared" si="3"/>
        <v>0</v>
      </c>
      <c r="O13" s="12"/>
      <c r="P13" s="12"/>
      <c r="Q13" s="12">
        <f t="shared" si="4"/>
        <v>207477.30164867832</v>
      </c>
      <c r="R13" s="12"/>
      <c r="S13" s="13"/>
    </row>
    <row r="14" spans="1:19" ht="18" customHeight="1" x14ac:dyDescent="0.25">
      <c r="A14" s="7">
        <v>7</v>
      </c>
      <c r="B14" s="12">
        <f t="shared" si="5"/>
        <v>207477.30164867832</v>
      </c>
      <c r="C14" s="12"/>
      <c r="D14" s="12"/>
      <c r="E14" s="12">
        <f t="shared" si="0"/>
        <v>10117.066044951851</v>
      </c>
      <c r="F14" s="12"/>
      <c r="G14" s="12"/>
      <c r="H14" s="12">
        <f t="shared" si="2"/>
        <v>-2653.1274043850053</v>
      </c>
      <c r="I14" s="12"/>
      <c r="J14" s="12"/>
      <c r="K14" s="12">
        <f t="shared" si="1"/>
        <v>7415.0204695918374</v>
      </c>
      <c r="L14" s="12"/>
      <c r="M14" s="12"/>
      <c r="N14" s="12">
        <f t="shared" si="3"/>
        <v>0</v>
      </c>
      <c r="O14" s="12"/>
      <c r="P14" s="12"/>
      <c r="Q14" s="12">
        <f t="shared" si="4"/>
        <v>200062.28117908648</v>
      </c>
      <c r="R14" s="12"/>
      <c r="S14" s="13"/>
    </row>
    <row r="15" spans="1:19" ht="18" customHeight="1" x14ac:dyDescent="0.25">
      <c r="A15" s="7">
        <v>8</v>
      </c>
      <c r="B15" s="12">
        <f t="shared" si="5"/>
        <v>200062.28117908648</v>
      </c>
      <c r="C15" s="12"/>
      <c r="D15" s="12"/>
      <c r="E15" s="12">
        <f t="shared" si="0"/>
        <v>10117.066044951851</v>
      </c>
      <c r="F15" s="12"/>
      <c r="G15" s="12"/>
      <c r="H15" s="12">
        <f t="shared" si="2"/>
        <v>-2556.155704028627</v>
      </c>
      <c r="I15" s="12"/>
      <c r="J15" s="12"/>
      <c r="K15" s="12">
        <f t="shared" si="1"/>
        <v>7511.9921699482156</v>
      </c>
      <c r="L15" s="12"/>
      <c r="M15" s="12"/>
      <c r="N15" s="12">
        <f t="shared" si="3"/>
        <v>0</v>
      </c>
      <c r="O15" s="12"/>
      <c r="P15" s="12"/>
      <c r="Q15" s="12">
        <f t="shared" si="4"/>
        <v>192550.28900913827</v>
      </c>
      <c r="R15" s="12"/>
      <c r="S15" s="13"/>
    </row>
    <row r="16" spans="1:19" ht="18" customHeight="1" x14ac:dyDescent="0.25">
      <c r="A16" s="7">
        <v>9</v>
      </c>
      <c r="B16" s="12">
        <f t="shared" si="5"/>
        <v>192550.28900913827</v>
      </c>
      <c r="C16" s="12"/>
      <c r="D16" s="12"/>
      <c r="E16" s="12">
        <f t="shared" si="0"/>
        <v>10117.066044951851</v>
      </c>
      <c r="F16" s="12"/>
      <c r="G16" s="12"/>
      <c r="H16" s="12">
        <f t="shared" si="2"/>
        <v>-2457.9158331110793</v>
      </c>
      <c r="I16" s="12"/>
      <c r="J16" s="12"/>
      <c r="K16" s="12">
        <f t="shared" si="1"/>
        <v>7610.2320408657633</v>
      </c>
      <c r="L16" s="12"/>
      <c r="M16" s="12"/>
      <c r="N16" s="12">
        <f t="shared" si="3"/>
        <v>0</v>
      </c>
      <c r="O16" s="12"/>
      <c r="P16" s="12"/>
      <c r="Q16" s="12">
        <f t="shared" si="4"/>
        <v>184940.05696827252</v>
      </c>
      <c r="R16" s="12"/>
      <c r="S16" s="13"/>
    </row>
    <row r="17" spans="1:19" ht="18" customHeight="1" x14ac:dyDescent="0.25">
      <c r="A17" s="7">
        <v>10</v>
      </c>
      <c r="B17" s="12">
        <f t="shared" si="5"/>
        <v>184940.05696827252</v>
      </c>
      <c r="C17" s="12"/>
      <c r="D17" s="12"/>
      <c r="E17" s="12">
        <f t="shared" si="0"/>
        <v>10117.066044951851</v>
      </c>
      <c r="F17" s="12"/>
      <c r="G17" s="12"/>
      <c r="H17" s="12">
        <f t="shared" si="2"/>
        <v>-2358.3912068291011</v>
      </c>
      <c r="I17" s="12"/>
      <c r="J17" s="12"/>
      <c r="K17" s="12">
        <f t="shared" si="1"/>
        <v>7709.7566671477416</v>
      </c>
      <c r="L17" s="12"/>
      <c r="M17" s="12"/>
      <c r="N17" s="12">
        <f t="shared" si="3"/>
        <v>0</v>
      </c>
      <c r="O17" s="12"/>
      <c r="P17" s="12"/>
      <c r="Q17" s="12">
        <f t="shared" si="4"/>
        <v>177230.30030112478</v>
      </c>
      <c r="R17" s="12"/>
      <c r="S17" s="13"/>
    </row>
    <row r="18" spans="1:19" ht="18" customHeight="1" x14ac:dyDescent="0.25">
      <c r="A18" s="7">
        <v>11</v>
      </c>
      <c r="B18" s="12">
        <f t="shared" si="5"/>
        <v>177230.30030112478</v>
      </c>
      <c r="C18" s="12"/>
      <c r="D18" s="12"/>
      <c r="E18" s="12">
        <f t="shared" si="0"/>
        <v>10117.066044951851</v>
      </c>
      <c r="F18" s="12"/>
      <c r="G18" s="12"/>
      <c r="H18" s="12">
        <f t="shared" si="2"/>
        <v>-2257.5650234877094</v>
      </c>
      <c r="I18" s="12"/>
      <c r="J18" s="12"/>
      <c r="K18" s="12">
        <f t="shared" si="1"/>
        <v>7810.5828504891333</v>
      </c>
      <c r="L18" s="12"/>
      <c r="M18" s="12"/>
      <c r="N18" s="12">
        <f t="shared" si="3"/>
        <v>0</v>
      </c>
      <c r="O18" s="12"/>
      <c r="P18" s="12"/>
      <c r="Q18" s="12">
        <f t="shared" si="4"/>
        <v>169419.71745063565</v>
      </c>
      <c r="R18" s="12"/>
      <c r="S18" s="13"/>
    </row>
    <row r="19" spans="1:19" ht="18" customHeight="1" x14ac:dyDescent="0.25">
      <c r="A19" s="7">
        <v>12</v>
      </c>
      <c r="B19" s="12">
        <f t="shared" si="5"/>
        <v>169419.71745063565</v>
      </c>
      <c r="C19" s="12"/>
      <c r="D19" s="12"/>
      <c r="E19" s="12">
        <f t="shared" si="0"/>
        <v>10117.066044951851</v>
      </c>
      <c r="F19" s="12"/>
      <c r="G19" s="12"/>
      <c r="H19" s="12">
        <f t="shared" si="2"/>
        <v>-2155.4202616637413</v>
      </c>
      <c r="I19" s="12"/>
      <c r="J19" s="12"/>
      <c r="K19" s="12">
        <f t="shared" si="1"/>
        <v>7912.7276123131014</v>
      </c>
      <c r="L19" s="12"/>
      <c r="M19" s="12"/>
      <c r="N19" s="12">
        <f t="shared" si="3"/>
        <v>0</v>
      </c>
      <c r="O19" s="12"/>
      <c r="P19" s="12"/>
      <c r="Q19" s="12">
        <f t="shared" si="4"/>
        <v>161506.98983832257</v>
      </c>
      <c r="R19" s="12"/>
      <c r="S19" s="13"/>
    </row>
    <row r="20" spans="1:19" ht="18" customHeight="1" x14ac:dyDescent="0.25">
      <c r="A20" s="7">
        <v>13</v>
      </c>
      <c r="B20" s="12">
        <f t="shared" si="5"/>
        <v>161506.98983832257</v>
      </c>
      <c r="C20" s="12"/>
      <c r="D20" s="12"/>
      <c r="E20" s="12">
        <f t="shared" si="0"/>
        <v>10117.066044951851</v>
      </c>
      <c r="F20" s="12"/>
      <c r="G20" s="12"/>
      <c r="H20" s="12">
        <f t="shared" si="2"/>
        <v>-2051.9396773323133</v>
      </c>
      <c r="I20" s="12"/>
      <c r="J20" s="12"/>
      <c r="K20" s="12">
        <f t="shared" si="1"/>
        <v>8016.2081966445294</v>
      </c>
      <c r="L20" s="12"/>
      <c r="M20" s="12"/>
      <c r="N20" s="12">
        <f t="shared" si="3"/>
        <v>0</v>
      </c>
      <c r="O20" s="12"/>
      <c r="P20" s="12"/>
      <c r="Q20" s="12">
        <f t="shared" si="4"/>
        <v>153490.78164167804</v>
      </c>
      <c r="R20" s="12"/>
      <c r="S20" s="13"/>
    </row>
    <row r="21" spans="1:19" ht="18" customHeight="1" x14ac:dyDescent="0.25">
      <c r="A21" s="7">
        <v>14</v>
      </c>
      <c r="B21" s="12">
        <f t="shared" si="5"/>
        <v>153490.78164167804</v>
      </c>
      <c r="C21" s="12"/>
      <c r="D21" s="12"/>
      <c r="E21" s="12">
        <f t="shared" si="0"/>
        <v>10117.066044951851</v>
      </c>
      <c r="F21" s="12"/>
      <c r="G21" s="12"/>
      <c r="H21" s="12">
        <f t="shared" si="2"/>
        <v>-1947.1058009556864</v>
      </c>
      <c r="I21" s="12"/>
      <c r="J21" s="12"/>
      <c r="K21" s="12">
        <f t="shared" si="1"/>
        <v>8121.0420730211563</v>
      </c>
      <c r="L21" s="12"/>
      <c r="M21" s="12"/>
      <c r="N21" s="12">
        <f t="shared" si="3"/>
        <v>0</v>
      </c>
      <c r="O21" s="12"/>
      <c r="P21" s="12"/>
      <c r="Q21" s="12">
        <f t="shared" si="4"/>
        <v>145369.73956865689</v>
      </c>
      <c r="R21" s="12"/>
      <c r="S21" s="13"/>
    </row>
    <row r="22" spans="1:19" ht="18" customHeight="1" x14ac:dyDescent="0.25">
      <c r="A22" s="7">
        <v>15</v>
      </c>
      <c r="B22" s="12">
        <f t="shared" si="5"/>
        <v>145369.73956865689</v>
      </c>
      <c r="C22" s="12"/>
      <c r="D22" s="12"/>
      <c r="E22" s="12">
        <f t="shared" si="0"/>
        <v>10117.066044951851</v>
      </c>
      <c r="F22" s="12"/>
      <c r="G22" s="12"/>
      <c r="H22" s="12">
        <f t="shared" si="2"/>
        <v>-1840.900934534071</v>
      </c>
      <c r="I22" s="12"/>
      <c r="J22" s="12"/>
      <c r="K22" s="12">
        <f t="shared" si="1"/>
        <v>8227.2469394427717</v>
      </c>
      <c r="L22" s="12"/>
      <c r="M22" s="12"/>
      <c r="N22" s="12">
        <f t="shared" si="3"/>
        <v>0</v>
      </c>
      <c r="O22" s="12"/>
      <c r="P22" s="12"/>
      <c r="Q22" s="12">
        <f t="shared" si="4"/>
        <v>137142.49262921413</v>
      </c>
      <c r="R22" s="12"/>
      <c r="S22" s="13"/>
    </row>
    <row r="23" spans="1:19" ht="18" customHeight="1" x14ac:dyDescent="0.25">
      <c r="A23" s="7">
        <v>16</v>
      </c>
      <c r="B23" s="12">
        <f t="shared" si="5"/>
        <v>137142.49262921413</v>
      </c>
      <c r="C23" s="12"/>
      <c r="D23" s="12"/>
      <c r="E23" s="12">
        <f t="shared" si="0"/>
        <v>10117.066044951851</v>
      </c>
      <c r="F23" s="12"/>
      <c r="G23" s="12"/>
      <c r="H23" s="12">
        <f t="shared" si="2"/>
        <v>-1733.3071486178596</v>
      </c>
      <c r="I23" s="12"/>
      <c r="J23" s="12"/>
      <c r="K23" s="12">
        <f t="shared" si="1"/>
        <v>8334.840725358983</v>
      </c>
      <c r="L23" s="12"/>
      <c r="M23" s="12"/>
      <c r="N23" s="12">
        <f t="shared" si="3"/>
        <v>0</v>
      </c>
      <c r="O23" s="12"/>
      <c r="P23" s="12"/>
      <c r="Q23" s="12">
        <f t="shared" si="4"/>
        <v>128807.65190385515</v>
      </c>
      <c r="R23" s="12"/>
      <c r="S23" s="13"/>
    </row>
    <row r="24" spans="1:19" ht="18" customHeight="1" x14ac:dyDescent="0.25">
      <c r="A24" s="7">
        <v>17</v>
      </c>
      <c r="B24" s="12">
        <f t="shared" si="5"/>
        <v>128807.65190385515</v>
      </c>
      <c r="C24" s="12"/>
      <c r="D24" s="12"/>
      <c r="E24" s="12">
        <f t="shared" si="0"/>
        <v>10117.066044951851</v>
      </c>
      <c r="F24" s="12"/>
      <c r="G24" s="12"/>
      <c r="H24" s="12">
        <f t="shared" si="2"/>
        <v>-1624.3062792807941</v>
      </c>
      <c r="I24" s="12"/>
      <c r="J24" s="12"/>
      <c r="K24" s="12">
        <f t="shared" si="1"/>
        <v>8443.8415946960486</v>
      </c>
      <c r="L24" s="12"/>
      <c r="M24" s="12"/>
      <c r="N24" s="12">
        <f t="shared" si="3"/>
        <v>0</v>
      </c>
      <c r="O24" s="12"/>
      <c r="P24" s="12"/>
      <c r="Q24" s="12">
        <f t="shared" si="4"/>
        <v>120363.8103091591</v>
      </c>
      <c r="R24" s="12"/>
      <c r="S24" s="13"/>
    </row>
    <row r="25" spans="1:19" ht="18" customHeight="1" x14ac:dyDescent="0.25">
      <c r="A25" s="7">
        <v>18</v>
      </c>
      <c r="B25" s="12">
        <f t="shared" si="5"/>
        <v>120363.8103091591</v>
      </c>
      <c r="C25" s="12"/>
      <c r="D25" s="12"/>
      <c r="E25" s="12">
        <f t="shared" si="0"/>
        <v>10117.066044951851</v>
      </c>
      <c r="F25" s="12"/>
      <c r="G25" s="12"/>
      <c r="H25" s="12">
        <f t="shared" si="2"/>
        <v>-1513.8799250535267</v>
      </c>
      <c r="I25" s="12"/>
      <c r="J25" s="12"/>
      <c r="K25" s="12">
        <f t="shared" si="1"/>
        <v>8554.267948923316</v>
      </c>
      <c r="L25" s="12"/>
      <c r="M25" s="12"/>
      <c r="N25" s="12">
        <f t="shared" si="3"/>
        <v>0</v>
      </c>
      <c r="O25" s="12"/>
      <c r="P25" s="12"/>
      <c r="Q25" s="12">
        <f t="shared" si="4"/>
        <v>111809.54236023579</v>
      </c>
      <c r="R25" s="12"/>
      <c r="S25" s="13"/>
    </row>
    <row r="26" spans="1:19" ht="18" customHeight="1" x14ac:dyDescent="0.25">
      <c r="A26" s="7">
        <v>19</v>
      </c>
      <c r="B26" s="12">
        <f t="shared" si="5"/>
        <v>111809.54236023579</v>
      </c>
      <c r="C26" s="12"/>
      <c r="D26" s="12"/>
      <c r="E26" s="12">
        <f t="shared" si="0"/>
        <v>10117.066044951851</v>
      </c>
      <c r="F26" s="12"/>
      <c r="G26" s="12"/>
      <c r="H26" s="12">
        <f t="shared" si="2"/>
        <v>-1402.0094438171036</v>
      </c>
      <c r="I26" s="12"/>
      <c r="J26" s="12"/>
      <c r="K26" s="12">
        <f t="shared" si="1"/>
        <v>8666.1384301597391</v>
      </c>
      <c r="L26" s="12"/>
      <c r="M26" s="12"/>
      <c r="N26" s="12">
        <f t="shared" si="3"/>
        <v>0</v>
      </c>
      <c r="O26" s="12"/>
      <c r="P26" s="12"/>
      <c r="Q26" s="12">
        <f t="shared" si="4"/>
        <v>103143.40393007605</v>
      </c>
      <c r="R26" s="12"/>
      <c r="S26" s="13"/>
    </row>
    <row r="27" spans="1:19" ht="18" customHeight="1" x14ac:dyDescent="0.25">
      <c r="A27" s="7">
        <v>20</v>
      </c>
      <c r="B27" s="12">
        <f t="shared" si="5"/>
        <v>103143.40393007605</v>
      </c>
      <c r="C27" s="12"/>
      <c r="D27" s="12"/>
      <c r="E27" s="12">
        <f t="shared" si="0"/>
        <v>10117.066044951851</v>
      </c>
      <c r="F27" s="12"/>
      <c r="G27" s="12"/>
      <c r="H27" s="12">
        <f t="shared" si="2"/>
        <v>-1288.6759496558116</v>
      </c>
      <c r="I27" s="12"/>
      <c r="J27" s="12"/>
      <c r="K27" s="12">
        <f t="shared" si="1"/>
        <v>8779.4719243210311</v>
      </c>
      <c r="L27" s="12"/>
      <c r="M27" s="12"/>
      <c r="N27" s="12">
        <f t="shared" si="3"/>
        <v>0</v>
      </c>
      <c r="O27" s="12"/>
      <c r="P27" s="12"/>
      <c r="Q27" s="12">
        <f t="shared" si="4"/>
        <v>94363.932005755021</v>
      </c>
      <c r="R27" s="12"/>
      <c r="S27" s="13"/>
    </row>
    <row r="28" spans="1:19" ht="18" customHeight="1" x14ac:dyDescent="0.25">
      <c r="A28" s="7">
        <v>21</v>
      </c>
      <c r="B28" s="12">
        <f t="shared" si="5"/>
        <v>94363.932005755021</v>
      </c>
      <c r="C28" s="12"/>
      <c r="D28" s="12"/>
      <c r="E28" s="12">
        <f t="shared" si="0"/>
        <v>10117.066044951851</v>
      </c>
      <c r="F28" s="12"/>
      <c r="G28" s="12"/>
      <c r="H28" s="12">
        <f t="shared" si="2"/>
        <v>-1173.8603096688657</v>
      </c>
      <c r="I28" s="12"/>
      <c r="J28" s="12"/>
      <c r="K28" s="12">
        <f t="shared" si="1"/>
        <v>8894.2875643079769</v>
      </c>
      <c r="L28" s="12"/>
      <c r="M28" s="12"/>
      <c r="N28" s="12">
        <f t="shared" si="3"/>
        <v>0</v>
      </c>
      <c r="O28" s="12"/>
      <c r="P28" s="12"/>
      <c r="Q28" s="12">
        <f t="shared" si="4"/>
        <v>85469.644441447046</v>
      </c>
      <c r="R28" s="12"/>
      <c r="S28" s="13"/>
    </row>
    <row r="29" spans="1:19" ht="18" customHeight="1" x14ac:dyDescent="0.25">
      <c r="A29" s="7">
        <v>22</v>
      </c>
      <c r="B29" s="12">
        <f t="shared" si="5"/>
        <v>85469.644441447046</v>
      </c>
      <c r="C29" s="12"/>
      <c r="D29" s="12"/>
      <c r="E29" s="12">
        <f t="shared" si="0"/>
        <v>10117.066044951851</v>
      </c>
      <c r="F29" s="12"/>
      <c r="G29" s="12"/>
      <c r="H29" s="12">
        <f t="shared" si="2"/>
        <v>-1057.5431407404012</v>
      </c>
      <c r="I29" s="12"/>
      <c r="J29" s="12"/>
      <c r="K29" s="12">
        <f t="shared" si="1"/>
        <v>9010.6047332364415</v>
      </c>
      <c r="L29" s="12"/>
      <c r="M29" s="12"/>
      <c r="N29" s="12">
        <f t="shared" si="3"/>
        <v>0</v>
      </c>
      <c r="O29" s="12"/>
      <c r="P29" s="12"/>
      <c r="Q29" s="12">
        <f t="shared" si="4"/>
        <v>76459.039708210606</v>
      </c>
      <c r="R29" s="12"/>
      <c r="S29" s="13"/>
    </row>
    <row r="30" spans="1:19" ht="18" customHeight="1" x14ac:dyDescent="0.25">
      <c r="A30" s="7">
        <v>23</v>
      </c>
      <c r="B30" s="12">
        <f t="shared" si="5"/>
        <v>76459.039708210606</v>
      </c>
      <c r="C30" s="12"/>
      <c r="D30" s="12"/>
      <c r="E30" s="12">
        <f t="shared" si="0"/>
        <v>10117.066044951851</v>
      </c>
      <c r="F30" s="12"/>
      <c r="G30" s="12"/>
      <c r="H30" s="12">
        <f t="shared" si="2"/>
        <v>-939.70480626723111</v>
      </c>
      <c r="I30" s="12"/>
      <c r="J30" s="12"/>
      <c r="K30" s="12">
        <f t="shared" si="1"/>
        <v>9128.4430677096116</v>
      </c>
      <c r="L30" s="12"/>
      <c r="M30" s="12"/>
      <c r="N30" s="12">
        <f t="shared" si="3"/>
        <v>0</v>
      </c>
      <c r="O30" s="12"/>
      <c r="P30" s="12"/>
      <c r="Q30" s="12">
        <f t="shared" si="4"/>
        <v>67330.596640500997</v>
      </c>
      <c r="R30" s="12"/>
      <c r="S30" s="13"/>
    </row>
    <row r="31" spans="1:19" ht="18" customHeight="1" x14ac:dyDescent="0.25">
      <c r="A31" s="7">
        <v>24</v>
      </c>
      <c r="B31" s="12">
        <f t="shared" si="5"/>
        <v>67330.596640500997</v>
      </c>
      <c r="C31" s="12"/>
      <c r="D31" s="12"/>
      <c r="E31" s="12">
        <f t="shared" si="0"/>
        <v>10117.066044951851</v>
      </c>
      <c r="F31" s="12"/>
      <c r="G31" s="12"/>
      <c r="H31" s="12">
        <f t="shared" si="2"/>
        <v>-820.32541284380022</v>
      </c>
      <c r="I31" s="12"/>
      <c r="J31" s="12"/>
      <c r="K31" s="12">
        <f t="shared" si="1"/>
        <v>9247.8224611330425</v>
      </c>
      <c r="L31" s="12"/>
      <c r="M31" s="12"/>
      <c r="N31" s="12">
        <f t="shared" si="3"/>
        <v>0</v>
      </c>
      <c r="O31" s="12"/>
      <c r="P31" s="12"/>
      <c r="Q31" s="12">
        <f t="shared" si="4"/>
        <v>58082.774179367952</v>
      </c>
      <c r="R31" s="12"/>
      <c r="S31" s="13"/>
    </row>
    <row r="32" spans="1:19" ht="18" customHeight="1" x14ac:dyDescent="0.25">
      <c r="A32" s="7">
        <v>25</v>
      </c>
      <c r="B32" s="12">
        <f t="shared" si="5"/>
        <v>58082.774179367952</v>
      </c>
      <c r="C32" s="12"/>
      <c r="D32" s="12"/>
      <c r="E32" s="12">
        <f t="shared" si="0"/>
        <v>10117.066044951851</v>
      </c>
      <c r="F32" s="12"/>
      <c r="G32" s="12"/>
      <c r="H32" s="12">
        <f t="shared" si="2"/>
        <v>-699.38480690379583</v>
      </c>
      <c r="I32" s="12"/>
      <c r="J32" s="12"/>
      <c r="K32" s="12">
        <f t="shared" si="1"/>
        <v>9368.7630670730468</v>
      </c>
      <c r="L32" s="12"/>
      <c r="M32" s="12"/>
      <c r="N32" s="12">
        <f t="shared" si="3"/>
        <v>0</v>
      </c>
      <c r="O32" s="12"/>
      <c r="P32" s="12"/>
      <c r="Q32" s="12">
        <f t="shared" si="4"/>
        <v>48714.011112294902</v>
      </c>
      <c r="R32" s="12"/>
      <c r="S32" s="13"/>
    </row>
    <row r="33" spans="1:19" ht="18" customHeight="1" x14ac:dyDescent="0.25">
      <c r="A33" s="7">
        <v>26</v>
      </c>
      <c r="B33" s="12">
        <f t="shared" si="5"/>
        <v>48714.011112294902</v>
      </c>
      <c r="C33" s="12"/>
      <c r="D33" s="12"/>
      <c r="E33" s="12">
        <f t="shared" si="0"/>
        <v>10117.066044951851</v>
      </c>
      <c r="F33" s="12"/>
      <c r="G33" s="12"/>
      <c r="H33" s="12">
        <f t="shared" si="2"/>
        <v>-576.86257131782622</v>
      </c>
      <c r="I33" s="12"/>
      <c r="J33" s="12"/>
      <c r="K33" s="12">
        <f t="shared" si="1"/>
        <v>9491.2853026590165</v>
      </c>
      <c r="L33" s="12"/>
      <c r="M33" s="12"/>
      <c r="N33" s="12">
        <f t="shared" si="3"/>
        <v>0</v>
      </c>
      <c r="O33" s="12"/>
      <c r="P33" s="12"/>
      <c r="Q33" s="12">
        <f t="shared" si="4"/>
        <v>39222.725809635886</v>
      </c>
      <c r="R33" s="12"/>
      <c r="S33" s="13"/>
    </row>
    <row r="34" spans="1:19" ht="18" customHeight="1" x14ac:dyDescent="0.25">
      <c r="A34" s="7">
        <v>27</v>
      </c>
      <c r="B34" s="12">
        <f t="shared" si="5"/>
        <v>39222.725809635886</v>
      </c>
      <c r="C34" s="12"/>
      <c r="D34" s="12"/>
      <c r="E34" s="12">
        <f t="shared" si="0"/>
        <v>10117.066044951851</v>
      </c>
      <c r="F34" s="12"/>
      <c r="G34" s="12"/>
      <c r="H34" s="12">
        <f t="shared" si="2"/>
        <v>-452.7380219466213</v>
      </c>
      <c r="I34" s="12"/>
      <c r="J34" s="12"/>
      <c r="K34" s="12">
        <f t="shared" si="1"/>
        <v>9615.4098520302214</v>
      </c>
      <c r="L34" s="12"/>
      <c r="M34" s="12"/>
      <c r="N34" s="12">
        <f t="shared" si="3"/>
        <v>0</v>
      </c>
      <c r="O34" s="12"/>
      <c r="P34" s="12"/>
      <c r="Q34" s="12">
        <f t="shared" si="4"/>
        <v>29607.315957605664</v>
      </c>
      <c r="R34" s="12"/>
      <c r="S34" s="13"/>
    </row>
    <row r="35" spans="1:19" ht="18" customHeight="1" x14ac:dyDescent="0.25">
      <c r="A35" s="7">
        <v>28</v>
      </c>
      <c r="B35" s="12">
        <f t="shared" si="5"/>
        <v>29607.315957605664</v>
      </c>
      <c r="C35" s="12"/>
      <c r="D35" s="12"/>
      <c r="E35" s="12">
        <f t="shared" si="0"/>
        <v>10117.066044951851</v>
      </c>
      <c r="F35" s="12"/>
      <c r="G35" s="12"/>
      <c r="H35" s="12">
        <f t="shared" si="2"/>
        <v>-326.99020414913866</v>
      </c>
      <c r="I35" s="12"/>
      <c r="J35" s="12"/>
      <c r="K35" s="12">
        <f t="shared" si="1"/>
        <v>9741.157669827704</v>
      </c>
      <c r="L35" s="12"/>
      <c r="M35" s="12"/>
      <c r="N35" s="12">
        <f t="shared" si="3"/>
        <v>0</v>
      </c>
      <c r="O35" s="12"/>
      <c r="P35" s="12"/>
      <c r="Q35" s="12">
        <f t="shared" si="4"/>
        <v>19866.158287777958</v>
      </c>
      <c r="R35" s="12"/>
      <c r="S35" s="13"/>
    </row>
    <row r="36" spans="1:19" ht="18" customHeight="1" x14ac:dyDescent="0.25">
      <c r="A36" s="7">
        <v>29</v>
      </c>
      <c r="B36" s="12">
        <f t="shared" si="5"/>
        <v>19866.158287777958</v>
      </c>
      <c r="C36" s="12"/>
      <c r="D36" s="12"/>
      <c r="E36" s="12">
        <f t="shared" si="0"/>
        <v>10117.066044951851</v>
      </c>
      <c r="F36" s="12"/>
      <c r="G36" s="12"/>
      <c r="H36" s="12">
        <f t="shared" si="2"/>
        <v>-199.59788924501481</v>
      </c>
      <c r="I36" s="12"/>
      <c r="J36" s="12"/>
      <c r="K36" s="12">
        <f t="shared" si="1"/>
        <v>9868.5499847318279</v>
      </c>
      <c r="L36" s="12"/>
      <c r="M36" s="12"/>
      <c r="N36" s="12">
        <f t="shared" si="3"/>
        <v>0</v>
      </c>
      <c r="O36" s="12"/>
      <c r="P36" s="12"/>
      <c r="Q36" s="12">
        <f t="shared" si="4"/>
        <v>9997.6083030461305</v>
      </c>
      <c r="R36" s="12"/>
      <c r="S36" s="13"/>
    </row>
    <row r="37" spans="1:19" ht="18" customHeight="1" x14ac:dyDescent="0.25">
      <c r="A37" s="8">
        <v>30</v>
      </c>
      <c r="B37" s="11">
        <f t="shared" si="5"/>
        <v>9997.6083030461305</v>
      </c>
      <c r="C37" s="11"/>
      <c r="D37" s="11"/>
      <c r="E37" s="11">
        <f t="shared" si="0"/>
        <v>10117.066044951851</v>
      </c>
      <c r="F37" s="11"/>
      <c r="G37" s="11"/>
      <c r="H37" s="11">
        <f t="shared" si="2"/>
        <v>-70.539570930754053</v>
      </c>
      <c r="I37" s="11"/>
      <c r="J37" s="11"/>
      <c r="K37" s="11">
        <f t="shared" si="1"/>
        <v>9997.6083030460886</v>
      </c>
      <c r="L37" s="11"/>
      <c r="M37" s="11"/>
      <c r="N37" s="12">
        <f t="shared" si="3"/>
        <v>0</v>
      </c>
      <c r="O37" s="12"/>
      <c r="P37" s="12"/>
      <c r="Q37" s="12">
        <f t="shared" si="4"/>
        <v>4.1836756281554699E-11</v>
      </c>
      <c r="R37" s="12"/>
      <c r="S37" s="13"/>
    </row>
    <row r="38" spans="1:19" ht="18" customHeight="1" x14ac:dyDescent="0.25">
      <c r="A38" s="9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</row>
    <row r="39" spans="1:19" ht="18" customHeight="1" x14ac:dyDescent="0.25">
      <c r="A39" s="9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9" ht="18" customHeight="1" x14ac:dyDescent="0.25">
      <c r="A40" s="9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</row>
    <row r="41" spans="1:19" ht="18" customHeight="1" x14ac:dyDescent="0.25">
      <c r="A41" s="9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</row>
    <row r="42" spans="1:19" ht="18" customHeight="1" x14ac:dyDescent="0.25">
      <c r="A42" s="9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19" ht="18" customHeight="1" x14ac:dyDescent="0.25">
      <c r="A43" s="9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</row>
    <row r="44" spans="1:19" ht="18" customHeight="1" x14ac:dyDescent="0.25">
      <c r="A44" s="9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</row>
    <row r="45" spans="1:19" ht="18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</row>
    <row r="46" spans="1:19" ht="18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</sheetData>
  <mergeCells count="190">
    <mergeCell ref="A1:S1"/>
    <mergeCell ref="D3:F3"/>
    <mergeCell ref="Q3:R3"/>
    <mergeCell ref="D4:F4"/>
    <mergeCell ref="B7:D7"/>
    <mergeCell ref="E7:G7"/>
    <mergeCell ref="H7:J7"/>
    <mergeCell ref="K7:M7"/>
    <mergeCell ref="N7:P7"/>
    <mergeCell ref="Q7:S7"/>
    <mergeCell ref="B9:D9"/>
    <mergeCell ref="E9:G9"/>
    <mergeCell ref="H9:J9"/>
    <mergeCell ref="K9:M9"/>
    <mergeCell ref="N9:P9"/>
    <mergeCell ref="Q9:S9"/>
    <mergeCell ref="B8:D8"/>
    <mergeCell ref="E8:G8"/>
    <mergeCell ref="H8:J8"/>
    <mergeCell ref="K8:M8"/>
    <mergeCell ref="N8:P8"/>
    <mergeCell ref="Q8:S8"/>
    <mergeCell ref="B11:D11"/>
    <mergeCell ref="E11:G11"/>
    <mergeCell ref="H11:J11"/>
    <mergeCell ref="K11:M11"/>
    <mergeCell ref="N11:P11"/>
    <mergeCell ref="Q11:S11"/>
    <mergeCell ref="B10:D10"/>
    <mergeCell ref="E10:G10"/>
    <mergeCell ref="H10:J10"/>
    <mergeCell ref="K10:M10"/>
    <mergeCell ref="N10:P10"/>
    <mergeCell ref="Q10:S10"/>
    <mergeCell ref="B13:D13"/>
    <mergeCell ref="E13:G13"/>
    <mergeCell ref="H13:J13"/>
    <mergeCell ref="K13:M13"/>
    <mergeCell ref="N13:P13"/>
    <mergeCell ref="Q13:S13"/>
    <mergeCell ref="B12:D12"/>
    <mergeCell ref="E12:G12"/>
    <mergeCell ref="H12:J12"/>
    <mergeCell ref="K12:M12"/>
    <mergeCell ref="N12:P12"/>
    <mergeCell ref="Q12:S12"/>
    <mergeCell ref="B15:D15"/>
    <mergeCell ref="E15:G15"/>
    <mergeCell ref="H15:J15"/>
    <mergeCell ref="K15:M15"/>
    <mergeCell ref="N15:P15"/>
    <mergeCell ref="Q15:S15"/>
    <mergeCell ref="B14:D14"/>
    <mergeCell ref="E14:G14"/>
    <mergeCell ref="H14:J14"/>
    <mergeCell ref="K14:M14"/>
    <mergeCell ref="N14:P14"/>
    <mergeCell ref="Q14:S14"/>
    <mergeCell ref="B17:D17"/>
    <mergeCell ref="E17:G17"/>
    <mergeCell ref="H17:J17"/>
    <mergeCell ref="K17:M17"/>
    <mergeCell ref="N17:P17"/>
    <mergeCell ref="Q17:S17"/>
    <mergeCell ref="B16:D16"/>
    <mergeCell ref="E16:G16"/>
    <mergeCell ref="H16:J16"/>
    <mergeCell ref="K16:M16"/>
    <mergeCell ref="N16:P16"/>
    <mergeCell ref="Q16:S16"/>
    <mergeCell ref="B19:D19"/>
    <mergeCell ref="E19:G19"/>
    <mergeCell ref="H19:J19"/>
    <mergeCell ref="K19:M19"/>
    <mergeCell ref="N19:P19"/>
    <mergeCell ref="Q19:S19"/>
    <mergeCell ref="B18:D18"/>
    <mergeCell ref="E18:G18"/>
    <mergeCell ref="H18:J18"/>
    <mergeCell ref="K18:M18"/>
    <mergeCell ref="N18:P18"/>
    <mergeCell ref="Q18:S18"/>
    <mergeCell ref="B21:D21"/>
    <mergeCell ref="E21:G21"/>
    <mergeCell ref="H21:J21"/>
    <mergeCell ref="K21:M21"/>
    <mergeCell ref="N21:P21"/>
    <mergeCell ref="Q21:S21"/>
    <mergeCell ref="B20:D20"/>
    <mergeCell ref="E20:G20"/>
    <mergeCell ref="H20:J20"/>
    <mergeCell ref="K20:M20"/>
    <mergeCell ref="N20:P20"/>
    <mergeCell ref="Q20:S20"/>
    <mergeCell ref="B23:D23"/>
    <mergeCell ref="E23:G23"/>
    <mergeCell ref="H23:J23"/>
    <mergeCell ref="K23:M23"/>
    <mergeCell ref="N23:P23"/>
    <mergeCell ref="Q23:S23"/>
    <mergeCell ref="B22:D22"/>
    <mergeCell ref="E22:G22"/>
    <mergeCell ref="H22:J22"/>
    <mergeCell ref="K22:M22"/>
    <mergeCell ref="N22:P22"/>
    <mergeCell ref="Q22:S22"/>
    <mergeCell ref="B25:D25"/>
    <mergeCell ref="E25:G25"/>
    <mergeCell ref="H25:J25"/>
    <mergeCell ref="K25:M25"/>
    <mergeCell ref="N25:P25"/>
    <mergeCell ref="Q25:S25"/>
    <mergeCell ref="B24:D24"/>
    <mergeCell ref="E24:G24"/>
    <mergeCell ref="H24:J24"/>
    <mergeCell ref="K24:M24"/>
    <mergeCell ref="N24:P24"/>
    <mergeCell ref="Q24:S24"/>
    <mergeCell ref="B27:D27"/>
    <mergeCell ref="E27:G27"/>
    <mergeCell ref="H27:J27"/>
    <mergeCell ref="K27:M27"/>
    <mergeCell ref="N27:P27"/>
    <mergeCell ref="Q27:S27"/>
    <mergeCell ref="B26:D26"/>
    <mergeCell ref="E26:G26"/>
    <mergeCell ref="H26:J26"/>
    <mergeCell ref="K26:M26"/>
    <mergeCell ref="N26:P26"/>
    <mergeCell ref="Q26:S26"/>
    <mergeCell ref="B29:D29"/>
    <mergeCell ref="E29:G29"/>
    <mergeCell ref="H29:J29"/>
    <mergeCell ref="K29:M29"/>
    <mergeCell ref="N29:P29"/>
    <mergeCell ref="Q29:S29"/>
    <mergeCell ref="B28:D28"/>
    <mergeCell ref="E28:G28"/>
    <mergeCell ref="H28:J28"/>
    <mergeCell ref="K28:M28"/>
    <mergeCell ref="N28:P28"/>
    <mergeCell ref="Q28:S28"/>
    <mergeCell ref="B31:D31"/>
    <mergeCell ref="E31:G31"/>
    <mergeCell ref="H31:J31"/>
    <mergeCell ref="K31:M31"/>
    <mergeCell ref="N31:P31"/>
    <mergeCell ref="Q31:S31"/>
    <mergeCell ref="B30:D30"/>
    <mergeCell ref="E30:G30"/>
    <mergeCell ref="H30:J30"/>
    <mergeCell ref="K30:M30"/>
    <mergeCell ref="N30:P30"/>
    <mergeCell ref="Q30:S30"/>
    <mergeCell ref="B33:D33"/>
    <mergeCell ref="E33:G33"/>
    <mergeCell ref="H33:J33"/>
    <mergeCell ref="K33:M33"/>
    <mergeCell ref="N33:P33"/>
    <mergeCell ref="Q33:S33"/>
    <mergeCell ref="B32:D32"/>
    <mergeCell ref="E32:G32"/>
    <mergeCell ref="H32:J32"/>
    <mergeCell ref="K32:M32"/>
    <mergeCell ref="N32:P32"/>
    <mergeCell ref="Q32:S32"/>
    <mergeCell ref="B35:D35"/>
    <mergeCell ref="E35:G35"/>
    <mergeCell ref="H35:J35"/>
    <mergeCell ref="K35:M35"/>
    <mergeCell ref="N35:P35"/>
    <mergeCell ref="Q35:S35"/>
    <mergeCell ref="B34:D34"/>
    <mergeCell ref="E34:G34"/>
    <mergeCell ref="H34:J34"/>
    <mergeCell ref="K34:M34"/>
    <mergeCell ref="N34:P34"/>
    <mergeCell ref="Q34:S34"/>
    <mergeCell ref="B37:D37"/>
    <mergeCell ref="E37:G37"/>
    <mergeCell ref="H37:J37"/>
    <mergeCell ref="K37:M37"/>
    <mergeCell ref="N37:P37"/>
    <mergeCell ref="Q37:S37"/>
    <mergeCell ref="B36:D36"/>
    <mergeCell ref="E36:G36"/>
    <mergeCell ref="H36:J36"/>
    <mergeCell ref="K36:M36"/>
    <mergeCell ref="N36:P36"/>
    <mergeCell ref="Q36:S36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Tilgungsplan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2020-10-21T17:51:07Z</dcterms:created>
  <dcterms:modified xsi:type="dcterms:W3CDTF">2020-10-21T17:59:01Z</dcterms:modified>
</cp:coreProperties>
</file>