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utz/Downloads/"/>
    </mc:Choice>
  </mc:AlternateContent>
  <xr:revisionPtr revIDLastSave="0" documentId="13_ncr:1_{88D4F2AC-8A15-7A45-8087-18A7536B3839}" xr6:coauthVersionLast="47" xr6:coauthVersionMax="47" xr10:uidLastSave="{00000000-0000-0000-0000-000000000000}"/>
  <bookViews>
    <workbookView xWindow="0" yWindow="500" windowWidth="29040" windowHeight="15720" xr2:uid="{6C30AE25-E865-4060-95B4-2BAE004E483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8" i="1" l="1"/>
  <c r="K34" i="1" a="1"/>
  <c r="K34" i="1" s="1"/>
  <c r="K35" i="1" a="1"/>
  <c r="K35" i="1" s="1"/>
  <c r="K36" i="1" a="1"/>
  <c r="K36" i="1" s="1"/>
  <c r="K37" i="1" a="1"/>
  <c r="K37" i="1" s="1"/>
  <c r="J36" i="1"/>
  <c r="J37" i="1"/>
  <c r="K10" i="1" a="1"/>
  <c r="K10" i="1" s="1"/>
  <c r="K11" i="1" a="1"/>
  <c r="K11" i="1" s="1"/>
  <c r="K12" i="1" a="1"/>
  <c r="K12" i="1"/>
  <c r="K15" i="1" a="1"/>
  <c r="K15" i="1" s="1"/>
  <c r="K16" i="1" a="1"/>
  <c r="K16" i="1"/>
  <c r="K17" i="1" a="1"/>
  <c r="K17" i="1"/>
  <c r="K18" i="1" a="1"/>
  <c r="K18" i="1" s="1"/>
  <c r="K19" i="1" a="1"/>
  <c r="K19" i="1" s="1"/>
  <c r="K22" i="1" a="1"/>
  <c r="K22" i="1" s="1"/>
  <c r="K23" i="1" a="1"/>
  <c r="K23" i="1" s="1"/>
  <c r="K24" i="1" a="1"/>
  <c r="K24" i="1"/>
  <c r="K25" i="1" a="1"/>
  <c r="K25" i="1"/>
  <c r="K26" i="1" a="1"/>
  <c r="K26" i="1" s="1"/>
  <c r="K29" i="1" a="1"/>
  <c r="K29" i="1"/>
  <c r="K30" i="1" a="1"/>
  <c r="K30" i="1" s="1"/>
  <c r="K31" i="1" a="1"/>
  <c r="K31" i="1" s="1"/>
  <c r="K32" i="1" a="1"/>
  <c r="K32" i="1" s="1"/>
  <c r="K33" i="1" a="1"/>
  <c r="K33" i="1" s="1"/>
  <c r="K9" i="1" a="1"/>
  <c r="K9" i="1" s="1"/>
  <c r="J9" i="1"/>
  <c r="J10" i="1"/>
  <c r="J11" i="1"/>
  <c r="J12" i="1"/>
  <c r="J15" i="1"/>
  <c r="J16" i="1"/>
  <c r="J17" i="1"/>
  <c r="J18" i="1"/>
  <c r="J19" i="1"/>
  <c r="J22" i="1"/>
  <c r="J23" i="1"/>
  <c r="J24" i="1"/>
  <c r="J25" i="1"/>
  <c r="J26" i="1"/>
  <c r="J29" i="1"/>
  <c r="J30" i="1"/>
  <c r="J31" i="1"/>
  <c r="J32" i="1"/>
  <c r="J33" i="1"/>
  <c r="K38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<sst xmlns="http://schemas.openxmlformats.org/spreadsheetml/2006/main" count="162" uniqueCount="39">
  <si>
    <t>Zeitkonto</t>
  </si>
  <si>
    <t>Person</t>
  </si>
  <si>
    <t>:</t>
  </si>
  <si>
    <t>/</t>
  </si>
  <si>
    <t>Zeitraum</t>
  </si>
  <si>
    <t>01.10.2022-31.10.2022</t>
  </si>
  <si>
    <t>Tag</t>
  </si>
  <si>
    <t>Von</t>
  </si>
  <si>
    <t>Bis</t>
  </si>
  <si>
    <t>Abwesend</t>
  </si>
  <si>
    <t>Verr.</t>
  </si>
  <si>
    <t>Istz.</t>
  </si>
  <si>
    <t>Sollz.</t>
  </si>
  <si>
    <t>Freiz.</t>
  </si>
  <si>
    <t>Überstd.</t>
  </si>
  <si>
    <t>MA ausg.</t>
  </si>
  <si>
    <t>BR-Frz</t>
  </si>
  <si>
    <t>verf.</t>
  </si>
  <si>
    <t>N25%fr</t>
  </si>
  <si>
    <t>N25%pfl</t>
  </si>
  <si>
    <t>Sa</t>
  </si>
  <si>
    <t>So</t>
  </si>
  <si>
    <t>Mo</t>
  </si>
  <si>
    <t>*</t>
  </si>
  <si>
    <t>Di</t>
  </si>
  <si>
    <t>Mi</t>
  </si>
  <si>
    <t>Do</t>
  </si>
  <si>
    <t>Fr</t>
  </si>
  <si>
    <t>Aktuell</t>
  </si>
  <si>
    <t>Umbuchung</t>
  </si>
  <si>
    <t>Vortrag</t>
  </si>
  <si>
    <t>Summe</t>
  </si>
  <si>
    <t>KT</t>
  </si>
  <si>
    <t>Abteilung: Mustermann</t>
  </si>
  <si>
    <t>1111 Max Mustermann</t>
  </si>
  <si>
    <t>1112 Maxi Mustermann</t>
  </si>
  <si>
    <t>Nachtstunden</t>
  </si>
  <si>
    <t>Gesamtzeit</t>
  </si>
  <si>
    <t>abzgl. Pause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</si>
</sst>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6" formatCode="h:mm;@"/>
    <numFmt numFmtId="167" formatCode="[h]:m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20" fontId="0" fillId="0" borderId="0" xfId="0" applyNumberFormat="1"/>
    <xf numFmtId="166" fontId="0" fillId="0" borderId="0" xfId="0" applyNumberFormat="1"/>
    <xf numFmtId="167" fontId="0" fillId="0" borderId="0" xfId="0" applyNumberForma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48CE7A-A6A7-4A3D-BA72-B003A331A7DA}">
  <dimension ref="A1:V87"/>
  <sheetViews>
    <sheetView tabSelected="1" workbookViewId="0">
      <selection activeCell="K9" sqref="K9"/>
    </sheetView>
  </sheetViews>
  <sheetFormatPr baseColWidth="10" defaultRowHeight="15" x14ac:dyDescent="0.2"/>
  <cols>
    <col min="11" max="11" width="16.1640625" customWidth="1"/>
  </cols>
  <sheetData>
    <row r="1" spans="1:22" x14ac:dyDescent="0.2">
      <c r="A1" t="s">
        <v>0</v>
      </c>
      <c r="T1" t="s">
        <v>36</v>
      </c>
      <c r="U1" s="1">
        <v>0.91666666666666663</v>
      </c>
      <c r="V1" s="1">
        <v>0.25</v>
      </c>
    </row>
    <row r="3" spans="1:22" x14ac:dyDescent="0.2">
      <c r="A3" t="s">
        <v>1</v>
      </c>
      <c r="B3" t="s">
        <v>2</v>
      </c>
      <c r="C3" t="s">
        <v>34</v>
      </c>
      <c r="D3" t="s">
        <v>3</v>
      </c>
      <c r="E3" t="s">
        <v>4</v>
      </c>
      <c r="F3" t="s">
        <v>2</v>
      </c>
      <c r="G3" t="s">
        <v>5</v>
      </c>
    </row>
    <row r="5" spans="1:22" x14ac:dyDescent="0.2">
      <c r="A5" t="s">
        <v>33</v>
      </c>
      <c r="J5" t="s">
        <v>37</v>
      </c>
      <c r="K5" t="s">
        <v>38</v>
      </c>
    </row>
    <row r="6" spans="1:22" x14ac:dyDescent="0.2">
      <c r="A6" t="s">
        <v>6</v>
      </c>
      <c r="G6" t="s">
        <v>7</v>
      </c>
      <c r="H6" t="s">
        <v>8</v>
      </c>
      <c r="I6" t="s">
        <v>9</v>
      </c>
      <c r="J6" t="s">
        <v>10</v>
      </c>
      <c r="K6" t="s">
        <v>11</v>
      </c>
      <c r="L6" t="s">
        <v>12</v>
      </c>
      <c r="M6" t="s">
        <v>13</v>
      </c>
      <c r="N6" t="s">
        <v>14</v>
      </c>
      <c r="O6" t="s">
        <v>15</v>
      </c>
      <c r="P6" t="s">
        <v>16</v>
      </c>
      <c r="Q6" t="s">
        <v>17</v>
      </c>
      <c r="R6" t="s">
        <v>18</v>
      </c>
      <c r="S6" t="s">
        <v>19</v>
      </c>
    </row>
    <row r="7" spans="1:22" x14ac:dyDescent="0.2">
      <c r="A7" t="s">
        <v>20</v>
      </c>
      <c r="B7">
        <v>1</v>
      </c>
      <c r="J7" s="2"/>
      <c r="K7" s="2"/>
      <c r="R7" s="1"/>
      <c r="S7" s="1"/>
    </row>
    <row r="8" spans="1:22" x14ac:dyDescent="0.2">
      <c r="A8" t="s">
        <v>21</v>
      </c>
      <c r="B8">
        <v>2</v>
      </c>
      <c r="J8" s="2"/>
      <c r="K8" s="2"/>
    </row>
    <row r="9" spans="1:22" x14ac:dyDescent="0.2">
      <c r="A9" t="s">
        <v>22</v>
      </c>
      <c r="B9">
        <v>3</v>
      </c>
      <c r="C9" t="s">
        <v>23</v>
      </c>
      <c r="G9" s="2">
        <v>0.9145833333333333</v>
      </c>
      <c r="H9" s="2">
        <v>0.27083333333333331</v>
      </c>
      <c r="J9" s="2">
        <f>IF(H9&lt;G9,MOD(H9-G9+1*24,1),H9-G9)</f>
        <v>0.35624999999999929</v>
      </c>
      <c r="K9" s="2" cm="1">
        <f t="array" ref="K9">J9-SUMPRODUCT((J9&gt;{0,24,26,36,37}/96)*(J9-{0,24,26,36,37}/96)*{0,1,-1,1,-1})</f>
        <v>0.33541666666666597</v>
      </c>
      <c r="L9">
        <v>8</v>
      </c>
      <c r="N9" s="1">
        <v>0.33333333333333331</v>
      </c>
      <c r="Q9">
        <v>0.03</v>
      </c>
    </row>
    <row r="10" spans="1:22" x14ac:dyDescent="0.2">
      <c r="A10" t="s">
        <v>24</v>
      </c>
      <c r="B10">
        <v>4</v>
      </c>
      <c r="C10" t="s">
        <v>23</v>
      </c>
      <c r="G10" s="1">
        <v>0.9145833333333333</v>
      </c>
      <c r="H10" s="1">
        <v>0.27152777777777776</v>
      </c>
      <c r="J10" s="2">
        <f t="shared" ref="J10:J37" si="0">MOD(H10-G10+1*24,1)</f>
        <v>0.35694444444444429</v>
      </c>
      <c r="K10" s="2" cm="1">
        <f t="array" ref="K10">J10-SUMPRODUCT((J10&gt;{0,24,26,36,37}/96)*(J10-{0,24,26,36,37}/96)*{0,1,-1,1,-1})</f>
        <v>0.33611111111111097</v>
      </c>
      <c r="L10">
        <v>8</v>
      </c>
      <c r="Q10">
        <v>0.04</v>
      </c>
    </row>
    <row r="11" spans="1:22" x14ac:dyDescent="0.2">
      <c r="A11" t="s">
        <v>25</v>
      </c>
      <c r="B11">
        <v>5</v>
      </c>
      <c r="C11" t="s">
        <v>23</v>
      </c>
      <c r="G11" s="1">
        <v>0.9243055555555556</v>
      </c>
      <c r="H11" s="1">
        <v>0.29166666666666669</v>
      </c>
      <c r="J11" s="2">
        <f t="shared" si="0"/>
        <v>0.36736111111111214</v>
      </c>
      <c r="K11" s="2" cm="1">
        <f t="array" ref="K11">J11-SUMPRODUCT((J11&gt;{0,24,26,36,37}/96)*(J11-{0,24,26,36,37}/96)*{0,1,-1,1,-1})</f>
        <v>0.34652777777777882</v>
      </c>
      <c r="L11">
        <v>8.15</v>
      </c>
      <c r="Q11">
        <v>0.04</v>
      </c>
    </row>
    <row r="12" spans="1:22" x14ac:dyDescent="0.2">
      <c r="A12" t="s">
        <v>26</v>
      </c>
      <c r="B12">
        <v>6</v>
      </c>
      <c r="C12" t="s">
        <v>23</v>
      </c>
      <c r="G12" s="1">
        <v>0.92638888888888893</v>
      </c>
      <c r="H12" s="1">
        <v>0.29236111111111113</v>
      </c>
      <c r="J12" s="2">
        <f t="shared" si="0"/>
        <v>0.36597222222222214</v>
      </c>
      <c r="K12" s="2" cm="1">
        <f t="array" ref="K12">J12-SUMPRODUCT((J12&gt;{0,24,26,36,37}/96)*(J12-{0,24,26,36,37}/96)*{0,1,-1,1,-1})</f>
        <v>0.34513888888888883</v>
      </c>
      <c r="L12">
        <v>8.15</v>
      </c>
      <c r="Q12">
        <v>0.02</v>
      </c>
    </row>
    <row r="13" spans="1:22" x14ac:dyDescent="0.2">
      <c r="A13" t="s">
        <v>27</v>
      </c>
      <c r="B13">
        <v>7</v>
      </c>
      <c r="J13" s="2"/>
      <c r="K13" s="2"/>
    </row>
    <row r="14" spans="1:22" x14ac:dyDescent="0.2">
      <c r="A14" t="s">
        <v>20</v>
      </c>
      <c r="B14">
        <v>8</v>
      </c>
      <c r="J14" s="2"/>
      <c r="K14" s="2"/>
    </row>
    <row r="15" spans="1:22" x14ac:dyDescent="0.2">
      <c r="A15" t="s">
        <v>21</v>
      </c>
      <c r="B15">
        <v>9</v>
      </c>
      <c r="C15" t="s">
        <v>23</v>
      </c>
      <c r="G15" s="1">
        <v>0.9145833333333333</v>
      </c>
      <c r="H15" s="1">
        <v>0.16666666666666666</v>
      </c>
      <c r="J15" s="2">
        <f t="shared" si="0"/>
        <v>0.25208333333333499</v>
      </c>
      <c r="K15" s="2" cm="1">
        <f t="array" ref="K15">J15-SUMPRODUCT((J15&gt;{0,24,26,36,37}/96)*(J15-{0,24,26,36,37}/96)*{0,1,-1,1,-1})</f>
        <v>0.25</v>
      </c>
      <c r="L15">
        <v>6</v>
      </c>
      <c r="Q15">
        <v>0.03</v>
      </c>
    </row>
    <row r="16" spans="1:22" x14ac:dyDescent="0.2">
      <c r="A16" t="s">
        <v>22</v>
      </c>
      <c r="B16">
        <v>10</v>
      </c>
      <c r="C16" t="s">
        <v>23</v>
      </c>
      <c r="G16" s="1">
        <v>0.90694444444444444</v>
      </c>
      <c r="H16" s="1">
        <v>0.29305555555555557</v>
      </c>
      <c r="J16" s="2">
        <f t="shared" si="0"/>
        <v>0.38611111111111285</v>
      </c>
      <c r="K16" s="2" cm="1">
        <f t="array" ref="K16">J16-SUMPRODUCT((J16&gt;{0,24,26,36,37}/96)*(J16-{0,24,26,36,37}/96)*{0,1,-1,1,-1})</f>
        <v>0.35486111111111285</v>
      </c>
      <c r="L16">
        <v>8.15</v>
      </c>
      <c r="Q16">
        <v>0.31</v>
      </c>
    </row>
    <row r="17" spans="1:17" x14ac:dyDescent="0.2">
      <c r="A17" t="s">
        <v>24</v>
      </c>
      <c r="B17">
        <v>11</v>
      </c>
      <c r="C17" t="s">
        <v>23</v>
      </c>
      <c r="G17" s="1">
        <v>0.92569444444444438</v>
      </c>
      <c r="H17" s="1">
        <v>0.27430555555555552</v>
      </c>
      <c r="J17" s="2">
        <f t="shared" si="0"/>
        <v>0.34861111111111143</v>
      </c>
      <c r="K17" s="2" cm="1">
        <f t="array" ref="K17">J17-SUMPRODUCT((J17&gt;{0,24,26,36,37}/96)*(J17-{0,24,26,36,37}/96)*{0,1,-1,1,-1})</f>
        <v>0.32777777777777811</v>
      </c>
      <c r="L17">
        <v>8.15</v>
      </c>
      <c r="Q17">
        <v>0.02</v>
      </c>
    </row>
    <row r="18" spans="1:17" x14ac:dyDescent="0.2">
      <c r="A18" t="s">
        <v>25</v>
      </c>
      <c r="B18">
        <v>12</v>
      </c>
      <c r="C18" t="s">
        <v>23</v>
      </c>
      <c r="G18" s="1">
        <v>0.92708333333333337</v>
      </c>
      <c r="H18" s="1">
        <v>0.29166666666666669</v>
      </c>
      <c r="J18" s="2">
        <f t="shared" si="0"/>
        <v>0.36458333333333215</v>
      </c>
      <c r="K18" s="2" cm="1">
        <f t="array" ref="K18">J18-SUMPRODUCT((J18&gt;{0,24,26,36,37}/96)*(J18-{0,24,26,36,37}/96)*{0,1,-1,1,-1})</f>
        <v>0.34374999999999883</v>
      </c>
      <c r="L18">
        <v>8.15</v>
      </c>
    </row>
    <row r="19" spans="1:17" x14ac:dyDescent="0.2">
      <c r="A19" t="s">
        <v>26</v>
      </c>
      <c r="B19">
        <v>13</v>
      </c>
      <c r="C19" t="s">
        <v>23</v>
      </c>
      <c r="G19" s="1">
        <v>0.90277777777777779</v>
      </c>
      <c r="H19" s="1">
        <v>0.29166666666666669</v>
      </c>
      <c r="J19" s="2">
        <f t="shared" si="0"/>
        <v>0.38888888888888928</v>
      </c>
      <c r="K19" s="2" cm="1">
        <f t="array" ref="K19">J19-SUMPRODUCT((J19&gt;{0,24,26,36,37}/96)*(J19-{0,24,26,36,37}/96)*{0,1,-1,1,-1})</f>
        <v>0.35763888888888928</v>
      </c>
      <c r="L19">
        <v>8.15</v>
      </c>
      <c r="Q19">
        <v>0.35</v>
      </c>
    </row>
    <row r="20" spans="1:17" x14ac:dyDescent="0.2">
      <c r="A20" t="s">
        <v>27</v>
      </c>
      <c r="B20">
        <v>14</v>
      </c>
      <c r="J20" s="2"/>
      <c r="K20" s="2"/>
    </row>
    <row r="21" spans="1:17" x14ac:dyDescent="0.2">
      <c r="A21" t="s">
        <v>20</v>
      </c>
      <c r="B21">
        <v>15</v>
      </c>
      <c r="J21" s="2"/>
      <c r="K21" s="2"/>
    </row>
    <row r="22" spans="1:17" x14ac:dyDescent="0.2">
      <c r="A22" t="s">
        <v>21</v>
      </c>
      <c r="B22">
        <v>16</v>
      </c>
      <c r="C22" t="s">
        <v>23</v>
      </c>
      <c r="G22" s="1">
        <v>0.91527777777777775</v>
      </c>
      <c r="H22" s="1">
        <v>0.16666666666666666</v>
      </c>
      <c r="J22" s="2">
        <f t="shared" si="0"/>
        <v>0.25138888888888999</v>
      </c>
      <c r="K22" s="2" cm="1">
        <f t="array" ref="K22">J22-SUMPRODUCT((J22&gt;{0,24,26,36,37}/96)*(J22-{0,24,26,36,37}/96)*{0,1,-1,1,-1})</f>
        <v>0.25</v>
      </c>
      <c r="L22">
        <v>6</v>
      </c>
      <c r="Q22">
        <v>0.02</v>
      </c>
    </row>
    <row r="23" spans="1:17" x14ac:dyDescent="0.2">
      <c r="A23" t="s">
        <v>22</v>
      </c>
      <c r="B23">
        <v>17</v>
      </c>
      <c r="C23" t="s">
        <v>23</v>
      </c>
      <c r="G23" s="1">
        <v>0.9243055555555556</v>
      </c>
      <c r="H23" s="1">
        <v>0.29166666666666669</v>
      </c>
      <c r="J23" s="2">
        <f t="shared" si="0"/>
        <v>0.36736111111111214</v>
      </c>
      <c r="K23" s="2" cm="1">
        <f t="array" ref="K23">J23-SUMPRODUCT((J23&gt;{0,24,26,36,37}/96)*(J23-{0,24,26,36,37}/96)*{0,1,-1,1,-1})</f>
        <v>0.34652777777777882</v>
      </c>
      <c r="L23">
        <v>8.15</v>
      </c>
      <c r="Q23">
        <v>0.04</v>
      </c>
    </row>
    <row r="24" spans="1:17" x14ac:dyDescent="0.2">
      <c r="A24" t="s">
        <v>24</v>
      </c>
      <c r="B24">
        <v>18</v>
      </c>
      <c r="C24" t="s">
        <v>23</v>
      </c>
      <c r="G24" s="1">
        <v>0.92291666666666661</v>
      </c>
      <c r="H24" s="1">
        <v>0.29166666666666669</v>
      </c>
      <c r="J24" s="2">
        <f t="shared" si="0"/>
        <v>0.36874999999999858</v>
      </c>
      <c r="K24" s="2" cm="1">
        <f t="array" ref="K24">J24-SUMPRODUCT((J24&gt;{0,24,26,36,37}/96)*(J24-{0,24,26,36,37}/96)*{0,1,-1,1,-1})</f>
        <v>0.34791666666666526</v>
      </c>
      <c r="L24">
        <v>8.15</v>
      </c>
      <c r="Q24">
        <v>0.06</v>
      </c>
    </row>
    <row r="25" spans="1:17" x14ac:dyDescent="0.2">
      <c r="A25" t="s">
        <v>25</v>
      </c>
      <c r="B25">
        <v>19</v>
      </c>
      <c r="C25" t="s">
        <v>23</v>
      </c>
      <c r="G25" s="1">
        <v>0.92569444444444438</v>
      </c>
      <c r="H25" s="1">
        <v>0.29166666666666669</v>
      </c>
      <c r="J25" s="2">
        <f t="shared" si="0"/>
        <v>0.36597222222222214</v>
      </c>
      <c r="K25" s="2" cm="1">
        <f t="array" ref="K25">J25-SUMPRODUCT((J25&gt;{0,24,26,36,37}/96)*(J25-{0,24,26,36,37}/96)*{0,1,-1,1,-1})</f>
        <v>0.34513888888888883</v>
      </c>
      <c r="L25">
        <v>8.15</v>
      </c>
      <c r="Q25">
        <v>0.02</v>
      </c>
    </row>
    <row r="26" spans="1:17" x14ac:dyDescent="0.2">
      <c r="A26" t="s">
        <v>26</v>
      </c>
      <c r="B26">
        <v>20</v>
      </c>
      <c r="C26" t="s">
        <v>23</v>
      </c>
      <c r="G26" s="1">
        <v>0.8965277777777777</v>
      </c>
      <c r="H26" s="1">
        <v>0.29166666666666669</v>
      </c>
      <c r="J26" s="2">
        <f t="shared" si="0"/>
        <v>0.39513888888888715</v>
      </c>
      <c r="K26" s="2" cm="1">
        <f t="array" ref="K26">J26-SUMPRODUCT((J26&gt;{0,24,26,36,37}/96)*(J26-{0,24,26,36,37}/96)*{0,1,-1,1,-1})</f>
        <v>0.36388888888888715</v>
      </c>
      <c r="L26">
        <v>8.15</v>
      </c>
      <c r="Q26">
        <v>0.44</v>
      </c>
    </row>
    <row r="27" spans="1:17" x14ac:dyDescent="0.2">
      <c r="A27" t="s">
        <v>27</v>
      </c>
      <c r="B27">
        <v>21</v>
      </c>
      <c r="J27" s="2"/>
      <c r="K27" s="2"/>
    </row>
    <row r="28" spans="1:17" x14ac:dyDescent="0.2">
      <c r="A28" t="s">
        <v>20</v>
      </c>
      <c r="B28">
        <v>22</v>
      </c>
      <c r="J28" s="2"/>
      <c r="K28" s="2"/>
    </row>
    <row r="29" spans="1:17" x14ac:dyDescent="0.2">
      <c r="A29" t="s">
        <v>21</v>
      </c>
      <c r="B29">
        <v>23</v>
      </c>
      <c r="C29" t="s">
        <v>23</v>
      </c>
      <c r="G29" s="1">
        <v>0.88611111111111107</v>
      </c>
      <c r="H29" s="1">
        <v>0.16666666666666666</v>
      </c>
      <c r="J29" s="2">
        <f t="shared" si="0"/>
        <v>0.280555555555555</v>
      </c>
      <c r="K29" s="2" cm="1">
        <f t="array" ref="K29">J29-SUMPRODUCT((J29&gt;{0,24,26,36,37}/96)*(J29-{0,24,26,36,37}/96)*{0,1,-1,1,-1})</f>
        <v>0.25972222222222169</v>
      </c>
      <c r="L29">
        <v>6</v>
      </c>
      <c r="Q29">
        <v>0.44</v>
      </c>
    </row>
    <row r="30" spans="1:17" x14ac:dyDescent="0.2">
      <c r="A30" t="s">
        <v>22</v>
      </c>
      <c r="B30">
        <v>24</v>
      </c>
      <c r="C30" t="s">
        <v>23</v>
      </c>
      <c r="G30" s="1">
        <v>0.89861111111111114</v>
      </c>
      <c r="H30" s="1">
        <v>0.29166666666666669</v>
      </c>
      <c r="J30" s="2">
        <f t="shared" si="0"/>
        <v>0.39305555555555571</v>
      </c>
      <c r="K30" s="2" cm="1">
        <f t="array" ref="K30">J30-SUMPRODUCT((J30&gt;{0,24,26,36,37}/96)*(J30-{0,24,26,36,37}/96)*{0,1,-1,1,-1})</f>
        <v>0.36180555555555571</v>
      </c>
      <c r="L30">
        <v>8.15</v>
      </c>
      <c r="Q30">
        <v>0.41</v>
      </c>
    </row>
    <row r="31" spans="1:17" x14ac:dyDescent="0.2">
      <c r="A31" t="s">
        <v>24</v>
      </c>
      <c r="B31">
        <v>25</v>
      </c>
      <c r="C31" t="s">
        <v>23</v>
      </c>
      <c r="G31" s="1">
        <v>0.92291666666666661</v>
      </c>
      <c r="H31" s="1">
        <v>0.29166666666666669</v>
      </c>
      <c r="J31" s="2">
        <f t="shared" si="0"/>
        <v>0.36874999999999858</v>
      </c>
      <c r="K31" s="2" cm="1">
        <f t="array" ref="K31">J31-SUMPRODUCT((J31&gt;{0,24,26,36,37}/96)*(J31-{0,24,26,36,37}/96)*{0,1,-1,1,-1})</f>
        <v>0.34791666666666526</v>
      </c>
      <c r="L31">
        <v>8.15</v>
      </c>
      <c r="Q31">
        <v>0.06</v>
      </c>
    </row>
    <row r="32" spans="1:17" x14ac:dyDescent="0.2">
      <c r="A32" t="s">
        <v>25</v>
      </c>
      <c r="B32">
        <v>26</v>
      </c>
      <c r="C32" t="s">
        <v>23</v>
      </c>
      <c r="G32" s="1">
        <v>0.9243055555555556</v>
      </c>
      <c r="H32" s="1">
        <v>0.29166666666666669</v>
      </c>
      <c r="J32" s="2">
        <f t="shared" si="0"/>
        <v>0.36736111111111214</v>
      </c>
      <c r="K32" s="2" cm="1">
        <f t="array" ref="K32">J32-SUMPRODUCT((J32&gt;{0,24,26,36,37}/96)*(J32-{0,24,26,36,37}/96)*{0,1,-1,1,-1})</f>
        <v>0.34652777777777882</v>
      </c>
      <c r="L32">
        <v>8.15</v>
      </c>
      <c r="Q32">
        <v>0.04</v>
      </c>
    </row>
    <row r="33" spans="1:19" x14ac:dyDescent="0.2">
      <c r="A33" t="s">
        <v>26</v>
      </c>
      <c r="B33">
        <v>27</v>
      </c>
      <c r="C33" t="s">
        <v>23</v>
      </c>
      <c r="G33" s="1">
        <v>0.92638888888888893</v>
      </c>
      <c r="H33" s="1">
        <v>0.29236111111111113</v>
      </c>
      <c r="J33" s="2">
        <f t="shared" si="0"/>
        <v>0.36597222222222214</v>
      </c>
      <c r="K33" s="2" cm="1">
        <f t="array" ref="K33">J33-SUMPRODUCT((J33&gt;{0,24,26,36,37}/96)*(J33-{0,24,26,36,37}/96)*{0,1,-1,1,-1})</f>
        <v>0.34513888888888883</v>
      </c>
      <c r="L33">
        <v>8.15</v>
      </c>
      <c r="Q33">
        <v>0.02</v>
      </c>
    </row>
    <row r="34" spans="1:19" x14ac:dyDescent="0.2">
      <c r="A34" t="s">
        <v>27</v>
      </c>
      <c r="B34">
        <v>28</v>
      </c>
      <c r="J34" s="2"/>
      <c r="K34" s="2" cm="1">
        <f t="array" ref="K34">J34-SUMPRODUCT((J34&gt;{0,24,26,36,37}/96)*(J34-{0,24,26,36,37}/96)*{0,1,-1,1,-1})</f>
        <v>0</v>
      </c>
    </row>
    <row r="35" spans="1:19" x14ac:dyDescent="0.2">
      <c r="A35" t="s">
        <v>20</v>
      </c>
      <c r="B35">
        <v>29</v>
      </c>
      <c r="J35" s="2"/>
      <c r="K35" s="2" cm="1">
        <f t="array" ref="K35">J35-SUMPRODUCT((J35&gt;{0,24,26,36,37}/96)*(J35-{0,24,26,36,37}/96)*{0,1,-1,1,-1})</f>
        <v>0</v>
      </c>
    </row>
    <row r="36" spans="1:19" x14ac:dyDescent="0.2">
      <c r="A36" t="s">
        <v>21</v>
      </c>
      <c r="B36">
        <v>30</v>
      </c>
      <c r="C36" t="s">
        <v>23</v>
      </c>
      <c r="G36" s="1">
        <v>0.91180555555555554</v>
      </c>
      <c r="H36" s="1">
        <v>0.16666666666666666</v>
      </c>
      <c r="J36" s="2">
        <f t="shared" si="0"/>
        <v>0.25486111111111143</v>
      </c>
      <c r="K36" s="2" cm="1">
        <f t="array" ref="K36">J36-SUMPRODUCT((J36&gt;{0,24,26,36,37}/96)*(J36-{0,24,26,36,37}/96)*{0,1,-1,1,-1})</f>
        <v>0.25</v>
      </c>
      <c r="L36">
        <v>6</v>
      </c>
      <c r="Q36">
        <v>7.0000000000000007E-2</v>
      </c>
    </row>
    <row r="37" spans="1:19" x14ac:dyDescent="0.2">
      <c r="A37" t="s">
        <v>22</v>
      </c>
      <c r="B37">
        <v>31</v>
      </c>
      <c r="C37" t="s">
        <v>23</v>
      </c>
      <c r="G37" s="1">
        <v>0.92499999999999993</v>
      </c>
      <c r="H37" s="1">
        <v>0.29166666666666669</v>
      </c>
      <c r="J37" s="2">
        <f t="shared" si="0"/>
        <v>0.36666666666666714</v>
      </c>
      <c r="K37" s="2" cm="1">
        <f t="array" ref="K37">J37-SUMPRODUCT((J37&gt;{0,24,26,36,37}/96)*(J37-{0,24,26,36,37}/96)*{0,1,-1,1,-1})</f>
        <v>0.34583333333333383</v>
      </c>
      <c r="L37">
        <v>8.15</v>
      </c>
      <c r="Q37">
        <v>0.03</v>
      </c>
    </row>
    <row r="38" spans="1:19" x14ac:dyDescent="0.2">
      <c r="A38" t="s">
        <v>28</v>
      </c>
      <c r="J38" s="3">
        <f>SUM(J7:J37)</f>
        <v>7.3326388888888907</v>
      </c>
      <c r="K38" s="3">
        <f>SUM(K7:K37)</f>
        <v>6.9076388888888891</v>
      </c>
      <c r="L38" s="3"/>
      <c r="M38">
        <v>0</v>
      </c>
      <c r="N38">
        <v>0</v>
      </c>
      <c r="O38">
        <v>0</v>
      </c>
      <c r="P38">
        <v>0</v>
      </c>
      <c r="Q38">
        <v>4.09</v>
      </c>
      <c r="R38">
        <v>0</v>
      </c>
      <c r="S38">
        <v>0</v>
      </c>
    </row>
    <row r="39" spans="1:19" x14ac:dyDescent="0.2">
      <c r="A39" t="s">
        <v>29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</row>
    <row r="40" spans="1:19" x14ac:dyDescent="0.2">
      <c r="A40" t="s">
        <v>30</v>
      </c>
      <c r="J40">
        <v>0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</row>
    <row r="41" spans="1:19" x14ac:dyDescent="0.2">
      <c r="A41" t="s">
        <v>31</v>
      </c>
      <c r="J41">
        <v>163.19999999999999</v>
      </c>
      <c r="K41">
        <v>163.19999999999999</v>
      </c>
      <c r="L41">
        <v>163.44999999999999</v>
      </c>
      <c r="M41">
        <v>0</v>
      </c>
      <c r="N41">
        <v>0</v>
      </c>
      <c r="O41">
        <v>0</v>
      </c>
      <c r="P41">
        <v>0</v>
      </c>
      <c r="Q41">
        <v>4.09</v>
      </c>
      <c r="R41">
        <v>0</v>
      </c>
      <c r="S41">
        <v>0</v>
      </c>
    </row>
    <row r="46" spans="1:19" x14ac:dyDescent="0.2">
      <c r="A46" t="s">
        <v>0</v>
      </c>
    </row>
    <row r="48" spans="1:19" x14ac:dyDescent="0.2">
      <c r="A48" t="s">
        <v>1</v>
      </c>
      <c r="B48" t="s">
        <v>2</v>
      </c>
      <c r="C48" t="s">
        <v>35</v>
      </c>
      <c r="D48" t="s">
        <v>3</v>
      </c>
      <c r="E48" t="s">
        <v>4</v>
      </c>
      <c r="F48" t="s">
        <v>2</v>
      </c>
      <c r="G48" t="s">
        <v>5</v>
      </c>
    </row>
    <row r="50" spans="1:19" x14ac:dyDescent="0.2">
      <c r="A50" t="s">
        <v>33</v>
      </c>
    </row>
    <row r="51" spans="1:19" x14ac:dyDescent="0.2">
      <c r="A51" t="s">
        <v>6</v>
      </c>
      <c r="G51" t="s">
        <v>7</v>
      </c>
      <c r="H51" t="s">
        <v>8</v>
      </c>
      <c r="I51" t="s">
        <v>9</v>
      </c>
      <c r="J51" t="s">
        <v>10</v>
      </c>
      <c r="K51" t="s">
        <v>11</v>
      </c>
      <c r="L51" t="s">
        <v>12</v>
      </c>
      <c r="M51" t="s">
        <v>13</v>
      </c>
      <c r="N51" t="s">
        <v>14</v>
      </c>
      <c r="O51" t="s">
        <v>15</v>
      </c>
      <c r="P51" t="s">
        <v>16</v>
      </c>
      <c r="Q51" t="s">
        <v>17</v>
      </c>
      <c r="R51" t="s">
        <v>18</v>
      </c>
      <c r="S51" t="s">
        <v>19</v>
      </c>
    </row>
    <row r="52" spans="1:19" x14ac:dyDescent="0.2">
      <c r="A52" t="s">
        <v>20</v>
      </c>
      <c r="B52">
        <v>1</v>
      </c>
    </row>
    <row r="53" spans="1:19" x14ac:dyDescent="0.2">
      <c r="A53" t="s">
        <v>21</v>
      </c>
      <c r="B53">
        <v>2</v>
      </c>
    </row>
    <row r="54" spans="1:19" x14ac:dyDescent="0.2">
      <c r="A54" t="s">
        <v>22</v>
      </c>
      <c r="B54">
        <v>3</v>
      </c>
      <c r="C54" t="s">
        <v>23</v>
      </c>
      <c r="G54" s="1">
        <v>0.90763888888888899</v>
      </c>
      <c r="H54" s="1">
        <v>0.28055555555555556</v>
      </c>
      <c r="J54">
        <v>8.14</v>
      </c>
      <c r="K54">
        <v>8.14</v>
      </c>
      <c r="L54">
        <v>8.15</v>
      </c>
      <c r="Q54">
        <v>0.13</v>
      </c>
    </row>
    <row r="55" spans="1:19" x14ac:dyDescent="0.2">
      <c r="A55" t="s">
        <v>24</v>
      </c>
      <c r="B55">
        <v>4</v>
      </c>
      <c r="C55" t="s">
        <v>23</v>
      </c>
      <c r="G55" s="1">
        <v>0.81597222222222221</v>
      </c>
      <c r="H55" s="1">
        <v>0.1875</v>
      </c>
      <c r="J55">
        <v>8</v>
      </c>
      <c r="K55">
        <v>8</v>
      </c>
      <c r="L55">
        <v>8.15</v>
      </c>
      <c r="Q55">
        <v>0.25</v>
      </c>
    </row>
    <row r="56" spans="1:19" x14ac:dyDescent="0.2">
      <c r="A56" t="s">
        <v>25</v>
      </c>
      <c r="B56">
        <v>5</v>
      </c>
      <c r="C56" t="s">
        <v>23</v>
      </c>
      <c r="G56" s="1">
        <v>0.81388888888888899</v>
      </c>
      <c r="H56" s="1">
        <v>0.19791666666666666</v>
      </c>
      <c r="J56">
        <v>8.15</v>
      </c>
      <c r="K56">
        <v>8.15</v>
      </c>
      <c r="L56">
        <v>8.15</v>
      </c>
      <c r="Q56">
        <v>0.28000000000000003</v>
      </c>
    </row>
    <row r="57" spans="1:19" x14ac:dyDescent="0.2">
      <c r="A57" t="s">
        <v>26</v>
      </c>
      <c r="B57">
        <v>6</v>
      </c>
      <c r="C57" t="s">
        <v>23</v>
      </c>
      <c r="G57" s="1">
        <v>0.8305555555555556</v>
      </c>
      <c r="H57" s="1">
        <v>0.1986111111111111</v>
      </c>
      <c r="J57">
        <v>8.15</v>
      </c>
      <c r="K57">
        <v>8.15</v>
      </c>
      <c r="L57">
        <v>8.15</v>
      </c>
      <c r="Q57">
        <v>0.05</v>
      </c>
    </row>
    <row r="58" spans="1:19" x14ac:dyDescent="0.2">
      <c r="A58" t="s">
        <v>27</v>
      </c>
      <c r="B58">
        <v>7</v>
      </c>
      <c r="C58" t="s">
        <v>23</v>
      </c>
      <c r="G58" s="1">
        <v>0.7729166666666667</v>
      </c>
      <c r="H58" s="1">
        <v>4.1666666666666664E-2</v>
      </c>
      <c r="J58">
        <v>6</v>
      </c>
      <c r="K58">
        <v>6</v>
      </c>
      <c r="L58">
        <v>6</v>
      </c>
      <c r="Q58">
        <v>0.27</v>
      </c>
    </row>
    <row r="59" spans="1:19" x14ac:dyDescent="0.2">
      <c r="A59" t="s">
        <v>20</v>
      </c>
      <c r="B59">
        <v>8</v>
      </c>
    </row>
    <row r="60" spans="1:19" x14ac:dyDescent="0.2">
      <c r="A60" t="s">
        <v>21</v>
      </c>
      <c r="B60">
        <v>9</v>
      </c>
    </row>
    <row r="61" spans="1:19" x14ac:dyDescent="0.2">
      <c r="A61" t="s">
        <v>22</v>
      </c>
      <c r="B61">
        <v>10</v>
      </c>
      <c r="C61" t="s">
        <v>23</v>
      </c>
      <c r="G61" s="1">
        <v>0.90902777777777777</v>
      </c>
      <c r="H61" s="1">
        <v>0.28333333333333333</v>
      </c>
      <c r="J61">
        <v>8.15</v>
      </c>
      <c r="K61">
        <v>8.15</v>
      </c>
      <c r="L61">
        <v>8.15</v>
      </c>
      <c r="Q61">
        <v>0.14000000000000001</v>
      </c>
    </row>
    <row r="62" spans="1:19" x14ac:dyDescent="0.2">
      <c r="A62" t="s">
        <v>24</v>
      </c>
      <c r="B62">
        <v>11</v>
      </c>
      <c r="C62" t="s">
        <v>23</v>
      </c>
      <c r="G62" s="1">
        <v>0.81527777777777777</v>
      </c>
      <c r="H62" s="1">
        <v>0.19791666666666666</v>
      </c>
      <c r="J62">
        <v>8.15</v>
      </c>
      <c r="K62">
        <v>8.15</v>
      </c>
      <c r="L62">
        <v>8.15</v>
      </c>
      <c r="Q62">
        <v>0.26</v>
      </c>
    </row>
    <row r="63" spans="1:19" x14ac:dyDescent="0.2">
      <c r="A63" t="s">
        <v>25</v>
      </c>
      <c r="B63">
        <v>12</v>
      </c>
      <c r="C63" t="s">
        <v>23</v>
      </c>
      <c r="G63" s="1">
        <v>0.81597222222222221</v>
      </c>
      <c r="H63" s="1">
        <v>0.19791666666666666</v>
      </c>
      <c r="J63">
        <v>8.15</v>
      </c>
      <c r="K63">
        <v>8.15</v>
      </c>
      <c r="L63">
        <v>8.15</v>
      </c>
      <c r="Q63">
        <v>0.25</v>
      </c>
    </row>
    <row r="64" spans="1:19" x14ac:dyDescent="0.2">
      <c r="A64" t="s">
        <v>26</v>
      </c>
      <c r="B64">
        <v>13</v>
      </c>
      <c r="C64" t="s">
        <v>23</v>
      </c>
      <c r="G64" s="1">
        <v>0.82847222222222217</v>
      </c>
      <c r="H64" s="1">
        <v>0.20277777777777781</v>
      </c>
      <c r="J64">
        <v>8.15</v>
      </c>
      <c r="K64">
        <v>8.15</v>
      </c>
      <c r="L64">
        <v>8.15</v>
      </c>
      <c r="Q64">
        <v>0.14000000000000001</v>
      </c>
    </row>
    <row r="65" spans="1:17" x14ac:dyDescent="0.2">
      <c r="A65" t="s">
        <v>27</v>
      </c>
      <c r="B65">
        <v>14</v>
      </c>
      <c r="C65" t="s">
        <v>23</v>
      </c>
      <c r="G65" s="1">
        <v>0.77500000000000002</v>
      </c>
      <c r="H65" s="1">
        <v>4.2361111111111106E-2</v>
      </c>
      <c r="J65">
        <v>6</v>
      </c>
      <c r="K65">
        <v>6</v>
      </c>
      <c r="L65">
        <v>6</v>
      </c>
      <c r="Q65">
        <v>0.25</v>
      </c>
    </row>
    <row r="66" spans="1:17" x14ac:dyDescent="0.2">
      <c r="A66" t="s">
        <v>20</v>
      </c>
      <c r="B66">
        <v>15</v>
      </c>
    </row>
    <row r="67" spans="1:17" x14ac:dyDescent="0.2">
      <c r="A67" t="s">
        <v>21</v>
      </c>
      <c r="B67">
        <v>16</v>
      </c>
    </row>
    <row r="68" spans="1:17" x14ac:dyDescent="0.2">
      <c r="A68" t="s">
        <v>22</v>
      </c>
      <c r="B68">
        <v>17</v>
      </c>
      <c r="C68" t="s">
        <v>23</v>
      </c>
      <c r="G68" s="1">
        <v>0.83333333333333337</v>
      </c>
      <c r="H68" s="1">
        <v>0.10416666666666667</v>
      </c>
    </row>
    <row r="69" spans="1:17" x14ac:dyDescent="0.2">
      <c r="G69" s="1">
        <v>0.10416666666666667</v>
      </c>
      <c r="H69" s="1">
        <v>0.19791666666666666</v>
      </c>
      <c r="I69" t="s">
        <v>32</v>
      </c>
      <c r="J69">
        <v>8.15</v>
      </c>
      <c r="K69">
        <v>8.15</v>
      </c>
      <c r="L69">
        <v>8.15</v>
      </c>
    </row>
    <row r="70" spans="1:17" x14ac:dyDescent="0.2">
      <c r="A70" t="s">
        <v>24</v>
      </c>
      <c r="B70">
        <v>18</v>
      </c>
      <c r="C70" t="s">
        <v>23</v>
      </c>
      <c r="G70" s="1">
        <v>0.8305555555555556</v>
      </c>
      <c r="H70" s="1">
        <v>0.19930555555555554</v>
      </c>
      <c r="J70">
        <v>8.15</v>
      </c>
      <c r="K70">
        <v>8.15</v>
      </c>
      <c r="L70">
        <v>8.15</v>
      </c>
      <c r="Q70">
        <v>0.06</v>
      </c>
    </row>
    <row r="71" spans="1:17" x14ac:dyDescent="0.2">
      <c r="A71" t="s">
        <v>25</v>
      </c>
      <c r="B71">
        <v>19</v>
      </c>
      <c r="C71" t="s">
        <v>23</v>
      </c>
      <c r="G71" s="1">
        <v>0.81874999999999998</v>
      </c>
      <c r="H71" s="1">
        <v>0.19791666666666666</v>
      </c>
      <c r="J71">
        <v>8.15</v>
      </c>
      <c r="K71">
        <v>8.15</v>
      </c>
      <c r="L71">
        <v>8.15</v>
      </c>
      <c r="Q71">
        <v>0.21</v>
      </c>
    </row>
    <row r="72" spans="1:17" x14ac:dyDescent="0.2">
      <c r="A72" t="s">
        <v>26</v>
      </c>
      <c r="B72">
        <v>20</v>
      </c>
      <c r="C72" t="s">
        <v>23</v>
      </c>
      <c r="G72" s="1">
        <v>0.8222222222222223</v>
      </c>
      <c r="H72" s="1">
        <v>0.19791666666666666</v>
      </c>
      <c r="J72">
        <v>8.15</v>
      </c>
      <c r="K72">
        <v>8.15</v>
      </c>
      <c r="L72">
        <v>8.15</v>
      </c>
      <c r="Q72">
        <v>0.16</v>
      </c>
    </row>
    <row r="73" spans="1:17" x14ac:dyDescent="0.2">
      <c r="A73" t="s">
        <v>27</v>
      </c>
      <c r="B73">
        <v>21</v>
      </c>
      <c r="C73" t="s">
        <v>23</v>
      </c>
      <c r="G73" s="1">
        <v>0.7909722222222223</v>
      </c>
      <c r="H73" s="1">
        <v>4.2361111111111106E-2</v>
      </c>
      <c r="J73">
        <v>6</v>
      </c>
      <c r="K73">
        <v>6</v>
      </c>
      <c r="L73">
        <v>6</v>
      </c>
      <c r="Q73">
        <v>0.01</v>
      </c>
    </row>
    <row r="74" spans="1:17" x14ac:dyDescent="0.2">
      <c r="A74" t="s">
        <v>20</v>
      </c>
      <c r="B74">
        <v>22</v>
      </c>
    </row>
    <row r="75" spans="1:17" x14ac:dyDescent="0.2">
      <c r="A75" t="s">
        <v>21</v>
      </c>
      <c r="B75">
        <v>23</v>
      </c>
    </row>
    <row r="76" spans="1:17" x14ac:dyDescent="0.2">
      <c r="A76" t="s">
        <v>22</v>
      </c>
      <c r="B76">
        <v>24</v>
      </c>
      <c r="C76" t="s">
        <v>23</v>
      </c>
      <c r="G76" s="1">
        <v>0.82986111111111116</v>
      </c>
      <c r="H76" s="1">
        <v>0.20069444444444443</v>
      </c>
      <c r="J76">
        <v>8.15</v>
      </c>
      <c r="K76">
        <v>8.15</v>
      </c>
      <c r="L76">
        <v>8.15</v>
      </c>
      <c r="Q76">
        <v>0.09</v>
      </c>
    </row>
    <row r="77" spans="1:17" x14ac:dyDescent="0.2">
      <c r="A77" t="s">
        <v>24</v>
      </c>
      <c r="B77">
        <v>25</v>
      </c>
      <c r="C77" t="s">
        <v>23</v>
      </c>
      <c r="G77" s="1">
        <v>0.81736111111111109</v>
      </c>
      <c r="H77" s="1">
        <v>0.19791666666666666</v>
      </c>
      <c r="J77">
        <v>8.15</v>
      </c>
      <c r="K77">
        <v>8.15</v>
      </c>
      <c r="L77">
        <v>8.15</v>
      </c>
      <c r="Q77">
        <v>0.23</v>
      </c>
    </row>
    <row r="78" spans="1:17" x14ac:dyDescent="0.2">
      <c r="A78" t="s">
        <v>25</v>
      </c>
      <c r="B78">
        <v>26</v>
      </c>
      <c r="C78" t="s">
        <v>23</v>
      </c>
      <c r="G78" s="1">
        <v>0.81805555555555554</v>
      </c>
      <c r="H78" s="1">
        <v>0.1986111111111111</v>
      </c>
      <c r="J78">
        <v>8.15</v>
      </c>
      <c r="K78">
        <v>8.15</v>
      </c>
      <c r="L78">
        <v>8.15</v>
      </c>
      <c r="Q78">
        <v>0.23</v>
      </c>
    </row>
    <row r="79" spans="1:17" x14ac:dyDescent="0.2">
      <c r="A79" t="s">
        <v>26</v>
      </c>
      <c r="B79">
        <v>27</v>
      </c>
      <c r="C79" t="s">
        <v>23</v>
      </c>
      <c r="G79" s="1">
        <v>0.83124999999999993</v>
      </c>
      <c r="H79" s="1">
        <v>0.1986111111111111</v>
      </c>
      <c r="J79">
        <v>8.15</v>
      </c>
      <c r="K79">
        <v>8.15</v>
      </c>
      <c r="L79">
        <v>8.15</v>
      </c>
      <c r="Q79">
        <v>0.04</v>
      </c>
    </row>
    <row r="80" spans="1:17" x14ac:dyDescent="0.2">
      <c r="A80" t="s">
        <v>27</v>
      </c>
      <c r="B80">
        <v>28</v>
      </c>
      <c r="C80" t="s">
        <v>23</v>
      </c>
      <c r="G80" s="1">
        <v>0.78125</v>
      </c>
      <c r="H80" s="1">
        <v>4.2361111111111106E-2</v>
      </c>
      <c r="J80">
        <v>6</v>
      </c>
      <c r="K80">
        <v>6</v>
      </c>
      <c r="L80">
        <v>6</v>
      </c>
      <c r="Q80">
        <v>0.15</v>
      </c>
    </row>
    <row r="81" spans="1:19" x14ac:dyDescent="0.2">
      <c r="A81" t="s">
        <v>20</v>
      </c>
      <c r="B81">
        <v>29</v>
      </c>
    </row>
    <row r="82" spans="1:19" x14ac:dyDescent="0.2">
      <c r="A82" t="s">
        <v>21</v>
      </c>
      <c r="B82">
        <v>30</v>
      </c>
    </row>
    <row r="83" spans="1:19" x14ac:dyDescent="0.2">
      <c r="A83" t="s">
        <v>22</v>
      </c>
      <c r="B83">
        <v>31</v>
      </c>
      <c r="C83" t="s">
        <v>23</v>
      </c>
      <c r="G83" s="1">
        <v>0.8041666666666667</v>
      </c>
      <c r="H83" s="1">
        <v>0.19930555555555554</v>
      </c>
      <c r="J83">
        <v>8.15</v>
      </c>
      <c r="K83">
        <v>8.15</v>
      </c>
      <c r="L83">
        <v>8.15</v>
      </c>
      <c r="Q83">
        <v>0.44</v>
      </c>
    </row>
    <row r="84" spans="1:19" x14ac:dyDescent="0.2">
      <c r="A84" t="s">
        <v>28</v>
      </c>
      <c r="J84">
        <v>163.59</v>
      </c>
      <c r="K84">
        <v>163.59</v>
      </c>
      <c r="L84">
        <v>164.15</v>
      </c>
      <c r="M84">
        <v>0</v>
      </c>
      <c r="N84">
        <v>0</v>
      </c>
      <c r="O84">
        <v>0</v>
      </c>
      <c r="P84">
        <v>0</v>
      </c>
      <c r="Q84">
        <v>6.04</v>
      </c>
      <c r="R84">
        <v>0</v>
      </c>
      <c r="S84">
        <v>0</v>
      </c>
    </row>
    <row r="85" spans="1:19" x14ac:dyDescent="0.2">
      <c r="A85" t="s">
        <v>29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</row>
    <row r="86" spans="1:19" x14ac:dyDescent="0.2">
      <c r="A86" t="s">
        <v>30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</row>
    <row r="87" spans="1:19" x14ac:dyDescent="0.2">
      <c r="A87" t="s">
        <v>31</v>
      </c>
      <c r="J87">
        <v>163.59</v>
      </c>
      <c r="K87">
        <v>163.59</v>
      </c>
      <c r="L87">
        <v>164.15</v>
      </c>
      <c r="M87">
        <v>0</v>
      </c>
      <c r="N87">
        <v>0</v>
      </c>
      <c r="O87">
        <v>0</v>
      </c>
      <c r="P87">
        <v>0</v>
      </c>
      <c r="Q87">
        <v>6.04</v>
      </c>
      <c r="R87">
        <v>0</v>
      </c>
      <c r="S87">
        <v>0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Serhat Özbay</dc:creator>
  <cp:lastModifiedBy>Lutz Ohms</cp:lastModifiedBy>
  <dcterms:created xsi:type="dcterms:W3CDTF">2022-11-04T22:08:37Z</dcterms:created>
  <dcterms:modified xsi:type="dcterms:W3CDTF">2022-11-05T16:26:32Z</dcterms:modified>
</cp:coreProperties>
</file>