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slrzo\Downloads\"/>
    </mc:Choice>
  </mc:AlternateContent>
  <xr:revisionPtr revIDLastSave="0" documentId="13_ncr:1_{0D4C4386-9CF9-4401-992D-4116BBEB650A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Trainingsdaten" sheetId="2" r:id="rId1"/>
    <sheet name="KW 12" sheetId="3" r:id="rId2"/>
  </sheets>
  <definedNames>
    <definedName name="_xlnm._FilterDatabase" localSheetId="1" hidden="1">'KW 12'!$A$1:$S$14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3" l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E15" i="3"/>
  <c r="E5" i="3"/>
  <c r="E6" i="3"/>
  <c r="E7" i="3"/>
  <c r="E8" i="3"/>
  <c r="E9" i="3"/>
  <c r="E10" i="3"/>
  <c r="E11" i="3"/>
  <c r="E12" i="3"/>
  <c r="E13" i="3"/>
  <c r="E14" i="3"/>
  <c r="E4" i="3"/>
  <c r="E3" i="3"/>
  <c r="E2" i="3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Michael Scheidig</author>
  </authors>
  <commentList>
    <comment ref="A4" authorId="0" shapeId="0" xr:uid="{53E19BF6-5014-479B-AD7A-FBBA67AF9FF6}">
      <text>
        <r>
          <rPr>
            <b/>
            <sz val="9"/>
            <color indexed="81"/>
            <rFont val="Segoe UI"/>
            <family val="2"/>
          </rPr>
          <t>Hilfsspalte für den Sverweis, bildet sich über eine Verkettung von Typ und Intensität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Michael Scheidig</author>
  </authors>
  <commentList>
    <comment ref="A1" authorId="0" shapeId="0" xr:uid="{EA09059A-843C-4E70-A501-056BCA606138}">
      <text>
        <r>
          <rPr>
            <b/>
            <sz val="9"/>
            <color indexed="81"/>
            <rFont val="Segoe UI"/>
            <family val="2"/>
          </rPr>
          <t>Formel mit Bezug auf Datum.</t>
        </r>
      </text>
    </comment>
    <comment ref="C1" authorId="0" shapeId="0" xr:uid="{91FBBDC1-4184-47A0-8B00-E2A3F8317F3D}">
      <text>
        <r>
          <rPr>
            <b/>
            <sz val="9"/>
            <color indexed="81"/>
            <rFont val="Segoe UI"/>
            <family val="2"/>
          </rPr>
          <t>Per Datenüberprüfung nur die Werte Rad, Laufen, Schwimmen erlaubt
(Daten -&gt; Datenüberprüfung bzw. Datentools)</t>
        </r>
      </text>
    </comment>
    <comment ref="D1" authorId="0" shapeId="0" xr:uid="{F051DF8F-506C-44FB-9102-2530EC9E2403}">
      <text>
        <r>
          <rPr>
            <b/>
            <sz val="9"/>
            <color indexed="81"/>
            <rFont val="Segoe UI"/>
            <family val="2"/>
          </rPr>
          <t>Eingabe im Format
Stunden:Minuten
-&gt; 2 Stunden = 2:00!</t>
        </r>
      </text>
    </comment>
  </commentList>
</comments>
</file>

<file path=xl/sharedStrings.xml><?xml version="1.0" encoding="utf-8"?>
<sst xmlns="http://schemas.openxmlformats.org/spreadsheetml/2006/main" count="110" uniqueCount="54">
  <si>
    <t>Trainingsbereiche</t>
  </si>
  <si>
    <t xml:space="preserve">
</t>
  </si>
  <si>
    <t>Intensität</t>
  </si>
  <si>
    <t>Recom</t>
  </si>
  <si>
    <t>&lt; 125</t>
  </si>
  <si>
    <t>GA1a</t>
  </si>
  <si>
    <t>125 - 135</t>
  </si>
  <si>
    <t>GA1b</t>
  </si>
  <si>
    <t>136 - 160</t>
  </si>
  <si>
    <t>GA1c</t>
  </si>
  <si>
    <t>161 - 175</t>
  </si>
  <si>
    <t>GA2</t>
  </si>
  <si>
    <t>176 - 182</t>
  </si>
  <si>
    <t>EB</t>
  </si>
  <si>
    <t>&gt; 182</t>
  </si>
  <si>
    <t>SB</t>
  </si>
  <si>
    <t>&gt; 184</t>
  </si>
  <si>
    <t>&lt; 156</t>
  </si>
  <si>
    <t>157 - 212</t>
  </si>
  <si>
    <t>213 - 255</t>
  </si>
  <si>
    <t>256 - 297</t>
  </si>
  <si>
    <t>298 - 340</t>
  </si>
  <si>
    <t>341 - 566</t>
  </si>
  <si>
    <t>&gt; 567</t>
  </si>
  <si>
    <t>Tag</t>
  </si>
  <si>
    <t>Datum</t>
  </si>
  <si>
    <t>Dauer</t>
  </si>
  <si>
    <t>HF/Watt</t>
  </si>
  <si>
    <t>Intens</t>
  </si>
  <si>
    <t>Inhalt</t>
  </si>
  <si>
    <t>Rad</t>
  </si>
  <si>
    <t>GA1</t>
  </si>
  <si>
    <t>Laufen</t>
  </si>
  <si>
    <t>Laufband ca. 15km</t>
  </si>
  <si>
    <t>Equipe Training oder Solo</t>
  </si>
  <si>
    <t>10Min Aufwärmen, 2x10Min. 20/40sek (380/150)  dazwischen 10Min. 160Watt, 15min 260Watt, 15min. 170Watt. 1x10 Min 30/30sek. (330/170)  5min. 170Watt. 5x1min. 280Watt dazwischen 2min. 160Watt. 10Min Cooldown</t>
  </si>
  <si>
    <t>GA1C</t>
  </si>
  <si>
    <t xml:space="preserve">Koppellauf 10-12KM </t>
  </si>
  <si>
    <t>Ca. 17-20km GA1</t>
  </si>
  <si>
    <t>190-200 Watt GA1</t>
  </si>
  <si>
    <t>10Min einlaufen, 2x 5km @4:20km/min, dazw. 2km @5:00km/min, 10Min auslaufen</t>
  </si>
  <si>
    <t xml:space="preserve">GA1 </t>
  </si>
  <si>
    <t>Lockerer Dauerlauf, 21-24km.</t>
  </si>
  <si>
    <t>10 Min aufwärmen, 2x 10min @260w, dazwischen 15min. @180w. 15min. Cooldown</t>
  </si>
  <si>
    <t>Beliebig</t>
  </si>
  <si>
    <t>25-30km Longrun</t>
  </si>
  <si>
    <t>REKOM</t>
  </si>
  <si>
    <t>MTB Runde - locker</t>
  </si>
  <si>
    <t>Trainingstyp</t>
  </si>
  <si>
    <t>Typ</t>
  </si>
  <si>
    <t>?</t>
  </si>
  <si>
    <t>SVERWEIS</t>
  </si>
  <si>
    <t>Info: Bereich A1 bis G15 = Tabelle. Neue Einträge kann man einfach per Tabulator eintragen. Dadurch erweitert sich die Tabelle und die Formeln für SVERWEIS etc. werden automatisch gefüllt</t>
  </si>
  <si>
    <t>auf Datenqualität achten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</si>
</sst>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.mm\.yyyy"/>
    <numFmt numFmtId="166" formatCode="dddd"/>
    <numFmt numFmtId="168" formatCode="[h]:mm"/>
    <numFmt numFmtId="170" formatCode="[h]:mm;@"/>
  </numFmts>
  <fonts count="8">
    <font>
      <sz val="10"/>
      <color indexed="8"/>
      <name val="Helvetica Neue"/>
    </font>
    <font>
      <b/>
      <sz val="10"/>
      <color indexed="8"/>
      <name val="Helvetica Neue"/>
    </font>
    <font>
      <b/>
      <sz val="16"/>
      <color indexed="8"/>
      <name val="Arial"/>
    </font>
    <font>
      <sz val="16"/>
      <color indexed="8"/>
      <name val="Arial"/>
    </font>
    <font>
      <sz val="14"/>
      <color indexed="8"/>
      <name val="Arial"/>
    </font>
    <font>
      <sz val="12"/>
      <color indexed="8"/>
      <name val="Arial"/>
    </font>
    <font>
      <sz val="14"/>
      <color indexed="8"/>
      <name val="Arial"/>
      <family val="2"/>
    </font>
    <font>
      <b/>
      <sz val="9"/>
      <color indexed="8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4"/>
      </bottom>
      <diagonal/>
    </border>
    <border>
      <left style="thin">
        <color indexed="13"/>
      </left>
      <right style="thin">
        <color indexed="14"/>
      </right>
      <top style="thin">
        <color indexed="14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/>
      <right style="thin">
        <color indexed="13"/>
      </right>
      <top style="thin">
        <color indexed="13"/>
      </top>
      <bottom style="thin">
        <color indexed="13"/>
      </bottom>
      <diagonal/>
    </border>
    <border>
      <left/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/>
      <top style="thin">
        <color indexed="13"/>
      </top>
      <bottom style="thin">
        <color indexed="13"/>
      </bottom>
      <diagonal/>
    </border>
    <border>
      <left/>
      <right style="thin">
        <color indexed="13"/>
      </right>
      <top/>
      <bottom style="thin">
        <color indexed="14"/>
      </bottom>
      <diagonal/>
    </border>
    <border>
      <left style="thin">
        <color indexed="13"/>
      </left>
      <right style="thin">
        <color indexed="13"/>
      </right>
      <top/>
      <bottom style="thin">
        <color indexed="14"/>
      </bottom>
      <diagonal/>
    </border>
    <border>
      <left style="thin">
        <color indexed="13"/>
      </left>
      <right/>
      <top/>
      <bottom style="thin">
        <color indexed="14"/>
      </bottom>
      <diagonal/>
    </border>
    <border>
      <left/>
      <right style="thin">
        <color indexed="14"/>
      </right>
      <top style="thin">
        <color indexed="13"/>
      </top>
      <bottom/>
      <diagonal/>
    </border>
    <border>
      <left style="thin">
        <color indexed="14"/>
      </left>
      <right style="thin">
        <color indexed="13"/>
      </right>
      <top style="thin">
        <color indexed="13"/>
      </top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/>
      <diagonal/>
    </border>
    <border>
      <left style="thin">
        <color indexed="13"/>
      </left>
      <right/>
      <top style="thin">
        <color indexed="13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49" fontId="3" fillId="3" borderId="5" xfId="0" applyNumberFormat="1" applyFont="1" applyFill="1" applyBorder="1" applyAlignment="1">
      <alignment horizontal="left" vertical="top" wrapText="1" readingOrder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49" fontId="4" fillId="4" borderId="5" xfId="0" applyNumberFormat="1" applyFont="1" applyFill="1" applyBorder="1" applyAlignment="1">
      <alignment horizontal="left" wrapText="1" readingOrder="1"/>
    </xf>
    <xf numFmtId="49" fontId="5" fillId="0" borderId="6" xfId="0" applyNumberFormat="1" applyFont="1" applyBorder="1" applyAlignment="1">
      <alignment horizontal="left" wrapText="1" readingOrder="1"/>
    </xf>
    <xf numFmtId="49" fontId="5" fillId="0" borderId="7" xfId="0" applyNumberFormat="1" applyFont="1" applyBorder="1" applyAlignment="1">
      <alignment horizontal="left" wrapText="1" readingOrder="1"/>
    </xf>
    <xf numFmtId="0" fontId="0" fillId="0" borderId="0" xfId="0" applyNumberFormat="1" applyFont="1" applyAlignment="1">
      <alignment vertical="top" wrapText="1"/>
    </xf>
    <xf numFmtId="164" fontId="0" fillId="0" borderId="6" xfId="0" applyNumberFormat="1" applyFont="1" applyBorder="1" applyAlignment="1">
      <alignment vertical="top" wrapText="1"/>
    </xf>
    <xf numFmtId="49" fontId="0" fillId="0" borderId="6" xfId="0" applyNumberFormat="1" applyFont="1" applyBorder="1" applyAlignment="1">
      <alignment vertical="top" wrapText="1"/>
    </xf>
    <xf numFmtId="49" fontId="0" fillId="0" borderId="7" xfId="0" applyNumberFormat="1" applyFont="1" applyBorder="1" applyAlignment="1">
      <alignment vertical="top" wrapText="1"/>
    </xf>
    <xf numFmtId="49" fontId="2" fillId="0" borderId="2" xfId="0" applyNumberFormat="1" applyFont="1" applyBorder="1" applyAlignment="1">
      <alignment horizontal="left" vertical="center" readingOrder="1"/>
    </xf>
    <xf numFmtId="49" fontId="0" fillId="0" borderId="8" xfId="0" applyNumberFormat="1" applyFont="1" applyBorder="1" applyAlignment="1">
      <alignment vertical="top" wrapText="1"/>
    </xf>
    <xf numFmtId="168" fontId="0" fillId="0" borderId="7" xfId="0" applyNumberFormat="1" applyFont="1" applyBorder="1" applyAlignment="1">
      <alignment vertical="top" wrapText="1"/>
    </xf>
    <xf numFmtId="170" fontId="0" fillId="0" borderId="7" xfId="0" applyNumberFormat="1" applyFont="1" applyBorder="1" applyAlignment="1">
      <alignment vertical="top" wrapText="1"/>
    </xf>
    <xf numFmtId="49" fontId="6" fillId="4" borderId="5" xfId="0" applyNumberFormat="1" applyFont="1" applyFill="1" applyBorder="1" applyAlignment="1">
      <alignment horizontal="left" wrapText="1" readingOrder="1"/>
    </xf>
    <xf numFmtId="49" fontId="6" fillId="4" borderId="6" xfId="0" applyNumberFormat="1" applyFont="1" applyFill="1" applyBorder="1" applyAlignment="1">
      <alignment horizontal="left" vertical="center" wrapText="1" readingOrder="1"/>
    </xf>
    <xf numFmtId="49" fontId="6" fillId="4" borderId="7" xfId="0" applyNumberFormat="1" applyFont="1" applyFill="1" applyBorder="1" applyAlignment="1">
      <alignment horizontal="left" vertical="center" wrapText="1" readingOrder="1"/>
    </xf>
    <xf numFmtId="0" fontId="0" fillId="0" borderId="7" xfId="0" applyNumberFormat="1" applyFont="1" applyBorder="1" applyAlignment="1">
      <alignment vertical="top" wrapText="1"/>
    </xf>
    <xf numFmtId="166" fontId="1" fillId="3" borderId="9" xfId="0" applyNumberFormat="1" applyFont="1" applyFill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49" fontId="0" fillId="0" borderId="10" xfId="0" applyNumberFormat="1" applyFont="1" applyBorder="1" applyAlignment="1">
      <alignment vertical="top" wrapText="1"/>
    </xf>
    <xf numFmtId="49" fontId="5" fillId="4" borderId="11" xfId="0" applyNumberFormat="1" applyFont="1" applyFill="1" applyBorder="1" applyAlignment="1">
      <alignment horizontal="left" wrapText="1" readingOrder="1"/>
    </xf>
    <xf numFmtId="49" fontId="5" fillId="4" borderId="12" xfId="0" applyNumberFormat="1" applyFont="1" applyFill="1" applyBorder="1" applyAlignment="1">
      <alignment horizontal="left" wrapText="1" readingOrder="1"/>
    </xf>
    <xf numFmtId="49" fontId="5" fillId="4" borderId="13" xfId="0" applyNumberFormat="1" applyFont="1" applyFill="1" applyBorder="1" applyAlignment="1">
      <alignment horizontal="left" wrapText="1" readingOrder="1"/>
    </xf>
    <xf numFmtId="166" fontId="1" fillId="3" borderId="14" xfId="0" applyNumberFormat="1" applyFont="1" applyFill="1" applyBorder="1" applyAlignment="1">
      <alignment vertical="top" wrapText="1"/>
    </xf>
    <xf numFmtId="164" fontId="0" fillId="0" borderId="15" xfId="0" applyNumberFormat="1" applyFont="1" applyBorder="1" applyAlignment="1">
      <alignment vertical="top" wrapText="1"/>
    </xf>
    <xf numFmtId="49" fontId="0" fillId="0" borderId="15" xfId="0" applyNumberFormat="1" applyFont="1" applyBorder="1" applyAlignment="1">
      <alignment vertical="top" wrapText="1"/>
    </xf>
    <xf numFmtId="168" fontId="0" fillId="0" borderId="16" xfId="0" applyNumberFormat="1" applyFont="1" applyBorder="1" applyAlignment="1">
      <alignment vertical="top" wrapText="1"/>
    </xf>
    <xf numFmtId="0" fontId="0" fillId="0" borderId="16" xfId="0" applyNumberFormat="1" applyFont="1" applyBorder="1" applyAlignment="1">
      <alignment vertical="top" wrapText="1"/>
    </xf>
    <xf numFmtId="49" fontId="0" fillId="0" borderId="16" xfId="0" applyNumberFormat="1" applyFont="1" applyBorder="1" applyAlignment="1">
      <alignment vertical="top" wrapText="1"/>
    </xf>
    <xf numFmtId="49" fontId="0" fillId="0" borderId="17" xfId="0" applyNumberFormat="1" applyFont="1" applyBorder="1" applyAlignment="1">
      <alignment vertical="top" wrapText="1"/>
    </xf>
    <xf numFmtId="166" fontId="1" fillId="5" borderId="14" xfId="0" applyNumberFormat="1" applyFont="1" applyFill="1" applyBorder="1" applyAlignment="1">
      <alignment vertical="top" wrapText="1"/>
    </xf>
    <xf numFmtId="0" fontId="0" fillId="0" borderId="0" xfId="0" applyNumberFormat="1" applyFont="1" applyAlignment="1">
      <alignment vertical="top"/>
    </xf>
    <xf numFmtId="49" fontId="0" fillId="6" borderId="16" xfId="0" applyNumberFormat="1" applyFont="1" applyFill="1" applyBorder="1" applyAlignment="1">
      <alignment vertical="top" wrapText="1"/>
    </xf>
    <xf numFmtId="49" fontId="0" fillId="6" borderId="7" xfId="0" applyNumberFormat="1" applyFont="1" applyFill="1" applyBorder="1" applyAlignment="1">
      <alignment vertical="top" wrapText="1"/>
    </xf>
    <xf numFmtId="0" fontId="0" fillId="6" borderId="7" xfId="0" applyFont="1" applyFill="1" applyBorder="1" applyAlignment="1">
      <alignment vertical="top"/>
    </xf>
  </cellXfs>
  <cellStyles count="1">
    <cellStyle name="Standard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numFmt numFmtId="30" formatCode="@"/>
      <alignment horizontal="general" vertical="top" textRotation="0" wrapText="1" indent="0" justifyLastLine="0" shrinkToFit="0" readingOrder="0"/>
      <border diagonalUp="0" diagonalDown="0">
        <left style="thin">
          <color indexed="13"/>
        </left>
        <right/>
        <top style="thin">
          <color indexed="13"/>
        </top>
        <bottom style="thin">
          <color indexed="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numFmt numFmtId="30" formatCode="@"/>
      <alignment horizontal="general" vertical="top" textRotation="0" wrapText="1" indent="0" justifyLastLine="0" shrinkToFit="0" readingOrder="0"/>
      <border diagonalUp="0" diagonalDown="0">
        <left style="thin">
          <color indexed="13"/>
        </left>
        <right style="thin">
          <color indexed="13"/>
        </right>
        <top style="thin">
          <color indexed="13"/>
        </top>
        <bottom style="thin">
          <color indexed="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numFmt numFmtId="0" formatCode="General"/>
      <alignment horizontal="general" vertical="top" textRotation="0" wrapText="1" indent="0" justifyLastLine="0" shrinkToFit="0" readingOrder="0"/>
      <border diagonalUp="0" diagonalDown="0">
        <left style="thin">
          <color indexed="13"/>
        </left>
        <right style="thin">
          <color indexed="13"/>
        </right>
        <top style="thin">
          <color indexed="13"/>
        </top>
        <bottom style="thin">
          <color indexed="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numFmt numFmtId="168" formatCode="[h]:mm"/>
      <alignment horizontal="general" vertical="top" textRotation="0" wrapText="1" indent="0" justifyLastLine="0" shrinkToFit="0" readingOrder="0"/>
      <border diagonalUp="0" diagonalDown="0">
        <left style="thin">
          <color indexed="13"/>
        </left>
        <right style="thin">
          <color indexed="13"/>
        </right>
        <top style="thin">
          <color indexed="13"/>
        </top>
        <bottom style="thin">
          <color indexed="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numFmt numFmtId="30" formatCode="@"/>
      <alignment horizontal="general" vertical="top" textRotation="0" wrapText="1" indent="0" justifyLastLine="0" shrinkToFit="0" readingOrder="0"/>
      <border diagonalUp="0" diagonalDown="0">
        <left style="thin">
          <color indexed="14"/>
        </left>
        <right style="thin">
          <color indexed="13"/>
        </right>
        <top style="thin">
          <color indexed="13"/>
        </top>
        <bottom style="thin">
          <color indexed="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numFmt numFmtId="164" formatCode="dd\.mm\.yyyy"/>
      <alignment horizontal="general" vertical="top" textRotation="0" wrapText="1" indent="0" justifyLastLine="0" shrinkToFit="0" readingOrder="0"/>
      <border diagonalUp="0" diagonalDown="0">
        <left style="thin">
          <color indexed="14"/>
        </left>
        <right style="thin">
          <color indexed="13"/>
        </right>
        <top style="thin">
          <color indexed="13"/>
        </top>
        <bottom style="thin">
          <color indexed="13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numFmt numFmtId="166" formatCode="dddd"/>
      <fill>
        <patternFill patternType="solid">
          <fgColor indexed="64"/>
          <bgColor indexed="15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14"/>
        </right>
        <top style="thin">
          <color indexed="13"/>
        </top>
        <bottom style="thin">
          <color indexed="13"/>
        </bottom>
        <vertical/>
        <horizontal/>
      </border>
    </dxf>
    <dxf>
      <border outline="0">
        <top style="thin">
          <color indexed="13"/>
        </top>
      </border>
    </dxf>
    <dxf>
      <border outline="0">
        <bottom style="thin">
          <color indexed="14"/>
        </bottom>
      </border>
    </dxf>
    <dxf>
      <border outline="0">
        <left style="thin">
          <color indexed="13"/>
        </left>
        <right style="thin">
          <color indexed="13"/>
        </right>
        <top style="thin">
          <color indexed="13"/>
        </top>
        <bottom style="thin">
          <color indexed="1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Helvetica Neue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30" formatCode="@"/>
      <fill>
        <patternFill patternType="solid">
          <fgColor indexed="64"/>
          <bgColor indexed="16"/>
        </patternFill>
      </fill>
      <alignment horizontal="left" vertical="bottom" textRotation="0" wrapText="1" indent="0" justifyLastLine="0" shrinkToFit="0" readingOrder="1"/>
      <border diagonalUp="0" diagonalDown="0" outline="0">
        <left style="thin">
          <color indexed="13"/>
        </left>
        <right style="thin">
          <color indexed="13"/>
        </right>
        <top/>
        <bottom/>
      </border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BDC0BF"/>
      <rgbColor rgb="FFA5A5A5"/>
      <rgbColor rgb="FF3F3F3F"/>
      <rgbColor rgb="FFDBDBDB"/>
      <rgbColor rgb="FFBFBFB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5C6D8B-B6C7-4720-ADE6-E656E3130031}" name="Tabelle1" displayName="Tabelle1" ref="A1:G15" totalsRowShown="0" headerRowDxfId="11" dataDxfId="10" headerRowBorderDxfId="8" tableBorderDxfId="9" totalsRowBorderDxfId="7">
  <autoFilter ref="A1:G15" xr:uid="{59DCEA63-4FD5-4EAD-85A4-42796D24CB8C}"/>
  <tableColumns count="7">
    <tableColumn id="1" xr3:uid="{55ACB5C4-5236-4274-BBDE-E8D7255E1A31}" name="Tag" dataDxfId="6">
      <calculatedColumnFormula>IF(ISBLANK(Tabelle1[[#This Row],[Datum]]),"",)</calculatedColumnFormula>
    </tableColumn>
    <tableColumn id="2" xr3:uid="{C76C5ED5-C44C-4629-B152-6E548356D576}" name="Datum" dataDxfId="5"/>
    <tableColumn id="3" xr3:uid="{BF30C5C0-F153-4A25-87F1-38A0ED784F67}" name="Trainingstyp" dataDxfId="4"/>
    <tableColumn id="4" xr3:uid="{567CA7A6-3664-41EA-A4CD-1E6AA5CFEF15}" name="Dauer" dataDxfId="3"/>
    <tableColumn id="5" xr3:uid="{D9A919E7-59C8-435E-9E6B-B5C309F9CFEC}" name="HF/Watt" dataDxfId="2">
      <calculatedColumnFormula>VLOOKUP(CONCATENATE(C2,F2),Trainingsdaten!$A$4:$E$18,4,0)</calculatedColumnFormula>
    </tableColumn>
    <tableColumn id="6" xr3:uid="{9436DDEF-7AE4-4685-8099-07A0DDD5CADB}" name="Intens" dataDxfId="1"/>
    <tableColumn id="7" xr3:uid="{A4D0B23C-E178-4832-8499-CE17F2345E77}" name="Inhal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showGridLines="0" workbookViewId="0">
      <selection activeCell="C12" sqref="C12"/>
    </sheetView>
  </sheetViews>
  <sheetFormatPr baseColWidth="10" defaultColWidth="16.33203125" defaultRowHeight="19.95" customHeight="1"/>
  <cols>
    <col min="1" max="1" width="16.33203125" style="11"/>
    <col min="2" max="2" width="14.44140625" style="11" customWidth="1"/>
    <col min="3" max="4" width="14.44140625" style="1" customWidth="1"/>
    <col min="5" max="8" width="16.33203125" style="1" customWidth="1"/>
    <col min="9" max="16384" width="16.33203125" style="1"/>
  </cols>
  <sheetData>
    <row r="1" spans="1:7" ht="20.25" customHeight="1">
      <c r="B1" s="2"/>
      <c r="C1" s="2"/>
      <c r="D1" s="2"/>
      <c r="E1" s="2"/>
      <c r="F1" s="2"/>
      <c r="G1" s="2"/>
    </row>
    <row r="2" spans="1:7" ht="20.25" customHeight="1">
      <c r="B2" s="15"/>
      <c r="C2" s="15" t="s">
        <v>0</v>
      </c>
      <c r="D2" s="3"/>
      <c r="E2" s="4"/>
      <c r="F2" s="4"/>
      <c r="G2" s="4"/>
    </row>
    <row r="3" spans="1:7" ht="43.95" customHeight="1">
      <c r="B3" s="5"/>
      <c r="C3" s="5" t="s">
        <v>1</v>
      </c>
      <c r="D3" s="6"/>
      <c r="E3" s="7"/>
      <c r="F3" s="7"/>
      <c r="G3" s="7"/>
    </row>
    <row r="4" spans="1:7" ht="20.100000000000001" customHeight="1">
      <c r="A4" s="11" t="s">
        <v>51</v>
      </c>
      <c r="B4" s="8" t="s">
        <v>49</v>
      </c>
      <c r="C4" s="8" t="s">
        <v>2</v>
      </c>
      <c r="D4" s="20" t="s">
        <v>27</v>
      </c>
      <c r="E4" s="21" t="s">
        <v>50</v>
      </c>
      <c r="F4" s="7"/>
      <c r="G4" s="7"/>
    </row>
    <row r="5" spans="1:7" ht="20.100000000000001" customHeight="1">
      <c r="A5" s="11" t="str">
        <f>CONCATENATE(B5,C5)</f>
        <v>LaufenRecom</v>
      </c>
      <c r="B5" s="19" t="s">
        <v>32</v>
      </c>
      <c r="C5" s="8" t="s">
        <v>3</v>
      </c>
      <c r="D5" s="9" t="s">
        <v>4</v>
      </c>
      <c r="E5" s="10" t="s">
        <v>4</v>
      </c>
      <c r="F5" s="7"/>
      <c r="G5" s="7"/>
    </row>
    <row r="6" spans="1:7" ht="20.100000000000001" customHeight="1">
      <c r="A6" s="11" t="str">
        <f t="shared" ref="A6:A18" si="0">CONCATENATE(B6,C6)</f>
        <v>LaufenGA1a</v>
      </c>
      <c r="B6" s="19" t="s">
        <v>32</v>
      </c>
      <c r="C6" s="8" t="s">
        <v>5</v>
      </c>
      <c r="D6" s="9" t="s">
        <v>6</v>
      </c>
      <c r="E6" s="10" t="s">
        <v>6</v>
      </c>
      <c r="F6" s="7"/>
      <c r="G6" s="7"/>
    </row>
    <row r="7" spans="1:7" ht="20.100000000000001" customHeight="1">
      <c r="A7" s="11" t="str">
        <f t="shared" si="0"/>
        <v>LaufenGA1b</v>
      </c>
      <c r="B7" s="19" t="s">
        <v>32</v>
      </c>
      <c r="C7" s="8" t="s">
        <v>7</v>
      </c>
      <c r="D7" s="9" t="s">
        <v>8</v>
      </c>
      <c r="E7" s="10" t="s">
        <v>8</v>
      </c>
      <c r="F7" s="7"/>
      <c r="G7" s="7"/>
    </row>
    <row r="8" spans="1:7" ht="20.100000000000001" customHeight="1">
      <c r="A8" s="11" t="str">
        <f t="shared" si="0"/>
        <v>LaufenGA1c</v>
      </c>
      <c r="B8" s="19" t="s">
        <v>32</v>
      </c>
      <c r="C8" s="8" t="s">
        <v>9</v>
      </c>
      <c r="D8" s="9" t="s">
        <v>10</v>
      </c>
      <c r="E8" s="10" t="s">
        <v>10</v>
      </c>
      <c r="F8" s="7"/>
      <c r="G8" s="7"/>
    </row>
    <row r="9" spans="1:7" ht="20.100000000000001" customHeight="1">
      <c r="A9" s="11" t="str">
        <f t="shared" si="0"/>
        <v>LaufenGA2</v>
      </c>
      <c r="B9" s="19" t="s">
        <v>32</v>
      </c>
      <c r="C9" s="8" t="s">
        <v>11</v>
      </c>
      <c r="D9" s="9" t="s">
        <v>12</v>
      </c>
      <c r="E9" s="10" t="s">
        <v>12</v>
      </c>
      <c r="F9" s="7"/>
      <c r="G9" s="7"/>
    </row>
    <row r="10" spans="1:7" ht="20.100000000000001" customHeight="1">
      <c r="A10" s="11" t="str">
        <f t="shared" si="0"/>
        <v>LaufenEB</v>
      </c>
      <c r="B10" s="19" t="s">
        <v>32</v>
      </c>
      <c r="C10" s="8" t="s">
        <v>13</v>
      </c>
      <c r="D10" s="9" t="s">
        <v>14</v>
      </c>
      <c r="E10" s="10" t="s">
        <v>14</v>
      </c>
      <c r="F10" s="7"/>
      <c r="G10" s="7"/>
    </row>
    <row r="11" spans="1:7" ht="20.100000000000001" customHeight="1">
      <c r="A11" s="11" t="str">
        <f t="shared" si="0"/>
        <v>LaufenSB</v>
      </c>
      <c r="B11" s="19" t="s">
        <v>32</v>
      </c>
      <c r="C11" s="8" t="s">
        <v>15</v>
      </c>
      <c r="D11" s="9" t="s">
        <v>16</v>
      </c>
      <c r="E11" s="10" t="s">
        <v>16</v>
      </c>
      <c r="F11" s="7"/>
      <c r="G11" s="7"/>
    </row>
    <row r="12" spans="1:7" ht="20.100000000000001" customHeight="1">
      <c r="A12" s="11" t="str">
        <f t="shared" si="0"/>
        <v>RadRecom</v>
      </c>
      <c r="B12" s="19" t="s">
        <v>30</v>
      </c>
      <c r="C12" s="8" t="s">
        <v>3</v>
      </c>
      <c r="D12" s="9" t="s">
        <v>17</v>
      </c>
      <c r="E12" s="10" t="s">
        <v>17</v>
      </c>
      <c r="F12" s="7"/>
      <c r="G12" s="7"/>
    </row>
    <row r="13" spans="1:7" ht="20.100000000000001" customHeight="1">
      <c r="A13" s="11" t="str">
        <f t="shared" si="0"/>
        <v>RadGA1a</v>
      </c>
      <c r="B13" s="19" t="s">
        <v>30</v>
      </c>
      <c r="C13" s="8" t="s">
        <v>5</v>
      </c>
      <c r="D13" s="9" t="s">
        <v>18</v>
      </c>
      <c r="E13" s="10" t="s">
        <v>18</v>
      </c>
      <c r="F13" s="7"/>
      <c r="G13" s="7"/>
    </row>
    <row r="14" spans="1:7" ht="20.100000000000001" customHeight="1">
      <c r="A14" s="11" t="str">
        <f t="shared" si="0"/>
        <v>RadGA1b</v>
      </c>
      <c r="B14" s="19" t="s">
        <v>30</v>
      </c>
      <c r="C14" s="8" t="s">
        <v>7</v>
      </c>
      <c r="D14" s="9" t="s">
        <v>19</v>
      </c>
      <c r="E14" s="10" t="s">
        <v>19</v>
      </c>
      <c r="F14" s="7"/>
      <c r="G14" s="7"/>
    </row>
    <row r="15" spans="1:7" ht="20.100000000000001" customHeight="1">
      <c r="A15" s="11" t="str">
        <f t="shared" si="0"/>
        <v>RadGA1c</v>
      </c>
      <c r="B15" s="19" t="s">
        <v>30</v>
      </c>
      <c r="C15" s="8" t="s">
        <v>9</v>
      </c>
      <c r="D15" s="9" t="s">
        <v>20</v>
      </c>
      <c r="E15" s="10" t="s">
        <v>20</v>
      </c>
      <c r="F15" s="7"/>
      <c r="G15" s="7"/>
    </row>
    <row r="16" spans="1:7" ht="20.100000000000001" customHeight="1">
      <c r="A16" s="11" t="str">
        <f t="shared" si="0"/>
        <v>RadGA2</v>
      </c>
      <c r="B16" s="19" t="s">
        <v>30</v>
      </c>
      <c r="C16" s="8" t="s">
        <v>11</v>
      </c>
      <c r="D16" s="9" t="s">
        <v>21</v>
      </c>
      <c r="E16" s="10" t="s">
        <v>21</v>
      </c>
      <c r="F16" s="7"/>
      <c r="G16" s="7"/>
    </row>
    <row r="17" spans="1:7" ht="20.100000000000001" customHeight="1">
      <c r="A17" s="11" t="str">
        <f t="shared" si="0"/>
        <v>RadEB</v>
      </c>
      <c r="B17" s="19" t="s">
        <v>30</v>
      </c>
      <c r="C17" s="8" t="s">
        <v>13</v>
      </c>
      <c r="D17" s="9" t="s">
        <v>22</v>
      </c>
      <c r="E17" s="10" t="s">
        <v>22</v>
      </c>
      <c r="F17" s="7"/>
      <c r="G17" s="7"/>
    </row>
    <row r="18" spans="1:7" ht="20.100000000000001" customHeight="1">
      <c r="A18" s="11" t="str">
        <f t="shared" si="0"/>
        <v>RadSB</v>
      </c>
      <c r="B18" s="19" t="s">
        <v>30</v>
      </c>
      <c r="C18" s="8" t="s">
        <v>15</v>
      </c>
      <c r="D18" s="9" t="s">
        <v>23</v>
      </c>
      <c r="E18" s="10" t="s">
        <v>23</v>
      </c>
      <c r="F18" s="7"/>
      <c r="G18" s="7"/>
    </row>
  </sheetData>
  <pageMargins left="1" right="1" top="1" bottom="1" header="0.25" footer="0.25"/>
  <pageSetup orientation="portrait"/>
  <headerFooter>
    <oddFooter>&amp;C&amp;"Helvetica Neue,Regular"&amp;12&amp;K000000&amp;P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5"/>
  <sheetViews>
    <sheetView showGridLines="0" tabSelected="1" workbookViewId="0">
      <selection activeCell="F3" sqref="F3"/>
    </sheetView>
  </sheetViews>
  <sheetFormatPr baseColWidth="10" defaultColWidth="16.33203125" defaultRowHeight="19.95" customHeight="1"/>
  <cols>
    <col min="1" max="3" width="16.33203125" style="11" customWidth="1"/>
    <col min="4" max="4" width="10.77734375" style="11" customWidth="1"/>
    <col min="5" max="5" width="11" style="11" customWidth="1"/>
    <col min="6" max="6" width="9.33203125" style="11" customWidth="1"/>
    <col min="7" max="7" width="47.21875" style="11" customWidth="1"/>
    <col min="8" max="19" width="16.33203125" style="11" customWidth="1"/>
    <col min="20" max="16384" width="16.33203125" style="11"/>
  </cols>
  <sheetData>
    <row r="1" spans="1:18" ht="20.25" customHeight="1">
      <c r="A1" s="26" t="s">
        <v>24</v>
      </c>
      <c r="B1" s="27" t="s">
        <v>25</v>
      </c>
      <c r="C1" s="27" t="s">
        <v>48</v>
      </c>
      <c r="D1" s="27" t="s">
        <v>26</v>
      </c>
      <c r="E1" s="27" t="s">
        <v>27</v>
      </c>
      <c r="F1" s="27" t="s">
        <v>28</v>
      </c>
      <c r="G1" s="28" t="s">
        <v>29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20.100000000000001" customHeight="1">
      <c r="A2" s="23">
        <f>IF(ISBLANK(Tabelle1[[#This Row],[Datum]]),"",)</f>
        <v>0</v>
      </c>
      <c r="B2" s="12">
        <v>44277</v>
      </c>
      <c r="C2" s="16" t="s">
        <v>30</v>
      </c>
      <c r="D2" s="18">
        <v>6.25E-2</v>
      </c>
      <c r="E2" s="22" t="str">
        <f>VLOOKUP(CONCATENATE(C2,F2),Trainingsdaten!$A$4:$E$18,4,0)</f>
        <v>157 - 212</v>
      </c>
      <c r="F2" s="14" t="s">
        <v>5</v>
      </c>
      <c r="G2" s="24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20.100000000000001" customHeight="1">
      <c r="A3" s="23">
        <f>IF(ISBLANK(Tabelle1[[#This Row],[Datum]]),"",)</f>
        <v>0</v>
      </c>
      <c r="B3" s="12">
        <v>44278</v>
      </c>
      <c r="C3" s="13" t="s">
        <v>32</v>
      </c>
      <c r="D3" s="17">
        <v>6.25E-2</v>
      </c>
      <c r="E3" s="22" t="str">
        <f>VLOOKUP(CONCATENATE(C3,F3),Trainingsdaten!$A$4:$E$18,4,0)</f>
        <v>125 - 135</v>
      </c>
      <c r="F3" s="14" t="s">
        <v>5</v>
      </c>
      <c r="G3" s="25" t="s">
        <v>33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20.100000000000001" customHeight="1">
      <c r="A4" s="23">
        <f>IF(ISBLANK(Tabelle1[[#This Row],[Datum]]),"",)</f>
        <v>0</v>
      </c>
      <c r="B4" s="12">
        <v>44278</v>
      </c>
      <c r="C4" s="13" t="s">
        <v>30</v>
      </c>
      <c r="D4" s="17">
        <v>8.3333333333333329E-2</v>
      </c>
      <c r="E4" s="22" t="str">
        <f>VLOOKUP(CONCATENATE(C4,F4),Trainingsdaten!$A$4:$E$18,4,0)</f>
        <v>157 - 212</v>
      </c>
      <c r="F4" s="14" t="s">
        <v>5</v>
      </c>
      <c r="G4" s="25" t="s">
        <v>34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56.1" customHeight="1">
      <c r="A5" s="23">
        <f>IF(ISBLANK(Tabelle1[[#This Row],[Datum]]),"",)</f>
        <v>0</v>
      </c>
      <c r="B5" s="12">
        <v>44279</v>
      </c>
      <c r="C5" s="13" t="s">
        <v>30</v>
      </c>
      <c r="D5" s="17">
        <v>8.3333333333333329E-2</v>
      </c>
      <c r="E5" s="22" t="str">
        <f>VLOOKUP(CONCATENATE(C5,F5),Trainingsdaten!$A$4:$E$18,4,0)</f>
        <v>298 - 340</v>
      </c>
      <c r="F5" s="14" t="s">
        <v>11</v>
      </c>
      <c r="G5" s="25" t="s">
        <v>35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20.100000000000001" customHeight="1">
      <c r="A6" s="23">
        <f>IF(ISBLANK(Tabelle1[[#This Row],[Datum]]),"",)</f>
        <v>0</v>
      </c>
      <c r="B6" s="12">
        <v>44279</v>
      </c>
      <c r="C6" s="13" t="s">
        <v>32</v>
      </c>
      <c r="D6" s="17">
        <v>4.1666666666666664E-2</v>
      </c>
      <c r="E6" s="22" t="str">
        <f>VLOOKUP(CONCATENATE(C6,F6),Trainingsdaten!$A$4:$E$18,4,0)</f>
        <v>161 - 175</v>
      </c>
      <c r="F6" s="14" t="s">
        <v>36</v>
      </c>
      <c r="G6" s="25" t="s">
        <v>37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0.100000000000001" customHeight="1">
      <c r="A7" s="23">
        <f>IF(ISBLANK(Tabelle1[[#This Row],[Datum]]),"",)</f>
        <v>0</v>
      </c>
      <c r="B7" s="12">
        <v>44280</v>
      </c>
      <c r="C7" s="13" t="s">
        <v>32</v>
      </c>
      <c r="D7" s="17">
        <v>6.25E-2</v>
      </c>
      <c r="E7" s="22" t="str">
        <f>VLOOKUP(CONCATENATE(C7,F7),Trainingsdaten!$A$4:$E$18,4,0)</f>
        <v>136 - 160</v>
      </c>
      <c r="F7" s="14" t="s">
        <v>7</v>
      </c>
      <c r="G7" s="25" t="s">
        <v>38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20.100000000000001" customHeight="1">
      <c r="A8" s="23">
        <f>IF(ISBLANK(Tabelle1[[#This Row],[Datum]]),"",)</f>
        <v>0</v>
      </c>
      <c r="B8" s="12">
        <v>44280</v>
      </c>
      <c r="C8" s="13" t="s">
        <v>30</v>
      </c>
      <c r="D8" s="17">
        <v>8.3333333333333329E-2</v>
      </c>
      <c r="E8" s="22" t="str">
        <f>VLOOKUP(CONCATENATE(C8,F8),Trainingsdaten!$A$4:$E$18,4,0)</f>
        <v>157 - 212</v>
      </c>
      <c r="F8" s="14" t="s">
        <v>5</v>
      </c>
      <c r="G8" s="25" t="s">
        <v>39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ht="32.1" customHeight="1">
      <c r="A9" s="23">
        <f>IF(ISBLANK(Tabelle1[[#This Row],[Datum]]),"",)</f>
        <v>0</v>
      </c>
      <c r="B9" s="12">
        <v>44281</v>
      </c>
      <c r="C9" s="13" t="s">
        <v>32</v>
      </c>
      <c r="D9" s="17">
        <v>6.25E-2</v>
      </c>
      <c r="E9" s="22" t="str">
        <f>VLOOKUP(CONCATENATE(C9,F9),Trainingsdaten!$A$4:$E$18,4,0)</f>
        <v>136 - 160</v>
      </c>
      <c r="F9" s="14" t="s">
        <v>7</v>
      </c>
      <c r="G9" s="25" t="s">
        <v>40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ht="20.100000000000001" customHeight="1">
      <c r="A10" s="23">
        <f>IF(ISBLANK(Tabelle1[[#This Row],[Datum]]),"",)</f>
        <v>0</v>
      </c>
      <c r="B10" s="12">
        <v>44281</v>
      </c>
      <c r="C10" s="13" t="s">
        <v>30</v>
      </c>
      <c r="D10" s="17">
        <v>8.3333333333333329E-2</v>
      </c>
      <c r="E10" s="22" t="e">
        <f>VLOOKUP(CONCATENATE(C10,F10),Trainingsdaten!$A$4:$E$18,4,0)</f>
        <v>#N/A</v>
      </c>
      <c r="F10" s="39" t="s">
        <v>31</v>
      </c>
      <c r="G10" s="25" t="s">
        <v>41</v>
      </c>
      <c r="H10" s="7"/>
      <c r="I10" s="40" t="s">
        <v>53</v>
      </c>
      <c r="J10" s="7"/>
      <c r="K10" s="7"/>
      <c r="L10" s="7"/>
      <c r="M10" s="7"/>
      <c r="N10" s="7"/>
      <c r="O10" s="7"/>
      <c r="P10" s="7"/>
      <c r="Q10" s="7"/>
      <c r="R10" s="7"/>
    </row>
    <row r="11" spans="1:18" ht="20.100000000000001" customHeight="1">
      <c r="A11" s="23">
        <f>IF(ISBLANK(Tabelle1[[#This Row],[Datum]]),"",)</f>
        <v>0</v>
      </c>
      <c r="B11" s="12">
        <v>44282</v>
      </c>
      <c r="C11" s="13" t="s">
        <v>32</v>
      </c>
      <c r="D11" s="17">
        <v>8.3333333333333329E-2</v>
      </c>
      <c r="E11" s="22" t="e">
        <f>VLOOKUP(CONCATENATE(C11,F11),Trainingsdaten!$A$4:$E$18,4,0)</f>
        <v>#N/A</v>
      </c>
      <c r="F11" s="39" t="s">
        <v>31</v>
      </c>
      <c r="G11" s="25" t="s">
        <v>42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ht="32.1" customHeight="1">
      <c r="A12" s="23">
        <f>IF(ISBLANK(Tabelle1[[#This Row],[Datum]]),"",)</f>
        <v>0</v>
      </c>
      <c r="B12" s="12">
        <v>44282</v>
      </c>
      <c r="C12" s="13" t="s">
        <v>30</v>
      </c>
      <c r="D12" s="17">
        <v>6.25E-2</v>
      </c>
      <c r="E12" s="22" t="str">
        <f>VLOOKUP(CONCATENATE(C12,F12),Trainingsdaten!$A$4:$E$18,4,0)</f>
        <v>256 - 297</v>
      </c>
      <c r="F12" s="14" t="s">
        <v>9</v>
      </c>
      <c r="G12" s="25" t="s">
        <v>43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ht="20.100000000000001" customHeight="1">
      <c r="A13" s="23">
        <f>IF(ISBLANK(Tabelle1[[#This Row],[Datum]]),"",)</f>
        <v>0</v>
      </c>
      <c r="B13" s="12">
        <v>44283</v>
      </c>
      <c r="C13" s="13" t="s">
        <v>32</v>
      </c>
      <c r="D13" s="17">
        <v>0.10416666666666667</v>
      </c>
      <c r="E13" s="22" t="e">
        <f>VLOOKUP(CONCATENATE(C13,F13),Trainingsdaten!$A$4:$E$18,4,0)</f>
        <v>#N/A</v>
      </c>
      <c r="F13" s="39" t="s">
        <v>44</v>
      </c>
      <c r="G13" s="25" t="s">
        <v>45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ht="20.100000000000001" customHeight="1">
      <c r="A14" s="29">
        <f>IF(ISBLANK(Tabelle1[[#This Row],[Datum]]),"",)</f>
        <v>0</v>
      </c>
      <c r="B14" s="30">
        <v>44283</v>
      </c>
      <c r="C14" s="31" t="s">
        <v>30</v>
      </c>
      <c r="D14" s="32">
        <v>4.1666666666666664E-2</v>
      </c>
      <c r="E14" s="33" t="e">
        <f>VLOOKUP(CONCATENATE(C14,F14),Trainingsdaten!$A$4:$E$18,4,0)</f>
        <v>#N/A</v>
      </c>
      <c r="F14" s="38" t="s">
        <v>46</v>
      </c>
      <c r="G14" s="35" t="s">
        <v>47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ht="19.95" customHeight="1">
      <c r="A15" s="36" t="str">
        <f>IF(ISBLANK(Tabelle1[[#This Row],[Datum]]),"",)</f>
        <v/>
      </c>
      <c r="B15" s="30"/>
      <c r="C15" s="31"/>
      <c r="D15" s="32"/>
      <c r="E15" s="33" t="e">
        <f>VLOOKUP(CONCATENATE(C15,F15),Trainingsdaten!$A$4:$E$18,4,0)</f>
        <v>#N/A</v>
      </c>
      <c r="F15" s="34"/>
      <c r="G15" s="35"/>
      <c r="I15" s="37" t="s">
        <v>52</v>
      </c>
    </row>
  </sheetData>
  <dataValidations count="1">
    <dataValidation type="list" allowBlank="1" showInputMessage="1" showErrorMessage="1" sqref="C2:C15" xr:uid="{37161110-37F9-45FC-9A28-6CDB3179E7BD}">
      <formula1>"Laufen,Rad,Schwimmen"</formula1>
    </dataValidation>
  </dataValidations>
  <pageMargins left="0.5" right="0.5" top="0.75" bottom="0.75" header="0.27777800000000002" footer="0.27777800000000002"/>
  <pageSetup scale="72" orientation="portrait" r:id="rId1"/>
  <headerFooter>
    <oddFooter>&amp;C&amp;"Helvetica Neue,Regular"&amp;12&amp;K000000&amp;P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Trainingsdaten</vt:lpstr>
      <vt:lpstr>KW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Lissner</dc:creator>
  <cp:lastModifiedBy>Michael Scheidig</cp:lastModifiedBy>
  <dcterms:created xsi:type="dcterms:W3CDTF">2021-03-18T20:39:32Z</dcterms:created>
  <dcterms:modified xsi:type="dcterms:W3CDTF">2021-03-19T17:31:55Z</dcterms:modified>
</cp:coreProperties>
</file>