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Desktop-qj0em21\h\Waermetauscher\"/>
    </mc:Choice>
  </mc:AlternateContent>
  <bookViews>
    <workbookView xWindow="5070" yWindow="2370" windowWidth="31920" windowHeight="17445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4" i="1" l="1"/>
  <c r="E5" i="1"/>
  <c r="E6" i="1"/>
  <c r="E7" i="1"/>
  <c r="E8" i="1"/>
  <c r="E9" i="1"/>
  <c r="E10" i="1"/>
  <c r="E11" i="1"/>
  <c r="E12" i="1"/>
  <c r="E13" i="1"/>
  <c r="E14" i="1"/>
  <c r="E3" i="1"/>
  <c r="B13" i="4" l="1"/>
  <c r="A26" i="3" l="1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A26" i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F194" i="3"/>
  <c r="O193" i="3"/>
  <c r="N193" i="3"/>
  <c r="M193" i="3"/>
  <c r="K193" i="3"/>
  <c r="F193" i="3"/>
  <c r="O192" i="3"/>
  <c r="N192" i="3"/>
  <c r="M192" i="3"/>
  <c r="K192" i="3"/>
  <c r="F192" i="3"/>
  <c r="O191" i="3"/>
  <c r="N191" i="3"/>
  <c r="M191" i="3"/>
  <c r="K191" i="3"/>
  <c r="F191" i="3"/>
  <c r="O190" i="3"/>
  <c r="N190" i="3"/>
  <c r="M190" i="3"/>
  <c r="K190" i="3"/>
  <c r="F190" i="3"/>
  <c r="O189" i="3"/>
  <c r="N189" i="3"/>
  <c r="M189" i="3"/>
  <c r="K189" i="3"/>
  <c r="F189" i="3"/>
  <c r="O188" i="3"/>
  <c r="N188" i="3"/>
  <c r="M188" i="3"/>
  <c r="K188" i="3"/>
  <c r="F188" i="3"/>
  <c r="O187" i="3"/>
  <c r="N187" i="3"/>
  <c r="M187" i="3"/>
  <c r="K187" i="3"/>
  <c r="F187" i="3"/>
  <c r="O186" i="3"/>
  <c r="N186" i="3"/>
  <c r="M186" i="3"/>
  <c r="K186" i="3"/>
  <c r="F186" i="3"/>
  <c r="O185" i="3"/>
  <c r="N185" i="3"/>
  <c r="M185" i="3"/>
  <c r="K185" i="3"/>
  <c r="F185" i="3"/>
  <c r="O184" i="3"/>
  <c r="N184" i="3"/>
  <c r="M184" i="3"/>
  <c r="K184" i="3"/>
  <c r="F184" i="3"/>
  <c r="O183" i="3"/>
  <c r="N183" i="3"/>
  <c r="M183" i="3"/>
  <c r="K183" i="3"/>
  <c r="F183" i="3"/>
  <c r="O182" i="3"/>
  <c r="N182" i="3"/>
  <c r="M182" i="3"/>
  <c r="K182" i="3"/>
  <c r="F182" i="3"/>
  <c r="O181" i="3"/>
  <c r="N181" i="3"/>
  <c r="M181" i="3"/>
  <c r="K181" i="3"/>
  <c r="F181" i="3"/>
  <c r="O180" i="3"/>
  <c r="N180" i="3"/>
  <c r="M180" i="3"/>
  <c r="K180" i="3"/>
  <c r="F180" i="3"/>
  <c r="O179" i="3"/>
  <c r="N179" i="3"/>
  <c r="M179" i="3"/>
  <c r="K179" i="3"/>
  <c r="F179" i="3"/>
  <c r="O178" i="3"/>
  <c r="N178" i="3"/>
  <c r="M178" i="3"/>
  <c r="K178" i="3"/>
  <c r="F178" i="3"/>
  <c r="O177" i="3"/>
  <c r="N177" i="3"/>
  <c r="M177" i="3"/>
  <c r="K177" i="3"/>
  <c r="F177" i="3"/>
  <c r="O176" i="3"/>
  <c r="N176" i="3"/>
  <c r="M176" i="3"/>
  <c r="K176" i="3"/>
  <c r="F176" i="3"/>
  <c r="O175" i="3"/>
  <c r="N175" i="3"/>
  <c r="M175" i="3"/>
  <c r="K175" i="3"/>
  <c r="F175" i="3"/>
  <c r="O174" i="3"/>
  <c r="N174" i="3"/>
  <c r="M174" i="3"/>
  <c r="K174" i="3"/>
  <c r="F174" i="3"/>
  <c r="O173" i="3"/>
  <c r="N173" i="3"/>
  <c r="M173" i="3"/>
  <c r="K173" i="3"/>
  <c r="F173" i="3"/>
  <c r="O172" i="3"/>
  <c r="N172" i="3"/>
  <c r="M172" i="3"/>
  <c r="K172" i="3"/>
  <c r="F172" i="3"/>
  <c r="O171" i="3"/>
  <c r="N171" i="3"/>
  <c r="M171" i="3"/>
  <c r="K171" i="3"/>
  <c r="F171" i="3"/>
  <c r="O170" i="3"/>
  <c r="N170" i="3"/>
  <c r="M170" i="3"/>
  <c r="K170" i="3"/>
  <c r="F170" i="3"/>
  <c r="O169" i="3"/>
  <c r="N169" i="3"/>
  <c r="M169" i="3"/>
  <c r="K169" i="3"/>
  <c r="F169" i="3"/>
  <c r="O168" i="3"/>
  <c r="N168" i="3"/>
  <c r="M168" i="3"/>
  <c r="K168" i="3"/>
  <c r="F168" i="3"/>
  <c r="O167" i="3"/>
  <c r="N167" i="3"/>
  <c r="M167" i="3"/>
  <c r="K167" i="3"/>
  <c r="F167" i="3"/>
  <c r="O166" i="3"/>
  <c r="N166" i="3"/>
  <c r="M166" i="3"/>
  <c r="K166" i="3"/>
  <c r="F166" i="3"/>
  <c r="O165" i="3"/>
  <c r="N165" i="3"/>
  <c r="M165" i="3"/>
  <c r="K165" i="3"/>
  <c r="F165" i="3"/>
  <c r="O164" i="3"/>
  <c r="N164" i="3"/>
  <c r="M164" i="3"/>
  <c r="K164" i="3"/>
  <c r="F164" i="3"/>
  <c r="O163" i="3"/>
  <c r="N163" i="3"/>
  <c r="M163" i="3"/>
  <c r="K163" i="3"/>
  <c r="F163" i="3"/>
  <c r="O162" i="3"/>
  <c r="N162" i="3"/>
  <c r="M162" i="3"/>
  <c r="K162" i="3"/>
  <c r="F162" i="3"/>
  <c r="O161" i="3"/>
  <c r="N161" i="3"/>
  <c r="M161" i="3"/>
  <c r="K161" i="3"/>
  <c r="F161" i="3"/>
  <c r="O160" i="3"/>
  <c r="N160" i="3"/>
  <c r="M160" i="3"/>
  <c r="K160" i="3"/>
  <c r="F160" i="3"/>
  <c r="O159" i="3"/>
  <c r="N159" i="3"/>
  <c r="M159" i="3"/>
  <c r="K159" i="3"/>
  <c r="F159" i="3"/>
  <c r="O158" i="3"/>
  <c r="N158" i="3"/>
  <c r="M158" i="3"/>
  <c r="K158" i="3"/>
  <c r="F158" i="3"/>
  <c r="O157" i="3"/>
  <c r="N157" i="3"/>
  <c r="M157" i="3"/>
  <c r="K157" i="3"/>
  <c r="F157" i="3"/>
  <c r="O156" i="3"/>
  <c r="N156" i="3"/>
  <c r="M156" i="3"/>
  <c r="K156" i="3"/>
  <c r="F156" i="3"/>
  <c r="O155" i="3"/>
  <c r="N155" i="3"/>
  <c r="M155" i="3"/>
  <c r="K155" i="3"/>
  <c r="F155" i="3"/>
  <c r="O154" i="3"/>
  <c r="N154" i="3"/>
  <c r="M154" i="3"/>
  <c r="K154" i="3"/>
  <c r="F154" i="3"/>
  <c r="O153" i="3"/>
  <c r="N153" i="3"/>
  <c r="M153" i="3"/>
  <c r="K153" i="3"/>
  <c r="F153" i="3"/>
  <c r="O152" i="3"/>
  <c r="N152" i="3"/>
  <c r="M152" i="3"/>
  <c r="K152" i="3"/>
  <c r="F152" i="3"/>
  <c r="O151" i="3"/>
  <c r="N151" i="3"/>
  <c r="M151" i="3"/>
  <c r="K151" i="3"/>
  <c r="F151" i="3"/>
  <c r="O150" i="3"/>
  <c r="N150" i="3"/>
  <c r="M150" i="3"/>
  <c r="K150" i="3"/>
  <c r="F150" i="3"/>
  <c r="O149" i="3"/>
  <c r="N149" i="3"/>
  <c r="M149" i="3"/>
  <c r="K149" i="3"/>
  <c r="F149" i="3"/>
  <c r="O148" i="3"/>
  <c r="N148" i="3"/>
  <c r="M148" i="3"/>
  <c r="K148" i="3"/>
  <c r="F148" i="3"/>
  <c r="O147" i="3"/>
  <c r="N147" i="3"/>
  <c r="M147" i="3"/>
  <c r="K147" i="3"/>
  <c r="F147" i="3"/>
  <c r="O146" i="3"/>
  <c r="N146" i="3"/>
  <c r="M146" i="3"/>
  <c r="K146" i="3"/>
  <c r="F146" i="3"/>
  <c r="O145" i="3"/>
  <c r="N145" i="3"/>
  <c r="M145" i="3"/>
  <c r="K145" i="3"/>
  <c r="F145" i="3"/>
  <c r="O144" i="3"/>
  <c r="N144" i="3"/>
  <c r="M144" i="3"/>
  <c r="K144" i="3"/>
  <c r="F144" i="3"/>
  <c r="O143" i="3"/>
  <c r="N143" i="3"/>
  <c r="M143" i="3"/>
  <c r="K143" i="3"/>
  <c r="F143" i="3"/>
  <c r="O142" i="3"/>
  <c r="N142" i="3"/>
  <c r="M142" i="3"/>
  <c r="K142" i="3"/>
  <c r="F142" i="3"/>
  <c r="O141" i="3"/>
  <c r="N141" i="3"/>
  <c r="M141" i="3"/>
  <c r="K141" i="3"/>
  <c r="F141" i="3"/>
  <c r="O140" i="3"/>
  <c r="N140" i="3"/>
  <c r="M140" i="3"/>
  <c r="K140" i="3"/>
  <c r="F140" i="3"/>
  <c r="O139" i="3"/>
  <c r="N139" i="3"/>
  <c r="M139" i="3"/>
  <c r="K139" i="3"/>
  <c r="F139" i="3"/>
  <c r="O138" i="3"/>
  <c r="N138" i="3"/>
  <c r="M138" i="3"/>
  <c r="K138" i="3"/>
  <c r="F138" i="3"/>
  <c r="O137" i="3"/>
  <c r="N137" i="3"/>
  <c r="M137" i="3"/>
  <c r="K137" i="3"/>
  <c r="F137" i="3"/>
  <c r="O136" i="3"/>
  <c r="N136" i="3"/>
  <c r="M136" i="3"/>
  <c r="K136" i="3"/>
  <c r="F136" i="3"/>
  <c r="O135" i="3"/>
  <c r="N135" i="3"/>
  <c r="M135" i="3"/>
  <c r="K135" i="3"/>
  <c r="F135" i="3"/>
  <c r="O134" i="3"/>
  <c r="N134" i="3"/>
  <c r="M134" i="3"/>
  <c r="K134" i="3"/>
  <c r="F134" i="3"/>
  <c r="C134" i="3"/>
  <c r="C146" i="3" s="1"/>
  <c r="C158" i="3" s="1"/>
  <c r="C170" i="3" s="1"/>
  <c r="C182" i="3" s="1"/>
  <c r="C194" i="3" s="1"/>
  <c r="O133" i="3"/>
  <c r="N133" i="3"/>
  <c r="M133" i="3"/>
  <c r="K133" i="3"/>
  <c r="F133" i="3"/>
  <c r="C133" i="3"/>
  <c r="C145" i="3" s="1"/>
  <c r="C157" i="3" s="1"/>
  <c r="C169" i="3" s="1"/>
  <c r="C181" i="3" s="1"/>
  <c r="C193" i="3" s="1"/>
  <c r="O132" i="3"/>
  <c r="N132" i="3"/>
  <c r="M132" i="3"/>
  <c r="K132" i="3"/>
  <c r="F132" i="3"/>
  <c r="C132" i="3"/>
  <c r="C144" i="3" s="1"/>
  <c r="C156" i="3" s="1"/>
  <c r="C168" i="3" s="1"/>
  <c r="C180" i="3" s="1"/>
  <c r="C192" i="3" s="1"/>
  <c r="O131" i="3"/>
  <c r="N131" i="3"/>
  <c r="M131" i="3"/>
  <c r="K131" i="3"/>
  <c r="F131" i="3"/>
  <c r="C131" i="3"/>
  <c r="C143" i="3" s="1"/>
  <c r="C155" i="3" s="1"/>
  <c r="C167" i="3" s="1"/>
  <c r="C179" i="3" s="1"/>
  <c r="C191" i="3" s="1"/>
  <c r="O130" i="3"/>
  <c r="N130" i="3"/>
  <c r="M130" i="3"/>
  <c r="K130" i="3"/>
  <c r="F130" i="3"/>
  <c r="C130" i="3"/>
  <c r="C142" i="3" s="1"/>
  <c r="C154" i="3" s="1"/>
  <c r="C166" i="3" s="1"/>
  <c r="C178" i="3" s="1"/>
  <c r="C190" i="3" s="1"/>
  <c r="O129" i="3"/>
  <c r="N129" i="3"/>
  <c r="M129" i="3"/>
  <c r="K129" i="3"/>
  <c r="F129" i="3"/>
  <c r="C129" i="3"/>
  <c r="C141" i="3" s="1"/>
  <c r="C153" i="3" s="1"/>
  <c r="C165" i="3" s="1"/>
  <c r="C177" i="3" s="1"/>
  <c r="C189" i="3" s="1"/>
  <c r="O128" i="3"/>
  <c r="N128" i="3"/>
  <c r="M128" i="3"/>
  <c r="K128" i="3"/>
  <c r="F128" i="3"/>
  <c r="C128" i="3"/>
  <c r="C140" i="3" s="1"/>
  <c r="C152" i="3" s="1"/>
  <c r="C164" i="3" s="1"/>
  <c r="C176" i="3" s="1"/>
  <c r="C188" i="3" s="1"/>
  <c r="O127" i="3"/>
  <c r="N127" i="3"/>
  <c r="M127" i="3"/>
  <c r="K127" i="3"/>
  <c r="F127" i="3"/>
  <c r="C127" i="3"/>
  <c r="C139" i="3" s="1"/>
  <c r="C151" i="3" s="1"/>
  <c r="C163" i="3" s="1"/>
  <c r="C175" i="3" s="1"/>
  <c r="C187" i="3" s="1"/>
  <c r="O126" i="3"/>
  <c r="N126" i="3"/>
  <c r="M126" i="3"/>
  <c r="K126" i="3"/>
  <c r="F126" i="3"/>
  <c r="C126" i="3"/>
  <c r="C138" i="3" s="1"/>
  <c r="C150" i="3" s="1"/>
  <c r="C162" i="3" s="1"/>
  <c r="C174" i="3" s="1"/>
  <c r="C186" i="3" s="1"/>
  <c r="O125" i="3"/>
  <c r="N125" i="3"/>
  <c r="M125" i="3"/>
  <c r="K125" i="3"/>
  <c r="F125" i="3"/>
  <c r="C125" i="3"/>
  <c r="C137" i="3" s="1"/>
  <c r="C149" i="3" s="1"/>
  <c r="C161" i="3" s="1"/>
  <c r="C173" i="3" s="1"/>
  <c r="C185" i="3" s="1"/>
  <c r="O124" i="3"/>
  <c r="N124" i="3"/>
  <c r="M124" i="3"/>
  <c r="K124" i="3"/>
  <c r="F124" i="3"/>
  <c r="C124" i="3"/>
  <c r="C136" i="3" s="1"/>
  <c r="C148" i="3" s="1"/>
  <c r="C160" i="3" s="1"/>
  <c r="C172" i="3" s="1"/>
  <c r="C184" i="3" s="1"/>
  <c r="O123" i="3"/>
  <c r="N123" i="3"/>
  <c r="M123" i="3"/>
  <c r="K123" i="3"/>
  <c r="F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F122" i="3"/>
  <c r="O121" i="3"/>
  <c r="B121" i="3" s="1"/>
  <c r="N121" i="3"/>
  <c r="M121" i="3"/>
  <c r="K121" i="3"/>
  <c r="F121" i="3"/>
  <c r="O120" i="3"/>
  <c r="B120" i="3" s="1"/>
  <c r="N120" i="3"/>
  <c r="M120" i="3"/>
  <c r="K120" i="3"/>
  <c r="F120" i="3"/>
  <c r="O119" i="3"/>
  <c r="B119" i="3" s="1"/>
  <c r="N119" i="3"/>
  <c r="M119" i="3"/>
  <c r="K119" i="3"/>
  <c r="F119" i="3"/>
  <c r="O118" i="3"/>
  <c r="B118" i="3" s="1"/>
  <c r="N118" i="3"/>
  <c r="M118" i="3"/>
  <c r="K118" i="3"/>
  <c r="F118" i="3"/>
  <c r="O117" i="3"/>
  <c r="B117" i="3" s="1"/>
  <c r="N117" i="3"/>
  <c r="M117" i="3"/>
  <c r="K117" i="3"/>
  <c r="F117" i="3"/>
  <c r="O116" i="3"/>
  <c r="B116" i="3" s="1"/>
  <c r="N116" i="3"/>
  <c r="M116" i="3"/>
  <c r="K116" i="3"/>
  <c r="F116" i="3"/>
  <c r="O115" i="3"/>
  <c r="B115" i="3" s="1"/>
  <c r="N115" i="3"/>
  <c r="M115" i="3"/>
  <c r="K115" i="3"/>
  <c r="F115" i="3"/>
  <c r="O114" i="3"/>
  <c r="B114" i="3" s="1"/>
  <c r="N114" i="3"/>
  <c r="M114" i="3"/>
  <c r="K114" i="3"/>
  <c r="F114" i="3"/>
  <c r="O113" i="3"/>
  <c r="B113" i="3" s="1"/>
  <c r="N113" i="3"/>
  <c r="M113" i="3"/>
  <c r="K113" i="3"/>
  <c r="F113" i="3"/>
  <c r="O112" i="3"/>
  <c r="B112" i="3" s="1"/>
  <c r="N112" i="3"/>
  <c r="M112" i="3"/>
  <c r="K112" i="3"/>
  <c r="F112" i="3"/>
  <c r="O111" i="3"/>
  <c r="B111" i="3" s="1"/>
  <c r="N111" i="3"/>
  <c r="M111" i="3"/>
  <c r="K111" i="3"/>
  <c r="F111" i="3"/>
  <c r="O110" i="3"/>
  <c r="B110" i="3" s="1"/>
  <c r="N110" i="3"/>
  <c r="M110" i="3"/>
  <c r="K110" i="3"/>
  <c r="F110" i="3"/>
  <c r="O109" i="3"/>
  <c r="B109" i="3" s="1"/>
  <c r="N109" i="3"/>
  <c r="M109" i="3"/>
  <c r="K109" i="3"/>
  <c r="F109" i="3"/>
  <c r="O108" i="3"/>
  <c r="B108" i="3" s="1"/>
  <c r="N108" i="3"/>
  <c r="M108" i="3"/>
  <c r="K108" i="3"/>
  <c r="F108" i="3"/>
  <c r="O107" i="3"/>
  <c r="B107" i="3" s="1"/>
  <c r="N107" i="3"/>
  <c r="M107" i="3"/>
  <c r="K107" i="3"/>
  <c r="F107" i="3"/>
  <c r="O106" i="3"/>
  <c r="B106" i="3" s="1"/>
  <c r="N106" i="3"/>
  <c r="M106" i="3"/>
  <c r="K106" i="3"/>
  <c r="F106" i="3"/>
  <c r="O105" i="3"/>
  <c r="B105" i="3" s="1"/>
  <c r="N105" i="3"/>
  <c r="M105" i="3"/>
  <c r="K105" i="3"/>
  <c r="F105" i="3"/>
  <c r="O104" i="3"/>
  <c r="B104" i="3" s="1"/>
  <c r="N104" i="3"/>
  <c r="M104" i="3"/>
  <c r="K104" i="3"/>
  <c r="F104" i="3"/>
  <c r="O103" i="3"/>
  <c r="B103" i="3" s="1"/>
  <c r="N103" i="3"/>
  <c r="M103" i="3"/>
  <c r="K103" i="3"/>
  <c r="F103" i="3"/>
  <c r="O102" i="3"/>
  <c r="B102" i="3" s="1"/>
  <c r="N102" i="3"/>
  <c r="M102" i="3"/>
  <c r="K102" i="3"/>
  <c r="F102" i="3"/>
  <c r="O101" i="3"/>
  <c r="B101" i="3" s="1"/>
  <c r="N101" i="3"/>
  <c r="M101" i="3"/>
  <c r="K101" i="3"/>
  <c r="F101" i="3"/>
  <c r="O100" i="3"/>
  <c r="B100" i="3" s="1"/>
  <c r="N100" i="3"/>
  <c r="M100" i="3"/>
  <c r="K100" i="3"/>
  <c r="F100" i="3"/>
  <c r="O99" i="3"/>
  <c r="B99" i="3" s="1"/>
  <c r="N99" i="3"/>
  <c r="M99" i="3"/>
  <c r="K99" i="3"/>
  <c r="F99" i="3"/>
  <c r="O98" i="3"/>
  <c r="B98" i="3" s="1"/>
  <c r="N98" i="3"/>
  <c r="M98" i="3"/>
  <c r="K98" i="3"/>
  <c r="F98" i="3"/>
  <c r="O97" i="3"/>
  <c r="B97" i="3" s="1"/>
  <c r="N97" i="3"/>
  <c r="M97" i="3"/>
  <c r="K97" i="3"/>
  <c r="F97" i="3"/>
  <c r="O96" i="3"/>
  <c r="B96" i="3" s="1"/>
  <c r="N96" i="3"/>
  <c r="M96" i="3"/>
  <c r="K96" i="3"/>
  <c r="F96" i="3"/>
  <c r="O95" i="3"/>
  <c r="B95" i="3" s="1"/>
  <c r="N95" i="3"/>
  <c r="M95" i="3"/>
  <c r="K95" i="3"/>
  <c r="F95" i="3"/>
  <c r="O94" i="3"/>
  <c r="B94" i="3" s="1"/>
  <c r="N94" i="3"/>
  <c r="M94" i="3"/>
  <c r="K94" i="3"/>
  <c r="F94" i="3"/>
  <c r="O93" i="3"/>
  <c r="B93" i="3" s="1"/>
  <c r="N93" i="3"/>
  <c r="M93" i="3"/>
  <c r="K93" i="3"/>
  <c r="F93" i="3"/>
  <c r="O92" i="3"/>
  <c r="B92" i="3" s="1"/>
  <c r="N92" i="3"/>
  <c r="M92" i="3"/>
  <c r="K92" i="3"/>
  <c r="F92" i="3"/>
  <c r="O91" i="3"/>
  <c r="B91" i="3" s="1"/>
  <c r="N91" i="3"/>
  <c r="M91" i="3"/>
  <c r="K91" i="3"/>
  <c r="F91" i="3"/>
  <c r="O90" i="3"/>
  <c r="B90" i="3" s="1"/>
  <c r="N90" i="3"/>
  <c r="M90" i="3"/>
  <c r="K90" i="3"/>
  <c r="F90" i="3"/>
  <c r="O89" i="3"/>
  <c r="B89" i="3" s="1"/>
  <c r="N89" i="3"/>
  <c r="M89" i="3"/>
  <c r="K89" i="3"/>
  <c r="F89" i="3"/>
  <c r="O88" i="3"/>
  <c r="B88" i="3" s="1"/>
  <c r="N88" i="3"/>
  <c r="M88" i="3"/>
  <c r="K88" i="3"/>
  <c r="F88" i="3"/>
  <c r="O87" i="3"/>
  <c r="B87" i="3" s="1"/>
  <c r="N87" i="3"/>
  <c r="M87" i="3"/>
  <c r="K87" i="3"/>
  <c r="F87" i="3"/>
  <c r="O86" i="3"/>
  <c r="B86" i="3" s="1"/>
  <c r="N86" i="3"/>
  <c r="M86" i="3"/>
  <c r="K86" i="3"/>
  <c r="F86" i="3"/>
  <c r="O85" i="3"/>
  <c r="B85" i="3" s="1"/>
  <c r="N85" i="3"/>
  <c r="M85" i="3"/>
  <c r="K85" i="3"/>
  <c r="F85" i="3"/>
  <c r="O84" i="3"/>
  <c r="B84" i="3" s="1"/>
  <c r="N84" i="3"/>
  <c r="M84" i="3"/>
  <c r="K84" i="3"/>
  <c r="F84" i="3"/>
  <c r="O83" i="3"/>
  <c r="B83" i="3" s="1"/>
  <c r="N83" i="3"/>
  <c r="M83" i="3"/>
  <c r="K83" i="3"/>
  <c r="F83" i="3"/>
  <c r="O82" i="3"/>
  <c r="B82" i="3" s="1"/>
  <c r="N82" i="3"/>
  <c r="M82" i="3"/>
  <c r="K82" i="3"/>
  <c r="F82" i="3"/>
  <c r="O81" i="3"/>
  <c r="B81" i="3" s="1"/>
  <c r="N81" i="3"/>
  <c r="M81" i="3"/>
  <c r="K81" i="3"/>
  <c r="F81" i="3"/>
  <c r="O80" i="3"/>
  <c r="B80" i="3" s="1"/>
  <c r="N80" i="3"/>
  <c r="M80" i="3"/>
  <c r="K80" i="3"/>
  <c r="F80" i="3"/>
  <c r="O79" i="3"/>
  <c r="B79" i="3" s="1"/>
  <c r="N79" i="3"/>
  <c r="M79" i="3"/>
  <c r="K79" i="3"/>
  <c r="F79" i="3"/>
  <c r="O78" i="3"/>
  <c r="B78" i="3" s="1"/>
  <c r="N78" i="3"/>
  <c r="M78" i="3"/>
  <c r="K78" i="3"/>
  <c r="F78" i="3"/>
  <c r="O77" i="3"/>
  <c r="B77" i="3" s="1"/>
  <c r="N77" i="3"/>
  <c r="M77" i="3"/>
  <c r="K77" i="3"/>
  <c r="F77" i="3"/>
  <c r="O76" i="3"/>
  <c r="B76" i="3" s="1"/>
  <c r="N76" i="3"/>
  <c r="M76" i="3"/>
  <c r="K76" i="3"/>
  <c r="F76" i="3"/>
  <c r="O75" i="3"/>
  <c r="B75" i="3" s="1"/>
  <c r="N75" i="3"/>
  <c r="M75" i="3"/>
  <c r="K75" i="3"/>
  <c r="F75" i="3"/>
  <c r="O74" i="3"/>
  <c r="B74" i="3" s="1"/>
  <c r="N74" i="3"/>
  <c r="M74" i="3"/>
  <c r="K74" i="3"/>
  <c r="F74" i="3"/>
  <c r="O73" i="3"/>
  <c r="B73" i="3" s="1"/>
  <c r="N73" i="3"/>
  <c r="M73" i="3"/>
  <c r="K73" i="3"/>
  <c r="F73" i="3"/>
  <c r="O72" i="3"/>
  <c r="B72" i="3" s="1"/>
  <c r="N72" i="3"/>
  <c r="M72" i="3"/>
  <c r="K72" i="3"/>
  <c r="F72" i="3"/>
  <c r="O71" i="3"/>
  <c r="B71" i="3" s="1"/>
  <c r="N71" i="3"/>
  <c r="M71" i="3"/>
  <c r="K71" i="3"/>
  <c r="F71" i="3"/>
  <c r="O70" i="3"/>
  <c r="B70" i="3" s="1"/>
  <c r="N70" i="3"/>
  <c r="M70" i="3"/>
  <c r="K70" i="3"/>
  <c r="F70" i="3"/>
  <c r="O69" i="3"/>
  <c r="B69" i="3" s="1"/>
  <c r="N69" i="3"/>
  <c r="M69" i="3"/>
  <c r="K69" i="3"/>
  <c r="F69" i="3"/>
  <c r="O68" i="3"/>
  <c r="B68" i="3" s="1"/>
  <c r="N68" i="3"/>
  <c r="M68" i="3"/>
  <c r="K68" i="3"/>
  <c r="F68" i="3"/>
  <c r="O67" i="3"/>
  <c r="B67" i="3" s="1"/>
  <c r="N67" i="3"/>
  <c r="M67" i="3"/>
  <c r="K67" i="3"/>
  <c r="F67" i="3"/>
  <c r="O66" i="3"/>
  <c r="B66" i="3" s="1"/>
  <c r="N66" i="3"/>
  <c r="M66" i="3"/>
  <c r="K66" i="3"/>
  <c r="F66" i="3"/>
  <c r="O65" i="3"/>
  <c r="B65" i="3" s="1"/>
  <c r="N65" i="3"/>
  <c r="M65" i="3"/>
  <c r="K65" i="3"/>
  <c r="F65" i="3"/>
  <c r="O64" i="3"/>
  <c r="B64" i="3" s="1"/>
  <c r="N64" i="3"/>
  <c r="M64" i="3"/>
  <c r="K64" i="3"/>
  <c r="F64" i="3"/>
  <c r="O63" i="3"/>
  <c r="B63" i="3" s="1"/>
  <c r="N63" i="3"/>
  <c r="M63" i="3"/>
  <c r="K63" i="3"/>
  <c r="F63" i="3"/>
  <c r="O62" i="3"/>
  <c r="B62" i="3" s="1"/>
  <c r="N62" i="3"/>
  <c r="M62" i="3"/>
  <c r="K62" i="3"/>
  <c r="F62" i="3"/>
  <c r="O61" i="3"/>
  <c r="B61" i="3" s="1"/>
  <c r="N61" i="3"/>
  <c r="M61" i="3"/>
  <c r="K61" i="3"/>
  <c r="F61" i="3"/>
  <c r="O60" i="3"/>
  <c r="B60" i="3" s="1"/>
  <c r="N60" i="3"/>
  <c r="M60" i="3"/>
  <c r="K60" i="3"/>
  <c r="F60" i="3"/>
  <c r="O59" i="3"/>
  <c r="B59" i="3" s="1"/>
  <c r="N59" i="3"/>
  <c r="M59" i="3"/>
  <c r="K59" i="3"/>
  <c r="F59" i="3"/>
  <c r="O58" i="3"/>
  <c r="B58" i="3" s="1"/>
  <c r="N58" i="3"/>
  <c r="M58" i="3"/>
  <c r="K58" i="3"/>
  <c r="F58" i="3"/>
  <c r="O57" i="3"/>
  <c r="B57" i="3" s="1"/>
  <c r="N57" i="3"/>
  <c r="M57" i="3"/>
  <c r="K57" i="3"/>
  <c r="F57" i="3"/>
  <c r="O56" i="3"/>
  <c r="B56" i="3" s="1"/>
  <c r="N56" i="3"/>
  <c r="M56" i="3"/>
  <c r="K56" i="3"/>
  <c r="F56" i="3"/>
  <c r="O55" i="3"/>
  <c r="B55" i="3" s="1"/>
  <c r="N55" i="3"/>
  <c r="M55" i="3"/>
  <c r="K55" i="3"/>
  <c r="F55" i="3"/>
  <c r="O54" i="3"/>
  <c r="B54" i="3" s="1"/>
  <c r="N54" i="3"/>
  <c r="M54" i="3"/>
  <c r="K54" i="3"/>
  <c r="F54" i="3"/>
  <c r="O53" i="3"/>
  <c r="B53" i="3" s="1"/>
  <c r="N53" i="3"/>
  <c r="M53" i="3"/>
  <c r="K53" i="3"/>
  <c r="F53" i="3"/>
  <c r="O52" i="3"/>
  <c r="B52" i="3" s="1"/>
  <c r="N52" i="3"/>
  <c r="M52" i="3"/>
  <c r="K52" i="3"/>
  <c r="F52" i="3"/>
  <c r="O51" i="3"/>
  <c r="B51" i="3" s="1"/>
  <c r="N51" i="3"/>
  <c r="M51" i="3"/>
  <c r="K51" i="3"/>
  <c r="F51" i="3"/>
  <c r="O50" i="3"/>
  <c r="B50" i="3" s="1"/>
  <c r="N50" i="3"/>
  <c r="M50" i="3"/>
  <c r="K50" i="3"/>
  <c r="F50" i="3"/>
  <c r="O49" i="3"/>
  <c r="B49" i="3" s="1"/>
  <c r="N49" i="3"/>
  <c r="M49" i="3"/>
  <c r="K49" i="3"/>
  <c r="F49" i="3"/>
  <c r="O48" i="3"/>
  <c r="B48" i="3" s="1"/>
  <c r="N48" i="3"/>
  <c r="M48" i="3"/>
  <c r="K48" i="3"/>
  <c r="F48" i="3"/>
  <c r="O47" i="3"/>
  <c r="B47" i="3" s="1"/>
  <c r="N47" i="3"/>
  <c r="M47" i="3"/>
  <c r="K47" i="3"/>
  <c r="F47" i="3"/>
  <c r="O46" i="3"/>
  <c r="B46" i="3" s="1"/>
  <c r="N46" i="3"/>
  <c r="M46" i="3"/>
  <c r="K46" i="3"/>
  <c r="F46" i="3"/>
  <c r="O45" i="3"/>
  <c r="B45" i="3" s="1"/>
  <c r="N45" i="3"/>
  <c r="M45" i="3"/>
  <c r="K45" i="3"/>
  <c r="F45" i="3"/>
  <c r="O44" i="3"/>
  <c r="B44" i="3" s="1"/>
  <c r="N44" i="3"/>
  <c r="M44" i="3"/>
  <c r="K44" i="3"/>
  <c r="F44" i="3"/>
  <c r="O43" i="3"/>
  <c r="B43" i="3" s="1"/>
  <c r="N43" i="3"/>
  <c r="M43" i="3"/>
  <c r="K43" i="3"/>
  <c r="F43" i="3"/>
  <c r="O42" i="3"/>
  <c r="B42" i="3" s="1"/>
  <c r="N42" i="3"/>
  <c r="M42" i="3"/>
  <c r="K42" i="3"/>
  <c r="F42" i="3"/>
  <c r="O41" i="3"/>
  <c r="B41" i="3" s="1"/>
  <c r="N41" i="3"/>
  <c r="M41" i="3"/>
  <c r="K41" i="3"/>
  <c r="F41" i="3"/>
  <c r="O40" i="3"/>
  <c r="B40" i="3" s="1"/>
  <c r="N40" i="3"/>
  <c r="M40" i="3"/>
  <c r="K40" i="3"/>
  <c r="F40" i="3"/>
  <c r="O39" i="3"/>
  <c r="B39" i="3" s="1"/>
  <c r="N39" i="3"/>
  <c r="M39" i="3"/>
  <c r="K39" i="3"/>
  <c r="F39" i="3"/>
  <c r="O38" i="3"/>
  <c r="B38" i="3" s="1"/>
  <c r="N38" i="3"/>
  <c r="M38" i="3"/>
  <c r="K38" i="3"/>
  <c r="F38" i="3"/>
  <c r="O37" i="3"/>
  <c r="B37" i="3" s="1"/>
  <c r="N37" i="3"/>
  <c r="M37" i="3"/>
  <c r="K37" i="3"/>
  <c r="F37" i="3"/>
  <c r="O36" i="3"/>
  <c r="B36" i="3" s="1"/>
  <c r="N36" i="3"/>
  <c r="M36" i="3"/>
  <c r="K36" i="3"/>
  <c r="F36" i="3"/>
  <c r="O35" i="3"/>
  <c r="B35" i="3" s="1"/>
  <c r="N35" i="3"/>
  <c r="M35" i="3"/>
  <c r="K35" i="3"/>
  <c r="F35" i="3"/>
  <c r="O34" i="3"/>
  <c r="B34" i="3" s="1"/>
  <c r="N34" i="3"/>
  <c r="M34" i="3"/>
  <c r="K34" i="3"/>
  <c r="F34" i="3"/>
  <c r="O33" i="3"/>
  <c r="B33" i="3" s="1"/>
  <c r="N33" i="3"/>
  <c r="M33" i="3"/>
  <c r="K33" i="3"/>
  <c r="F33" i="3"/>
  <c r="O32" i="3"/>
  <c r="B32" i="3" s="1"/>
  <c r="N32" i="3"/>
  <c r="M32" i="3"/>
  <c r="K32" i="3"/>
  <c r="F32" i="3"/>
  <c r="O31" i="3"/>
  <c r="B31" i="3" s="1"/>
  <c r="N31" i="3"/>
  <c r="M31" i="3"/>
  <c r="K31" i="3"/>
  <c r="F31" i="3"/>
  <c r="O30" i="3"/>
  <c r="B30" i="3" s="1"/>
  <c r="N30" i="3"/>
  <c r="M30" i="3"/>
  <c r="K30" i="3"/>
  <c r="F30" i="3"/>
  <c r="O29" i="3"/>
  <c r="B29" i="3" s="1"/>
  <c r="N29" i="3"/>
  <c r="M29" i="3"/>
  <c r="K29" i="3"/>
  <c r="F29" i="3"/>
  <c r="O28" i="3"/>
  <c r="B28" i="3" s="1"/>
  <c r="N28" i="3"/>
  <c r="M28" i="3"/>
  <c r="K28" i="3"/>
  <c r="F28" i="3"/>
  <c r="O27" i="3"/>
  <c r="B27" i="3" s="1"/>
  <c r="N27" i="3"/>
  <c r="M27" i="3"/>
  <c r="K27" i="3"/>
  <c r="F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F26" i="3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F25" i="3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F24" i="3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F23" i="3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F22" i="3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F21" i="3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F20" i="3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F19" i="3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F18" i="3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F17" i="3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F16" i="3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F15" i="3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F16" i="1"/>
  <c r="F17" i="1"/>
  <c r="F18" i="1"/>
  <c r="F19" i="1"/>
  <c r="F22" i="1"/>
  <c r="F23" i="1"/>
  <c r="F24" i="1"/>
  <c r="F25" i="1"/>
  <c r="F26" i="1"/>
  <c r="F4" i="1"/>
  <c r="F5" i="1"/>
  <c r="F6" i="1"/>
  <c r="F8" i="1"/>
  <c r="F9" i="1"/>
  <c r="F10" i="1"/>
  <c r="F11" i="1"/>
  <c r="F12" i="1"/>
  <c r="F13" i="1"/>
  <c r="F3" i="1"/>
  <c r="F7" i="1"/>
  <c r="F14" i="1"/>
  <c r="E2" i="1"/>
  <c r="F2" i="1" s="1"/>
  <c r="F20" i="1"/>
  <c r="F21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P5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101" i="13"/>
  <c r="P102" i="13"/>
  <c r="P103" i="13"/>
  <c r="P104" i="13"/>
  <c r="P105" i="13"/>
  <c r="P106" i="13"/>
  <c r="P107" i="13"/>
  <c r="P108" i="13"/>
  <c r="P109" i="13"/>
  <c r="P110" i="13"/>
  <c r="P111" i="13"/>
  <c r="P112" i="13"/>
  <c r="P113" i="13"/>
  <c r="P114" i="13"/>
  <c r="P115" i="13"/>
  <c r="P116" i="13"/>
  <c r="P117" i="13"/>
  <c r="P118" i="13"/>
  <c r="P119" i="13"/>
  <c r="P120" i="13"/>
  <c r="P121" i="13"/>
  <c r="P122" i="13"/>
  <c r="P123" i="13"/>
  <c r="P124" i="13"/>
  <c r="P125" i="13"/>
  <c r="P126" i="13"/>
  <c r="P127" i="13"/>
  <c r="P128" i="13"/>
  <c r="P129" i="13"/>
  <c r="P130" i="13"/>
  <c r="P131" i="13"/>
  <c r="P132" i="13"/>
  <c r="P133" i="13"/>
  <c r="P134" i="13"/>
  <c r="P135" i="13"/>
  <c r="P136" i="13"/>
  <c r="P137" i="13"/>
  <c r="P138" i="13"/>
  <c r="P139" i="13"/>
  <c r="P140" i="13"/>
  <c r="P141" i="13"/>
  <c r="P142" i="13"/>
  <c r="P143" i="13"/>
  <c r="P144" i="13"/>
  <c r="P145" i="13"/>
  <c r="P146" i="13"/>
  <c r="P147" i="13"/>
  <c r="P148" i="13"/>
  <c r="P149" i="13"/>
  <c r="P150" i="13"/>
  <c r="P151" i="13"/>
  <c r="P152" i="13"/>
  <c r="P153" i="13"/>
  <c r="P154" i="13"/>
  <c r="P155" i="13"/>
  <c r="P156" i="13"/>
  <c r="P157" i="13"/>
  <c r="P158" i="13"/>
  <c r="P159" i="13"/>
  <c r="P160" i="13"/>
  <c r="P161" i="13"/>
  <c r="P162" i="13"/>
  <c r="P163" i="13"/>
  <c r="P164" i="13"/>
  <c r="P165" i="13"/>
  <c r="P166" i="13"/>
  <c r="P167" i="13"/>
  <c r="P168" i="13"/>
  <c r="P169" i="13"/>
  <c r="P170" i="13"/>
  <c r="P171" i="13"/>
  <c r="P172" i="13"/>
  <c r="P173" i="13"/>
  <c r="P174" i="13"/>
  <c r="P175" i="13"/>
  <c r="P176" i="13"/>
  <c r="P177" i="13"/>
  <c r="P178" i="13"/>
  <c r="P179" i="13"/>
  <c r="P180" i="13"/>
  <c r="P181" i="13"/>
  <c r="P182" i="13"/>
  <c r="P183" i="13"/>
  <c r="P184" i="13"/>
  <c r="P185" i="13"/>
  <c r="P186" i="13"/>
  <c r="P187" i="13"/>
  <c r="P188" i="13"/>
  <c r="P189" i="13"/>
  <c r="P190" i="13"/>
  <c r="P191" i="13"/>
  <c r="P192" i="13"/>
  <c r="P193" i="13"/>
  <c r="P194" i="13"/>
  <c r="P195" i="13"/>
  <c r="P196" i="13"/>
  <c r="P197" i="13"/>
  <c r="P198" i="13"/>
  <c r="P199" i="13"/>
  <c r="P200" i="13"/>
  <c r="P201" i="13"/>
  <c r="P202" i="13"/>
  <c r="P203" i="13"/>
  <c r="P204" i="13"/>
  <c r="P205" i="13"/>
  <c r="P206" i="13"/>
  <c r="P207" i="13"/>
  <c r="P208" i="13"/>
  <c r="P209" i="13"/>
  <c r="P210" i="13"/>
  <c r="P211" i="13"/>
  <c r="P212" i="13"/>
  <c r="P213" i="13"/>
  <c r="P214" i="13"/>
  <c r="P215" i="13"/>
  <c r="P216" i="13"/>
  <c r="P217" i="13"/>
  <c r="P218" i="13"/>
  <c r="P219" i="13"/>
  <c r="P220" i="13"/>
  <c r="P221" i="13"/>
  <c r="P222" i="13"/>
  <c r="P223" i="13"/>
  <c r="P224" i="13"/>
  <c r="P225" i="13"/>
  <c r="P226" i="13"/>
  <c r="P227" i="13"/>
  <c r="P228" i="13"/>
  <c r="P229" i="13"/>
  <c r="P230" i="13"/>
  <c r="P231" i="13"/>
  <c r="P232" i="13"/>
  <c r="P233" i="13"/>
  <c r="P234" i="13"/>
  <c r="P235" i="13"/>
  <c r="P236" i="13"/>
  <c r="P237" i="13"/>
  <c r="P238" i="13"/>
  <c r="P239" i="13"/>
  <c r="P240" i="13"/>
  <c r="P241" i="13"/>
  <c r="P242" i="13"/>
  <c r="P243" i="13"/>
  <c r="P244" i="13"/>
  <c r="P245" i="13"/>
  <c r="P246" i="13"/>
  <c r="P247" i="13"/>
  <c r="P248" i="13"/>
  <c r="P249" i="13"/>
  <c r="P250" i="13"/>
  <c r="P251" i="13"/>
  <c r="P252" i="13"/>
  <c r="P253" i="13"/>
  <c r="P254" i="13"/>
  <c r="P255" i="13"/>
  <c r="P256" i="13"/>
  <c r="P257" i="13"/>
  <c r="P258" i="13"/>
  <c r="P259" i="13"/>
  <c r="P260" i="13"/>
  <c r="P261" i="13"/>
  <c r="P262" i="13"/>
  <c r="P263" i="13"/>
  <c r="P264" i="13"/>
  <c r="P265" i="13"/>
  <c r="P266" i="13"/>
  <c r="P267" i="13"/>
  <c r="P268" i="13"/>
  <c r="P269" i="13"/>
  <c r="P270" i="13"/>
  <c r="P271" i="13"/>
  <c r="P272" i="13"/>
  <c r="P273" i="13"/>
  <c r="P274" i="13"/>
  <c r="P275" i="13"/>
  <c r="P276" i="13"/>
  <c r="P277" i="13"/>
  <c r="P278" i="13"/>
  <c r="P279" i="13"/>
  <c r="P280" i="13"/>
  <c r="P281" i="13"/>
  <c r="P282" i="13"/>
  <c r="P283" i="13"/>
  <c r="P284" i="13"/>
  <c r="P285" i="13"/>
  <c r="P286" i="13"/>
  <c r="P287" i="13"/>
  <c r="P288" i="13"/>
  <c r="P289" i="13"/>
  <c r="P290" i="13"/>
  <c r="P291" i="13"/>
  <c r="P292" i="13"/>
  <c r="P293" i="13"/>
  <c r="P294" i="13"/>
  <c r="P295" i="13"/>
  <c r="P296" i="13"/>
  <c r="P297" i="13"/>
  <c r="P298" i="13"/>
  <c r="P299" i="13"/>
  <c r="P300" i="13"/>
  <c r="P301" i="13"/>
  <c r="P302" i="13"/>
  <c r="P303" i="13"/>
  <c r="P304" i="13"/>
  <c r="P305" i="13"/>
  <c r="P306" i="13"/>
  <c r="P307" i="13"/>
  <c r="P308" i="13"/>
  <c r="P309" i="13"/>
  <c r="P310" i="13"/>
  <c r="P311" i="13"/>
  <c r="P312" i="13"/>
  <c r="P313" i="13"/>
  <c r="P314" i="13"/>
  <c r="P315" i="13"/>
  <c r="P316" i="13"/>
  <c r="P317" i="13"/>
  <c r="P318" i="13"/>
  <c r="P319" i="13"/>
  <c r="P320" i="13"/>
  <c r="P321" i="13"/>
  <c r="P322" i="13"/>
  <c r="P323" i="13"/>
  <c r="P324" i="13"/>
  <c r="P325" i="13"/>
  <c r="P326" i="13"/>
  <c r="P327" i="13"/>
  <c r="P328" i="13"/>
  <c r="P329" i="13"/>
  <c r="P330" i="13"/>
  <c r="P331" i="13"/>
  <c r="P332" i="13"/>
  <c r="P333" i="13"/>
  <c r="P334" i="13"/>
  <c r="P335" i="13"/>
  <c r="P336" i="13"/>
  <c r="P337" i="13"/>
  <c r="P338" i="13"/>
  <c r="P339" i="13"/>
  <c r="P340" i="13"/>
  <c r="P341" i="13"/>
  <c r="P342" i="13"/>
  <c r="P343" i="13"/>
  <c r="P344" i="13"/>
  <c r="P345" i="13"/>
  <c r="P346" i="13"/>
  <c r="P347" i="13"/>
  <c r="P348" i="13"/>
  <c r="P349" i="13"/>
  <c r="P350" i="13"/>
  <c r="P351" i="13"/>
  <c r="P352" i="13"/>
  <c r="P353" i="13"/>
  <c r="P354" i="13"/>
  <c r="P355" i="13"/>
  <c r="P356" i="13"/>
  <c r="P357" i="13"/>
  <c r="P358" i="13"/>
  <c r="P359" i="13"/>
  <c r="P360" i="13"/>
  <c r="P361" i="13"/>
  <c r="P362" i="13"/>
  <c r="P363" i="13"/>
  <c r="P364" i="13"/>
  <c r="P365" i="13"/>
  <c r="P366" i="13"/>
  <c r="P367" i="13"/>
  <c r="P368" i="13"/>
  <c r="P369" i="13"/>
  <c r="P370" i="13"/>
  <c r="P371" i="13"/>
  <c r="P372" i="13"/>
  <c r="P373" i="13"/>
  <c r="P374" i="13"/>
  <c r="P375" i="13"/>
  <c r="P376" i="13"/>
  <c r="P377" i="13"/>
  <c r="P378" i="13"/>
  <c r="P379" i="13"/>
  <c r="P380" i="13"/>
  <c r="P381" i="13"/>
  <c r="P382" i="13"/>
  <c r="P383" i="13"/>
  <c r="P384" i="13"/>
  <c r="P385" i="13"/>
  <c r="P386" i="13"/>
  <c r="P387" i="13"/>
  <c r="P388" i="13"/>
  <c r="P389" i="13"/>
  <c r="P390" i="13"/>
  <c r="P391" i="13"/>
  <c r="P392" i="13"/>
  <c r="P393" i="13"/>
  <c r="P394" i="13"/>
  <c r="P395" i="13"/>
  <c r="P396" i="13"/>
  <c r="P397" i="13"/>
  <c r="P398" i="13"/>
  <c r="P399" i="13"/>
  <c r="P400" i="13"/>
  <c r="P401" i="13"/>
  <c r="P402" i="13"/>
  <c r="P403" i="13"/>
  <c r="P404" i="13"/>
  <c r="P405" i="13"/>
  <c r="P406" i="13"/>
  <c r="P407" i="13"/>
  <c r="P408" i="13"/>
  <c r="P409" i="13"/>
  <c r="P410" i="13"/>
  <c r="P411" i="13"/>
  <c r="P412" i="13"/>
  <c r="P413" i="13"/>
  <c r="P414" i="13"/>
  <c r="P415" i="13"/>
  <c r="P416" i="13"/>
  <c r="P417" i="13"/>
  <c r="P418" i="13"/>
  <c r="P419" i="13"/>
  <c r="P420" i="13"/>
  <c r="P421" i="13"/>
  <c r="P422" i="13"/>
  <c r="P423" i="13"/>
  <c r="P424" i="13"/>
  <c r="P425" i="13"/>
  <c r="P426" i="13"/>
  <c r="P427" i="13"/>
  <c r="P428" i="13"/>
  <c r="P429" i="13"/>
  <c r="P430" i="13"/>
  <c r="P431" i="13"/>
  <c r="P432" i="13"/>
  <c r="P433" i="13"/>
  <c r="P434" i="13"/>
  <c r="P435" i="13"/>
  <c r="P436" i="13"/>
  <c r="P437" i="13"/>
  <c r="P438" i="13"/>
  <c r="P439" i="13"/>
  <c r="P440" i="13"/>
  <c r="P441" i="13"/>
  <c r="P442" i="13"/>
  <c r="P443" i="13"/>
  <c r="P444" i="13"/>
  <c r="P445" i="13"/>
  <c r="P446" i="13"/>
  <c r="P447" i="13"/>
  <c r="P448" i="13"/>
  <c r="P449" i="13"/>
  <c r="P450" i="13"/>
  <c r="P451" i="13"/>
  <c r="P452" i="13"/>
  <c r="P453" i="13"/>
  <c r="P454" i="13"/>
  <c r="P455" i="13"/>
  <c r="P456" i="13"/>
  <c r="P457" i="13"/>
  <c r="P458" i="13"/>
  <c r="P459" i="13"/>
  <c r="P460" i="13"/>
  <c r="P461" i="13"/>
  <c r="P462" i="13"/>
  <c r="P463" i="13"/>
  <c r="P464" i="13"/>
  <c r="P465" i="13"/>
  <c r="P466" i="13"/>
  <c r="P467" i="13"/>
  <c r="P468" i="13"/>
  <c r="P469" i="13"/>
  <c r="P470" i="13"/>
  <c r="P471" i="13"/>
  <c r="P472" i="13"/>
  <c r="P473" i="13"/>
  <c r="P474" i="13"/>
  <c r="P475" i="13"/>
  <c r="P476" i="13"/>
  <c r="P477" i="13"/>
  <c r="P478" i="13"/>
  <c r="P479" i="13"/>
  <c r="P480" i="13"/>
  <c r="P481" i="13"/>
  <c r="P482" i="13"/>
  <c r="P483" i="13"/>
  <c r="P484" i="13"/>
  <c r="P485" i="13"/>
  <c r="P486" i="13"/>
  <c r="P487" i="13"/>
  <c r="P488" i="13"/>
  <c r="P489" i="13"/>
  <c r="P490" i="13"/>
  <c r="P491" i="13"/>
  <c r="P492" i="13"/>
  <c r="P493" i="13"/>
  <c r="P494" i="13"/>
  <c r="P495" i="13"/>
  <c r="P496" i="13"/>
  <c r="P497" i="13"/>
  <c r="P498" i="13"/>
  <c r="P499" i="13"/>
  <c r="P500" i="13"/>
  <c r="P501" i="13"/>
  <c r="P502" i="13"/>
  <c r="P503" i="13"/>
  <c r="P504" i="13"/>
  <c r="P4" i="13"/>
  <c r="B160" i="1" l="1"/>
  <c r="B148" i="1"/>
  <c r="B136" i="1"/>
  <c r="B137" i="1"/>
  <c r="B172" i="1"/>
  <c r="B151" i="1"/>
  <c r="B135" i="1"/>
  <c r="B149" i="1"/>
  <c r="H6" i="15"/>
  <c r="H7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B8" i="15"/>
  <c r="B9" i="15"/>
  <c r="B10" i="15"/>
  <c r="B11" i="15"/>
  <c r="B12" i="15"/>
  <c r="B13" i="15"/>
  <c r="B14" i="15"/>
  <c r="B184" i="1" l="1"/>
  <c r="B150" i="1"/>
  <c r="B147" i="1"/>
  <c r="B163" i="1"/>
  <c r="B161" i="1"/>
  <c r="F28" i="1"/>
  <c r="F29" i="1"/>
  <c r="F30" i="1"/>
  <c r="F31" i="1"/>
  <c r="F32" i="1"/>
  <c r="F33" i="1"/>
  <c r="F34" i="1"/>
  <c r="F35" i="1"/>
  <c r="F36" i="1"/>
  <c r="F37" i="1"/>
  <c r="F38" i="1"/>
  <c r="F39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27" i="1"/>
  <c r="B162" i="1" l="1"/>
  <c r="B159" i="1"/>
  <c r="B173" i="1"/>
  <c r="B175" i="1"/>
  <c r="B18" i="4"/>
  <c r="B171" i="1" l="1"/>
  <c r="B174" i="1"/>
  <c r="B187" i="1"/>
  <c r="B185" i="1"/>
  <c r="B11" i="4"/>
  <c r="B186" i="1" l="1"/>
  <c r="B183" i="1"/>
  <c r="T5" i="13"/>
  <c r="T6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T39" i="13"/>
  <c r="T40" i="13"/>
  <c r="T41" i="13"/>
  <c r="T42" i="13"/>
  <c r="T43" i="13"/>
  <c r="T44" i="13"/>
  <c r="T45" i="13"/>
  <c r="T46" i="13"/>
  <c r="T47" i="13"/>
  <c r="T48" i="13"/>
  <c r="T49" i="13"/>
  <c r="T50" i="13"/>
  <c r="T51" i="13"/>
  <c r="T52" i="13"/>
  <c r="T53" i="13"/>
  <c r="T54" i="13"/>
  <c r="T55" i="13"/>
  <c r="T56" i="13"/>
  <c r="T57" i="13"/>
  <c r="T58" i="13"/>
  <c r="T59" i="13"/>
  <c r="T60" i="13"/>
  <c r="T61" i="13"/>
  <c r="T62" i="13"/>
  <c r="T63" i="13"/>
  <c r="T64" i="13"/>
  <c r="T65" i="13"/>
  <c r="T66" i="13"/>
  <c r="T67" i="13"/>
  <c r="T68" i="13"/>
  <c r="T69" i="13"/>
  <c r="T70" i="13"/>
  <c r="T71" i="13"/>
  <c r="T72" i="13"/>
  <c r="T73" i="13"/>
  <c r="T74" i="13"/>
  <c r="T75" i="13"/>
  <c r="T76" i="13"/>
  <c r="T77" i="13"/>
  <c r="T78" i="13"/>
  <c r="T79" i="13"/>
  <c r="T80" i="13"/>
  <c r="T81" i="13"/>
  <c r="T82" i="13"/>
  <c r="T83" i="13"/>
  <c r="T84" i="13"/>
  <c r="T85" i="13"/>
  <c r="T86" i="13"/>
  <c r="T87" i="13"/>
  <c r="T88" i="13"/>
  <c r="T89" i="13"/>
  <c r="T90" i="13"/>
  <c r="T91" i="13"/>
  <c r="T92" i="13"/>
  <c r="T93" i="13"/>
  <c r="T94" i="13"/>
  <c r="T95" i="13"/>
  <c r="T96" i="13"/>
  <c r="T97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T151" i="13"/>
  <c r="T152" i="13"/>
  <c r="T153" i="13"/>
  <c r="T154" i="13"/>
  <c r="T155" i="13"/>
  <c r="T156" i="13"/>
  <c r="T157" i="13"/>
  <c r="T158" i="13"/>
  <c r="T159" i="13"/>
  <c r="T160" i="13"/>
  <c r="T161" i="13"/>
  <c r="T162" i="13"/>
  <c r="T163" i="13"/>
  <c r="T164" i="13"/>
  <c r="T165" i="13"/>
  <c r="T166" i="13"/>
  <c r="T167" i="13"/>
  <c r="T168" i="13"/>
  <c r="T169" i="13"/>
  <c r="T170" i="13"/>
  <c r="T171" i="13"/>
  <c r="T172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T200" i="13"/>
  <c r="T201" i="13"/>
  <c r="T202" i="13"/>
  <c r="T203" i="13"/>
  <c r="T204" i="13"/>
  <c r="T205" i="13"/>
  <c r="T206" i="13"/>
  <c r="T207" i="13"/>
  <c r="T208" i="13"/>
  <c r="T209" i="13"/>
  <c r="T210" i="13"/>
  <c r="T211" i="13"/>
  <c r="T212" i="13"/>
  <c r="T213" i="13"/>
  <c r="T214" i="13"/>
  <c r="T215" i="13"/>
  <c r="T216" i="13"/>
  <c r="T217" i="13"/>
  <c r="T218" i="13"/>
  <c r="T219" i="13"/>
  <c r="T220" i="13"/>
  <c r="T221" i="13"/>
  <c r="T222" i="13"/>
  <c r="T223" i="13"/>
  <c r="T224" i="13"/>
  <c r="T225" i="13"/>
  <c r="T226" i="13"/>
  <c r="T227" i="13"/>
  <c r="T228" i="13"/>
  <c r="T229" i="13"/>
  <c r="T230" i="13"/>
  <c r="T231" i="13"/>
  <c r="T232" i="13"/>
  <c r="T233" i="13"/>
  <c r="T234" i="13"/>
  <c r="T235" i="13"/>
  <c r="T236" i="13"/>
  <c r="T237" i="13"/>
  <c r="T238" i="13"/>
  <c r="T239" i="13"/>
  <c r="T240" i="13"/>
  <c r="T241" i="13"/>
  <c r="T242" i="13"/>
  <c r="T243" i="13"/>
  <c r="T244" i="13"/>
  <c r="T245" i="13"/>
  <c r="T246" i="13"/>
  <c r="T247" i="13"/>
  <c r="T248" i="13"/>
  <c r="T249" i="13"/>
  <c r="T250" i="13"/>
  <c r="T251" i="13"/>
  <c r="T252" i="13"/>
  <c r="T253" i="13"/>
  <c r="T254" i="13"/>
  <c r="T255" i="13"/>
  <c r="T256" i="13"/>
  <c r="T257" i="13"/>
  <c r="T258" i="13"/>
  <c r="T259" i="13"/>
  <c r="T260" i="13"/>
  <c r="T261" i="13"/>
  <c r="T262" i="13"/>
  <c r="T263" i="13"/>
  <c r="T264" i="13"/>
  <c r="T265" i="13"/>
  <c r="T266" i="13"/>
  <c r="T267" i="13"/>
  <c r="T268" i="13"/>
  <c r="T269" i="13"/>
  <c r="T270" i="13"/>
  <c r="T271" i="13"/>
  <c r="T272" i="13"/>
  <c r="T273" i="13"/>
  <c r="T274" i="13"/>
  <c r="T275" i="13"/>
  <c r="T276" i="13"/>
  <c r="T277" i="13"/>
  <c r="T278" i="13"/>
  <c r="T279" i="13"/>
  <c r="T280" i="13"/>
  <c r="T281" i="13"/>
  <c r="T282" i="13"/>
  <c r="T283" i="13"/>
  <c r="T284" i="13"/>
  <c r="T285" i="13"/>
  <c r="T286" i="13"/>
  <c r="T287" i="13"/>
  <c r="T288" i="13"/>
  <c r="T289" i="13"/>
  <c r="T290" i="13"/>
  <c r="T291" i="13"/>
  <c r="T292" i="13"/>
  <c r="T293" i="13"/>
  <c r="T294" i="13"/>
  <c r="T295" i="13"/>
  <c r="T296" i="13"/>
  <c r="T297" i="13"/>
  <c r="T298" i="13"/>
  <c r="T299" i="13"/>
  <c r="T300" i="13"/>
  <c r="T301" i="13"/>
  <c r="T302" i="13"/>
  <c r="T303" i="13"/>
  <c r="T304" i="13"/>
  <c r="T305" i="13"/>
  <c r="T306" i="13"/>
  <c r="T307" i="13"/>
  <c r="T308" i="13"/>
  <c r="T309" i="13"/>
  <c r="T310" i="13"/>
  <c r="T311" i="13"/>
  <c r="T312" i="13"/>
  <c r="T313" i="13"/>
  <c r="T314" i="13"/>
  <c r="T315" i="13"/>
  <c r="T316" i="13"/>
  <c r="T317" i="13"/>
  <c r="T318" i="13"/>
  <c r="T319" i="13"/>
  <c r="T320" i="13"/>
  <c r="T321" i="13"/>
  <c r="T322" i="13"/>
  <c r="T323" i="13"/>
  <c r="T324" i="13"/>
  <c r="T325" i="13"/>
  <c r="T326" i="13"/>
  <c r="T327" i="13"/>
  <c r="T328" i="13"/>
  <c r="T329" i="13"/>
  <c r="T330" i="13"/>
  <c r="T331" i="13"/>
  <c r="T332" i="13"/>
  <c r="T333" i="13"/>
  <c r="T334" i="13"/>
  <c r="T335" i="13"/>
  <c r="T336" i="13"/>
  <c r="T337" i="13"/>
  <c r="T338" i="13"/>
  <c r="T339" i="13"/>
  <c r="T340" i="13"/>
  <c r="T341" i="13"/>
  <c r="T342" i="13"/>
  <c r="T343" i="13"/>
  <c r="T344" i="13"/>
  <c r="T345" i="13"/>
  <c r="T346" i="13"/>
  <c r="T347" i="13"/>
  <c r="T348" i="13"/>
  <c r="T349" i="13"/>
  <c r="T350" i="13"/>
  <c r="T351" i="13"/>
  <c r="T352" i="13"/>
  <c r="T353" i="13"/>
  <c r="T354" i="13"/>
  <c r="T355" i="13"/>
  <c r="T356" i="13"/>
  <c r="T357" i="13"/>
  <c r="T358" i="13"/>
  <c r="T359" i="13"/>
  <c r="T360" i="13"/>
  <c r="T361" i="13"/>
  <c r="T362" i="13"/>
  <c r="T363" i="13"/>
  <c r="T364" i="13"/>
  <c r="T365" i="13"/>
  <c r="T366" i="13"/>
  <c r="T367" i="13"/>
  <c r="T368" i="13"/>
  <c r="T369" i="13"/>
  <c r="T370" i="13"/>
  <c r="T371" i="13"/>
  <c r="T372" i="13"/>
  <c r="T373" i="13"/>
  <c r="T374" i="13"/>
  <c r="T375" i="13"/>
  <c r="T376" i="13"/>
  <c r="T377" i="13"/>
  <c r="T378" i="13"/>
  <c r="T379" i="13"/>
  <c r="T380" i="13"/>
  <c r="T381" i="13"/>
  <c r="T382" i="13"/>
  <c r="T383" i="13"/>
  <c r="T384" i="13"/>
  <c r="T385" i="13"/>
  <c r="T386" i="13"/>
  <c r="T387" i="13"/>
  <c r="T388" i="13"/>
  <c r="T389" i="13"/>
  <c r="T390" i="13"/>
  <c r="T391" i="13"/>
  <c r="T392" i="13"/>
  <c r="T393" i="13"/>
  <c r="T394" i="13"/>
  <c r="T395" i="13"/>
  <c r="T396" i="13"/>
  <c r="T397" i="13"/>
  <c r="T398" i="13"/>
  <c r="T399" i="13"/>
  <c r="T400" i="13"/>
  <c r="T401" i="13"/>
  <c r="T402" i="13"/>
  <c r="T403" i="13"/>
  <c r="T404" i="13"/>
  <c r="T405" i="13"/>
  <c r="T406" i="13"/>
  <c r="T407" i="13"/>
  <c r="T408" i="13"/>
  <c r="T409" i="13"/>
  <c r="T410" i="13"/>
  <c r="T411" i="13"/>
  <c r="T412" i="13"/>
  <c r="T413" i="13"/>
  <c r="T414" i="13"/>
  <c r="T415" i="13"/>
  <c r="T416" i="13"/>
  <c r="T417" i="13"/>
  <c r="T418" i="13"/>
  <c r="T419" i="13"/>
  <c r="T420" i="13"/>
  <c r="T421" i="13"/>
  <c r="T422" i="13"/>
  <c r="T423" i="13"/>
  <c r="T424" i="13"/>
  <c r="T425" i="13"/>
  <c r="T426" i="13"/>
  <c r="T427" i="13"/>
  <c r="T428" i="13"/>
  <c r="T429" i="13"/>
  <c r="T430" i="13"/>
  <c r="T431" i="13"/>
  <c r="T432" i="13"/>
  <c r="T433" i="13"/>
  <c r="T434" i="13"/>
  <c r="T435" i="13"/>
  <c r="T436" i="13"/>
  <c r="T437" i="13"/>
  <c r="T438" i="13"/>
  <c r="T439" i="13"/>
  <c r="T440" i="13"/>
  <c r="T441" i="13"/>
  <c r="T442" i="13"/>
  <c r="T443" i="13"/>
  <c r="T444" i="13"/>
  <c r="T445" i="13"/>
  <c r="T446" i="13"/>
  <c r="T447" i="13"/>
  <c r="T448" i="13"/>
  <c r="T449" i="13"/>
  <c r="T450" i="13"/>
  <c r="T451" i="13"/>
  <c r="T452" i="13"/>
  <c r="T453" i="13"/>
  <c r="T454" i="13"/>
  <c r="T455" i="13"/>
  <c r="T456" i="13"/>
  <c r="T457" i="13"/>
  <c r="T458" i="13"/>
  <c r="T459" i="13"/>
  <c r="T460" i="13"/>
  <c r="T461" i="13"/>
  <c r="T462" i="13"/>
  <c r="T463" i="13"/>
  <c r="T464" i="13"/>
  <c r="T465" i="13"/>
  <c r="T466" i="13"/>
  <c r="T467" i="13"/>
  <c r="T468" i="13"/>
  <c r="T469" i="13"/>
  <c r="T470" i="13"/>
  <c r="T471" i="13"/>
  <c r="T472" i="13"/>
  <c r="T473" i="13"/>
  <c r="T474" i="13"/>
  <c r="T475" i="13"/>
  <c r="T476" i="13"/>
  <c r="T477" i="13"/>
  <c r="T478" i="13"/>
  <c r="T479" i="13"/>
  <c r="T480" i="13"/>
  <c r="T481" i="13"/>
  <c r="T482" i="13"/>
  <c r="T483" i="13"/>
  <c r="T484" i="13"/>
  <c r="T485" i="13"/>
  <c r="T486" i="13"/>
  <c r="T487" i="13"/>
  <c r="T488" i="13"/>
  <c r="T489" i="13"/>
  <c r="T490" i="13"/>
  <c r="T491" i="13"/>
  <c r="T492" i="13"/>
  <c r="T493" i="13"/>
  <c r="T494" i="13"/>
  <c r="T495" i="13"/>
  <c r="T496" i="13"/>
  <c r="T497" i="13"/>
  <c r="T498" i="13"/>
  <c r="T499" i="13"/>
  <c r="T500" i="13"/>
  <c r="T501" i="13"/>
  <c r="T502" i="13"/>
  <c r="T503" i="13"/>
  <c r="T504" i="13"/>
  <c r="R5" i="13"/>
  <c r="R6" i="13"/>
  <c r="R7" i="13"/>
  <c r="R8" i="13"/>
  <c r="R9" i="13"/>
  <c r="R10" i="13"/>
  <c r="R11" i="13"/>
  <c r="R12" i="13"/>
  <c r="R13" i="13"/>
  <c r="R14" i="13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R32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R45" i="13"/>
  <c r="R46" i="13"/>
  <c r="R47" i="13"/>
  <c r="R48" i="13"/>
  <c r="R49" i="13"/>
  <c r="R50" i="13"/>
  <c r="R51" i="13"/>
  <c r="R52" i="13"/>
  <c r="R53" i="13"/>
  <c r="R54" i="13"/>
  <c r="R55" i="13"/>
  <c r="R56" i="13"/>
  <c r="R57" i="13"/>
  <c r="R58" i="13"/>
  <c r="R59" i="13"/>
  <c r="R60" i="13"/>
  <c r="R61" i="13"/>
  <c r="R62" i="13"/>
  <c r="R63" i="13"/>
  <c r="R64" i="13"/>
  <c r="R65" i="13"/>
  <c r="R66" i="13"/>
  <c r="R67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96" i="13"/>
  <c r="R97" i="13"/>
  <c r="R98" i="13"/>
  <c r="R99" i="13"/>
  <c r="R100" i="13"/>
  <c r="R101" i="13"/>
  <c r="R102" i="13"/>
  <c r="R103" i="13"/>
  <c r="R104" i="13"/>
  <c r="R105" i="13"/>
  <c r="R106" i="13"/>
  <c r="R107" i="13"/>
  <c r="R108" i="13"/>
  <c r="R109" i="13"/>
  <c r="R110" i="13"/>
  <c r="R111" i="13"/>
  <c r="R112" i="13"/>
  <c r="R113" i="13"/>
  <c r="R114" i="13"/>
  <c r="R115" i="13"/>
  <c r="R116" i="13"/>
  <c r="R117" i="13"/>
  <c r="R118" i="13"/>
  <c r="R119" i="13"/>
  <c r="R120" i="13"/>
  <c r="R121" i="13"/>
  <c r="R122" i="13"/>
  <c r="R123" i="13"/>
  <c r="R124" i="13"/>
  <c r="R125" i="13"/>
  <c r="R126" i="13"/>
  <c r="R127" i="13"/>
  <c r="R128" i="13"/>
  <c r="R129" i="13"/>
  <c r="R130" i="13"/>
  <c r="R131" i="13"/>
  <c r="R132" i="13"/>
  <c r="R133" i="13"/>
  <c r="R134" i="13"/>
  <c r="R135" i="13"/>
  <c r="R136" i="13"/>
  <c r="R137" i="13"/>
  <c r="R138" i="13"/>
  <c r="R139" i="13"/>
  <c r="R140" i="13"/>
  <c r="R141" i="13"/>
  <c r="R142" i="13"/>
  <c r="R143" i="13"/>
  <c r="R144" i="13"/>
  <c r="R145" i="13"/>
  <c r="R146" i="13"/>
  <c r="R147" i="13"/>
  <c r="R148" i="13"/>
  <c r="R149" i="13"/>
  <c r="R150" i="13"/>
  <c r="R151" i="13"/>
  <c r="R152" i="13"/>
  <c r="R153" i="13"/>
  <c r="R154" i="13"/>
  <c r="R155" i="13"/>
  <c r="R156" i="13"/>
  <c r="R157" i="13"/>
  <c r="R158" i="13"/>
  <c r="R159" i="13"/>
  <c r="R160" i="13"/>
  <c r="R161" i="13"/>
  <c r="R162" i="13"/>
  <c r="R163" i="13"/>
  <c r="R164" i="13"/>
  <c r="R165" i="13"/>
  <c r="R166" i="13"/>
  <c r="R167" i="13"/>
  <c r="R168" i="13"/>
  <c r="R169" i="13"/>
  <c r="R170" i="13"/>
  <c r="R171" i="13"/>
  <c r="R172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R200" i="13"/>
  <c r="R201" i="13"/>
  <c r="R202" i="13"/>
  <c r="R203" i="13"/>
  <c r="R204" i="13"/>
  <c r="R205" i="13"/>
  <c r="R206" i="13"/>
  <c r="R207" i="13"/>
  <c r="R208" i="13"/>
  <c r="R209" i="13"/>
  <c r="R210" i="13"/>
  <c r="R211" i="13"/>
  <c r="R212" i="13"/>
  <c r="R213" i="13"/>
  <c r="R214" i="13"/>
  <c r="R215" i="13"/>
  <c r="R216" i="13"/>
  <c r="R217" i="13"/>
  <c r="R218" i="13"/>
  <c r="R219" i="13"/>
  <c r="R220" i="13"/>
  <c r="R221" i="13"/>
  <c r="R222" i="13"/>
  <c r="R223" i="13"/>
  <c r="R224" i="13"/>
  <c r="R225" i="13"/>
  <c r="R226" i="13"/>
  <c r="R227" i="13"/>
  <c r="R228" i="13"/>
  <c r="R229" i="13"/>
  <c r="R230" i="13"/>
  <c r="R231" i="13"/>
  <c r="R232" i="13"/>
  <c r="R233" i="13"/>
  <c r="R234" i="13"/>
  <c r="R235" i="13"/>
  <c r="R236" i="13"/>
  <c r="R237" i="13"/>
  <c r="R238" i="13"/>
  <c r="R239" i="13"/>
  <c r="R240" i="13"/>
  <c r="R241" i="13"/>
  <c r="R242" i="13"/>
  <c r="R243" i="13"/>
  <c r="R244" i="13"/>
  <c r="R245" i="13"/>
  <c r="R246" i="13"/>
  <c r="R247" i="13"/>
  <c r="R248" i="13"/>
  <c r="R249" i="13"/>
  <c r="R250" i="13"/>
  <c r="R251" i="13"/>
  <c r="R252" i="13"/>
  <c r="R253" i="13"/>
  <c r="R254" i="13"/>
  <c r="R255" i="13"/>
  <c r="R256" i="13"/>
  <c r="R257" i="13"/>
  <c r="R258" i="13"/>
  <c r="R259" i="13"/>
  <c r="R260" i="13"/>
  <c r="R261" i="13"/>
  <c r="R262" i="13"/>
  <c r="R263" i="13"/>
  <c r="R264" i="13"/>
  <c r="R265" i="13"/>
  <c r="R266" i="13"/>
  <c r="R267" i="13"/>
  <c r="R268" i="13"/>
  <c r="R269" i="13"/>
  <c r="R270" i="13"/>
  <c r="R271" i="13"/>
  <c r="R272" i="13"/>
  <c r="R273" i="13"/>
  <c r="R274" i="13"/>
  <c r="R275" i="13"/>
  <c r="R276" i="13"/>
  <c r="R277" i="13"/>
  <c r="R278" i="13"/>
  <c r="R279" i="13"/>
  <c r="R280" i="13"/>
  <c r="R281" i="13"/>
  <c r="R282" i="13"/>
  <c r="R283" i="13"/>
  <c r="R284" i="13"/>
  <c r="R285" i="13"/>
  <c r="R286" i="13"/>
  <c r="R287" i="13"/>
  <c r="R288" i="13"/>
  <c r="R289" i="13"/>
  <c r="R290" i="13"/>
  <c r="R291" i="13"/>
  <c r="R292" i="13"/>
  <c r="R293" i="13"/>
  <c r="R294" i="13"/>
  <c r="R295" i="13"/>
  <c r="R296" i="13"/>
  <c r="R297" i="13"/>
  <c r="R298" i="13"/>
  <c r="R299" i="13"/>
  <c r="R300" i="13"/>
  <c r="R301" i="13"/>
  <c r="R302" i="13"/>
  <c r="R303" i="13"/>
  <c r="R304" i="13"/>
  <c r="R305" i="13"/>
  <c r="R306" i="13"/>
  <c r="R307" i="13"/>
  <c r="R308" i="13"/>
  <c r="R309" i="13"/>
  <c r="R310" i="13"/>
  <c r="R311" i="13"/>
  <c r="R312" i="13"/>
  <c r="R313" i="13"/>
  <c r="R314" i="13"/>
  <c r="R315" i="13"/>
  <c r="R316" i="13"/>
  <c r="R317" i="13"/>
  <c r="R318" i="13"/>
  <c r="R319" i="13"/>
  <c r="R320" i="13"/>
  <c r="R321" i="13"/>
  <c r="R322" i="13"/>
  <c r="R323" i="13"/>
  <c r="R324" i="13"/>
  <c r="R325" i="13"/>
  <c r="R326" i="13"/>
  <c r="R327" i="13"/>
  <c r="R328" i="13"/>
  <c r="R329" i="13"/>
  <c r="R330" i="13"/>
  <c r="R331" i="13"/>
  <c r="R332" i="13"/>
  <c r="R333" i="13"/>
  <c r="R334" i="13"/>
  <c r="R335" i="13"/>
  <c r="R336" i="13"/>
  <c r="R337" i="13"/>
  <c r="R338" i="13"/>
  <c r="R339" i="13"/>
  <c r="R340" i="13"/>
  <c r="R341" i="13"/>
  <c r="R342" i="13"/>
  <c r="R343" i="13"/>
  <c r="R344" i="13"/>
  <c r="R345" i="13"/>
  <c r="R346" i="13"/>
  <c r="R347" i="13"/>
  <c r="R348" i="13"/>
  <c r="R349" i="13"/>
  <c r="R350" i="13"/>
  <c r="R351" i="13"/>
  <c r="R352" i="13"/>
  <c r="R353" i="13"/>
  <c r="R354" i="13"/>
  <c r="R355" i="13"/>
  <c r="R356" i="13"/>
  <c r="R357" i="13"/>
  <c r="R358" i="13"/>
  <c r="R359" i="13"/>
  <c r="R360" i="13"/>
  <c r="R361" i="13"/>
  <c r="R362" i="13"/>
  <c r="R363" i="13"/>
  <c r="R364" i="13"/>
  <c r="R365" i="13"/>
  <c r="R366" i="13"/>
  <c r="R367" i="13"/>
  <c r="R368" i="13"/>
  <c r="R369" i="13"/>
  <c r="R370" i="13"/>
  <c r="R371" i="13"/>
  <c r="R372" i="13"/>
  <c r="R373" i="13"/>
  <c r="R374" i="13"/>
  <c r="R375" i="13"/>
  <c r="R376" i="13"/>
  <c r="R377" i="13"/>
  <c r="R378" i="13"/>
  <c r="R379" i="13"/>
  <c r="R380" i="13"/>
  <c r="R381" i="13"/>
  <c r="R382" i="13"/>
  <c r="R383" i="13"/>
  <c r="R384" i="13"/>
  <c r="R385" i="13"/>
  <c r="R386" i="13"/>
  <c r="R387" i="13"/>
  <c r="R388" i="13"/>
  <c r="R389" i="13"/>
  <c r="R390" i="13"/>
  <c r="R391" i="13"/>
  <c r="R392" i="13"/>
  <c r="R393" i="13"/>
  <c r="R394" i="13"/>
  <c r="R395" i="13"/>
  <c r="R396" i="13"/>
  <c r="R397" i="13"/>
  <c r="R398" i="13"/>
  <c r="R399" i="13"/>
  <c r="R400" i="13"/>
  <c r="R401" i="13"/>
  <c r="R402" i="13"/>
  <c r="R403" i="13"/>
  <c r="R404" i="13"/>
  <c r="R405" i="13"/>
  <c r="R406" i="13"/>
  <c r="R407" i="13"/>
  <c r="R408" i="13"/>
  <c r="R409" i="13"/>
  <c r="R410" i="13"/>
  <c r="R411" i="13"/>
  <c r="R412" i="13"/>
  <c r="R413" i="13"/>
  <c r="R414" i="13"/>
  <c r="R415" i="13"/>
  <c r="R416" i="13"/>
  <c r="R417" i="13"/>
  <c r="R418" i="13"/>
  <c r="R419" i="13"/>
  <c r="R420" i="13"/>
  <c r="R421" i="13"/>
  <c r="R422" i="13"/>
  <c r="R423" i="13"/>
  <c r="R424" i="13"/>
  <c r="R425" i="13"/>
  <c r="R426" i="13"/>
  <c r="R427" i="13"/>
  <c r="R428" i="13"/>
  <c r="R429" i="13"/>
  <c r="R430" i="13"/>
  <c r="R431" i="13"/>
  <c r="R432" i="13"/>
  <c r="R433" i="13"/>
  <c r="R434" i="13"/>
  <c r="R435" i="13"/>
  <c r="R436" i="13"/>
  <c r="R437" i="13"/>
  <c r="R438" i="13"/>
  <c r="R439" i="13"/>
  <c r="R440" i="13"/>
  <c r="R441" i="13"/>
  <c r="R442" i="13"/>
  <c r="R443" i="13"/>
  <c r="R444" i="13"/>
  <c r="R445" i="13"/>
  <c r="R446" i="13"/>
  <c r="R447" i="13"/>
  <c r="R448" i="13"/>
  <c r="R449" i="13"/>
  <c r="R450" i="13"/>
  <c r="R451" i="13"/>
  <c r="R452" i="13"/>
  <c r="R453" i="13"/>
  <c r="R454" i="13"/>
  <c r="R455" i="13"/>
  <c r="R456" i="13"/>
  <c r="R457" i="13"/>
  <c r="R458" i="13"/>
  <c r="R459" i="13"/>
  <c r="R460" i="13"/>
  <c r="R461" i="13"/>
  <c r="R462" i="13"/>
  <c r="R463" i="13"/>
  <c r="R464" i="13"/>
  <c r="R465" i="13"/>
  <c r="R466" i="13"/>
  <c r="R467" i="13"/>
  <c r="R468" i="13"/>
  <c r="R469" i="13"/>
  <c r="R470" i="13"/>
  <c r="R471" i="13"/>
  <c r="R472" i="13"/>
  <c r="R473" i="13"/>
  <c r="R474" i="13"/>
  <c r="R475" i="13"/>
  <c r="R476" i="13"/>
  <c r="R477" i="13"/>
  <c r="R478" i="13"/>
  <c r="R479" i="13"/>
  <c r="R480" i="13"/>
  <c r="R481" i="13"/>
  <c r="R482" i="13"/>
  <c r="R483" i="13"/>
  <c r="R484" i="13"/>
  <c r="R485" i="13"/>
  <c r="R486" i="13"/>
  <c r="R487" i="13"/>
  <c r="R488" i="13"/>
  <c r="R489" i="13"/>
  <c r="R490" i="13"/>
  <c r="R491" i="13"/>
  <c r="R492" i="13"/>
  <c r="R493" i="13"/>
  <c r="R494" i="13"/>
  <c r="R495" i="13"/>
  <c r="R496" i="13"/>
  <c r="R497" i="13"/>
  <c r="R498" i="13"/>
  <c r="R499" i="13"/>
  <c r="R500" i="13"/>
  <c r="R501" i="13"/>
  <c r="R502" i="13"/>
  <c r="R503" i="13"/>
  <c r="R504" i="13"/>
  <c r="T4" i="13"/>
  <c r="R4" i="13"/>
  <c r="B15" i="4" l="1"/>
  <c r="B12" i="4"/>
  <c r="B14" i="4" s="1"/>
  <c r="O122" i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7" i="4" l="1"/>
  <c r="F43" i="1" l="1"/>
  <c r="F41" i="1"/>
  <c r="F40" i="1"/>
  <c r="F42" i="1"/>
  <c r="F63" i="1"/>
  <c r="F72" i="1"/>
  <c r="F69" i="1"/>
  <c r="F68" i="1"/>
  <c r="F64" i="1"/>
  <c r="F74" i="1"/>
  <c r="F73" i="1"/>
  <c r="F66" i="1"/>
  <c r="F71" i="1"/>
  <c r="F70" i="1"/>
  <c r="F67" i="1"/>
  <c r="F65" i="1"/>
  <c r="F75" i="1"/>
  <c r="F80" i="1"/>
  <c r="F82" i="1"/>
  <c r="F86" i="1"/>
  <c r="F76" i="1"/>
  <c r="F78" i="1"/>
  <c r="F77" i="1"/>
  <c r="F81" i="1"/>
  <c r="F79" i="1"/>
  <c r="F85" i="1"/>
  <c r="F84" i="1"/>
  <c r="F83" i="1"/>
  <c r="F87" i="1"/>
  <c r="F89" i="1"/>
  <c r="F98" i="1"/>
  <c r="F96" i="1"/>
  <c r="F91" i="1"/>
  <c r="F90" i="1"/>
  <c r="F97" i="1"/>
  <c r="F92" i="1"/>
  <c r="F94" i="1"/>
  <c r="F88" i="1"/>
  <c r="F93" i="1"/>
  <c r="F95" i="1"/>
  <c r="F99" i="1"/>
  <c r="F104" i="1"/>
  <c r="F100" i="1"/>
  <c r="F108" i="1"/>
  <c r="F110" i="1"/>
  <c r="F107" i="1"/>
  <c r="F102" i="1"/>
  <c r="F106" i="1"/>
  <c r="F105" i="1"/>
  <c r="F103" i="1"/>
  <c r="F101" i="1"/>
  <c r="F109" i="1"/>
  <c r="F111" i="1"/>
  <c r="F113" i="1"/>
  <c r="F114" i="1"/>
  <c r="F119" i="1"/>
  <c r="F118" i="1"/>
  <c r="F117" i="1"/>
  <c r="F116" i="1"/>
  <c r="F121" i="1"/>
  <c r="F112" i="1"/>
  <c r="F122" i="1"/>
  <c r="F120" i="1"/>
  <c r="F115" i="1"/>
  <c r="F123" i="1"/>
  <c r="F132" i="1"/>
  <c r="F125" i="1"/>
  <c r="F127" i="1"/>
  <c r="F124" i="1"/>
  <c r="F133" i="1"/>
  <c r="F134" i="1"/>
  <c r="F126" i="1"/>
  <c r="F128" i="1"/>
  <c r="F129" i="1"/>
  <c r="F131" i="1"/>
  <c r="F130" i="1"/>
  <c r="F135" i="1"/>
  <c r="F136" i="1"/>
  <c r="F145" i="1"/>
  <c r="F146" i="1"/>
  <c r="F144" i="1"/>
  <c r="F139" i="1"/>
  <c r="F143" i="1"/>
  <c r="F137" i="1"/>
  <c r="F138" i="1"/>
  <c r="F142" i="1"/>
  <c r="F140" i="1"/>
  <c r="F141" i="1"/>
  <c r="F147" i="1"/>
  <c r="F156" i="1"/>
  <c r="F148" i="1"/>
  <c r="F153" i="1"/>
  <c r="F152" i="1"/>
  <c r="F154" i="1"/>
  <c r="F150" i="1"/>
  <c r="F149" i="1"/>
  <c r="F151" i="1"/>
  <c r="F157" i="1"/>
  <c r="F155" i="1"/>
  <c r="F158" i="1"/>
  <c r="F159" i="1"/>
  <c r="F162" i="1"/>
  <c r="F161" i="1"/>
  <c r="F166" i="1"/>
  <c r="F170" i="1"/>
  <c r="F168" i="1"/>
  <c r="F169" i="1"/>
  <c r="F165" i="1"/>
  <c r="F160" i="1"/>
  <c r="F167" i="1"/>
  <c r="F164" i="1"/>
  <c r="F163" i="1"/>
  <c r="F171" i="1"/>
  <c r="F177" i="1"/>
  <c r="F173" i="1"/>
  <c r="F172" i="1"/>
  <c r="F176" i="1"/>
  <c r="F179" i="1"/>
  <c r="F175" i="1"/>
  <c r="F180" i="1"/>
  <c r="F174" i="1"/>
  <c r="F181" i="1"/>
  <c r="F182" i="1"/>
  <c r="F178" i="1"/>
  <c r="F183" i="1"/>
  <c r="F184" i="1"/>
  <c r="F191" i="1"/>
  <c r="F186" i="1"/>
  <c r="F189" i="1"/>
  <c r="F192" i="1"/>
  <c r="F190" i="1"/>
  <c r="F188" i="1"/>
  <c r="F185" i="1"/>
  <c r="F194" i="1"/>
  <c r="F193" i="1"/>
  <c r="F187" i="1"/>
  <c r="F15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<sst xmlns="http://schemas.openxmlformats.org/spreadsheetml/2006/main" count="130" uniqueCount="62">
  <si>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</si>
  <si>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</si>
  <si>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</si>
  <si>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</si>
  <si>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</si>
  <si>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</si>
  <si>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</si>
  <si>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</si>
  <si>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</si>
  <si>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</si>
  <si>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</si>
  <si>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</si>
  <si>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</si>
  <si>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</si>
  <si>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</si>
  <si>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</si>
  <si>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</si>
  <si>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</si>
  <si>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</si>
  <si>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</si>
  <si>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</si>
  <si>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</si>
  <si>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</si>
  <si>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</si>
  <si>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</si>
  <si>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</si>
  <si>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</si>
  <si>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</si>
  <si>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</si>
  <si>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</si>
  <si>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</si>
  <si>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</si>
  <si>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</si>
  <si>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</si>
  <si>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</si>
  <si>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</si>
  <si>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</si>
  <si>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</si>
  <si>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</si>
  <si>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</si>
  <si>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</si>
  <si>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</si>
  <si>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</si>
  <si>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</si>
  <si>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</si>
  <si>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</si>
  <si>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</si>
  <si>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</si>
  <si>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</si>
  <si>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</si>
  <si>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</si>
  <si>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</si>
  <si>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</si>
  <si>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</si>
  <si>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</si>
  <si>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</si>
  <si>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</si>
  <si>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</si>
  <si>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</si>
  <si>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</si>
  <si>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360x30</t>
  </si>
  <si>
    <t>Log dT [K]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</si>
</sst>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28.99449848058865</c:v>
                </c:pt>
                <c:pt idx="2">
                  <c:v>50.769637073578004</c:v>
                </c:pt>
                <c:pt idx="3">
                  <c:v>72.549905400068184</c:v>
                </c:pt>
                <c:pt idx="4">
                  <c:v>94.332150751099306</c:v>
                </c:pt>
                <c:pt idx="5">
                  <c:v>116.11536024361382</c:v>
                </c:pt>
                <c:pt idx="6">
                  <c:v>137.89911143618338</c:v>
                </c:pt>
                <c:pt idx="7">
                  <c:v>159.68319715975511</c:v>
                </c:pt>
                <c:pt idx="8">
                  <c:v>181.46750394488404</c:v>
                </c:pt>
                <c:pt idx="9">
                  <c:v>203.25196443911452</c:v>
                </c:pt>
                <c:pt idx="10">
                  <c:v>225.03653613942777</c:v>
                </c:pt>
                <c:pt idx="11">
                  <c:v>246.8211908986984</c:v>
                </c:pt>
                <c:pt idx="12">
                  <c:v>268.60561381108829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215.0888000000005</c:v>
                </c:pt>
                <c:pt idx="2">
                  <c:v>437.46359999999981</c:v>
                </c:pt>
                <c:pt idx="3">
                  <c:v>712.17399999999918</c:v>
                </c:pt>
                <c:pt idx="4">
                  <c:v>1039.2199999999984</c:v>
                </c:pt>
                <c:pt idx="5">
                  <c:v>1418.6015999999977</c:v>
                </c:pt>
                <c:pt idx="6">
                  <c:v>1850.3187999999973</c:v>
                </c:pt>
                <c:pt idx="7">
                  <c:v>2334.3715999999968</c:v>
                </c:pt>
                <c:pt idx="8">
                  <c:v>2870.7599999999966</c:v>
                </c:pt>
                <c:pt idx="9">
                  <c:v>3459.4839999999963</c:v>
                </c:pt>
                <c:pt idx="10">
                  <c:v>4100.5435999999954</c:v>
                </c:pt>
                <c:pt idx="11">
                  <c:v>4793.9387999999963</c:v>
                </c:pt>
                <c:pt idx="12">
                  <c:v>5539.6695999999947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1.57529103268541E-12</c:v>
                </c:pt>
                <c:pt idx="1">
                  <c:v>5.8984142447882153</c:v>
                </c:pt>
                <c:pt idx="2">
                  <c:v>11.908598382851912</c:v>
                </c:pt>
                <c:pt idx="3">
                  <c:v>18.030552414192666</c:v>
                </c:pt>
                <c:pt idx="4">
                  <c:v>24.264276338810479</c:v>
                </c:pt>
                <c:pt idx="5">
                  <c:v>30.609770156705352</c:v>
                </c:pt>
                <c:pt idx="6">
                  <c:v>37.067033867877285</c:v>
                </c:pt>
                <c:pt idx="7">
                  <c:v>43.636067472326268</c:v>
                </c:pt>
                <c:pt idx="8">
                  <c:v>50.316870970052307</c:v>
                </c:pt>
                <c:pt idx="9">
                  <c:v>57.109444361055424</c:v>
                </c:pt>
                <c:pt idx="10">
                  <c:v>64.013787645335583</c:v>
                </c:pt>
                <c:pt idx="11">
                  <c:v>71.029900822892799</c:v>
                </c:pt>
                <c:pt idx="12">
                  <c:v>78.157783893727071</c:v>
                </c:pt>
                <c:pt idx="13">
                  <c:v>85.3974368578384</c:v>
                </c:pt>
                <c:pt idx="14">
                  <c:v>92.748859715226786</c:v>
                </c:pt>
                <c:pt idx="15">
                  <c:v>100.21205246589223</c:v>
                </c:pt>
                <c:pt idx="16">
                  <c:v>107.78701510983473</c:v>
                </c:pt>
                <c:pt idx="17">
                  <c:v>115.47374764705431</c:v>
                </c:pt>
                <c:pt idx="18">
                  <c:v>123.27225007755095</c:v>
                </c:pt>
                <c:pt idx="19">
                  <c:v>131.1825224013246</c:v>
                </c:pt>
                <c:pt idx="20">
                  <c:v>139.20456461837534</c:v>
                </c:pt>
                <c:pt idx="21">
                  <c:v>147.33837672870311</c:v>
                </c:pt>
                <c:pt idx="22">
                  <c:v>155.58395873230799</c:v>
                </c:pt>
                <c:pt idx="23">
                  <c:v>163.94131062918987</c:v>
                </c:pt>
                <c:pt idx="24">
                  <c:v>172.41043241934887</c:v>
                </c:pt>
                <c:pt idx="25">
                  <c:v>180.99132410278492</c:v>
                </c:pt>
                <c:pt idx="26">
                  <c:v>189.68398567949797</c:v>
                </c:pt>
                <c:pt idx="27">
                  <c:v>198.48841714948807</c:v>
                </c:pt>
                <c:pt idx="28">
                  <c:v>207.40461851275529</c:v>
                </c:pt>
                <c:pt idx="29">
                  <c:v>216.43258976929957</c:v>
                </c:pt>
                <c:pt idx="30">
                  <c:v>225.57233091912084</c:v>
                </c:pt>
                <c:pt idx="31">
                  <c:v>234.82384196221929</c:v>
                </c:pt>
                <c:pt idx="32">
                  <c:v>244.18712289859462</c:v>
                </c:pt>
                <c:pt idx="33">
                  <c:v>253.66217372824715</c:v>
                </c:pt>
                <c:pt idx="34">
                  <c:v>263.24899445117671</c:v>
                </c:pt>
                <c:pt idx="35">
                  <c:v>272.94758506738333</c:v>
                </c:pt>
                <c:pt idx="36">
                  <c:v>282.75794557686697</c:v>
                </c:pt>
                <c:pt idx="37">
                  <c:v>292.68007597962765</c:v>
                </c:pt>
                <c:pt idx="38">
                  <c:v>302.71397627566546</c:v>
                </c:pt>
                <c:pt idx="39">
                  <c:v>312.85964646498024</c:v>
                </c:pt>
                <c:pt idx="40">
                  <c:v>323.11708654757217</c:v>
                </c:pt>
                <c:pt idx="41">
                  <c:v>333.48629652344107</c:v>
                </c:pt>
                <c:pt idx="42">
                  <c:v>343.96727639258711</c:v>
                </c:pt>
                <c:pt idx="43">
                  <c:v>354.56002615501018</c:v>
                </c:pt>
                <c:pt idx="44">
                  <c:v>365.26454581071039</c:v>
                </c:pt>
                <c:pt idx="45">
                  <c:v>376.08083535968751</c:v>
                </c:pt>
                <c:pt idx="46">
                  <c:v>387.00889480194178</c:v>
                </c:pt>
                <c:pt idx="47">
                  <c:v>398.04872413747307</c:v>
                </c:pt>
                <c:pt idx="48">
                  <c:v>409.2003233662814</c:v>
                </c:pt>
                <c:pt idx="49">
                  <c:v>420.4636924883668</c:v>
                </c:pt>
                <c:pt idx="50">
                  <c:v>431.83883150372935</c:v>
                </c:pt>
                <c:pt idx="51">
                  <c:v>443.32574041236876</c:v>
                </c:pt>
                <c:pt idx="52">
                  <c:v>454.92441921428542</c:v>
                </c:pt>
                <c:pt idx="53">
                  <c:v>466.63486790947906</c:v>
                </c:pt>
                <c:pt idx="54">
                  <c:v>478.45708649794972</c:v>
                </c:pt>
                <c:pt idx="55">
                  <c:v>490.39107497969746</c:v>
                </c:pt>
                <c:pt idx="56">
                  <c:v>502.43683335472224</c:v>
                </c:pt>
                <c:pt idx="57">
                  <c:v>514.59436162302416</c:v>
                </c:pt>
                <c:pt idx="58">
                  <c:v>526.8636597846031</c:v>
                </c:pt>
                <c:pt idx="59">
                  <c:v>539.24472783945907</c:v>
                </c:pt>
                <c:pt idx="60">
                  <c:v>551.73756578759208</c:v>
                </c:pt>
                <c:pt idx="61">
                  <c:v>564.34217362900233</c:v>
                </c:pt>
                <c:pt idx="62">
                  <c:v>577.0585513636895</c:v>
                </c:pt>
                <c:pt idx="63">
                  <c:v>589.88669899165347</c:v>
                </c:pt>
                <c:pt idx="64">
                  <c:v>602.82661651289482</c:v>
                </c:pt>
                <c:pt idx="65">
                  <c:v>615.87830392741319</c:v>
                </c:pt>
                <c:pt idx="66">
                  <c:v>629.0417612352087</c:v>
                </c:pt>
                <c:pt idx="67">
                  <c:v>642.31698843628101</c:v>
                </c:pt>
                <c:pt idx="68">
                  <c:v>655.70398553063069</c:v>
                </c:pt>
                <c:pt idx="69">
                  <c:v>669.20275251825717</c:v>
                </c:pt>
                <c:pt idx="70">
                  <c:v>682.81328939916091</c:v>
                </c:pt>
                <c:pt idx="71">
                  <c:v>696.53559617334145</c:v>
                </c:pt>
                <c:pt idx="72">
                  <c:v>710.36967284079924</c:v>
                </c:pt>
                <c:pt idx="73">
                  <c:v>724.31551940153395</c:v>
                </c:pt>
                <c:pt idx="74">
                  <c:v>738.3731358555458</c:v>
                </c:pt>
                <c:pt idx="75">
                  <c:v>752.54252220283468</c:v>
                </c:pt>
                <c:pt idx="76">
                  <c:v>766.82367844340069</c:v>
                </c:pt>
                <c:pt idx="77">
                  <c:v>781.21660457724374</c:v>
                </c:pt>
                <c:pt idx="78">
                  <c:v>795.72130060436371</c:v>
                </c:pt>
                <c:pt idx="79">
                  <c:v>810.33776652476104</c:v>
                </c:pt>
                <c:pt idx="80">
                  <c:v>825.06600233843528</c:v>
                </c:pt>
                <c:pt idx="81">
                  <c:v>839.90600804538644</c:v>
                </c:pt>
                <c:pt idx="82">
                  <c:v>854.85778364561452</c:v>
                </c:pt>
                <c:pt idx="83">
                  <c:v>869.92132913911996</c:v>
                </c:pt>
                <c:pt idx="84">
                  <c:v>885.09664452590255</c:v>
                </c:pt>
                <c:pt idx="85">
                  <c:v>900.38372980596205</c:v>
                </c:pt>
                <c:pt idx="86">
                  <c:v>915.78258497929846</c:v>
                </c:pt>
                <c:pt idx="87">
                  <c:v>931.29321004591225</c:v>
                </c:pt>
                <c:pt idx="88">
                  <c:v>946.91560500580295</c:v>
                </c:pt>
                <c:pt idx="89">
                  <c:v>962.64976985897079</c:v>
                </c:pt>
                <c:pt idx="90">
                  <c:v>978.49570460541531</c:v>
                </c:pt>
                <c:pt idx="91">
                  <c:v>994.45340924513732</c:v>
                </c:pt>
                <c:pt idx="92">
                  <c:v>1010.522883778136</c:v>
                </c:pt>
                <c:pt idx="93">
                  <c:v>1026.704128204412</c:v>
                </c:pt>
                <c:pt idx="94">
                  <c:v>1026.704128204412</c:v>
                </c:pt>
                <c:pt idx="95">
                  <c:v>1059.4019267367951</c:v>
                </c:pt>
                <c:pt idx="96">
                  <c:v>1075.9184808429022</c:v>
                </c:pt>
                <c:pt idx="97">
                  <c:v>1092.5468048422863</c:v>
                </c:pt>
                <c:pt idx="98">
                  <c:v>1109.2868987349475</c:v>
                </c:pt>
                <c:pt idx="99">
                  <c:v>1126.1387625208861</c:v>
                </c:pt>
                <c:pt idx="100">
                  <c:v>1143.1023962001013</c:v>
                </c:pt>
                <c:pt idx="101">
                  <c:v>1160.1777997725937</c:v>
                </c:pt>
                <c:pt idx="102">
                  <c:v>1177.3649732383631</c:v>
                </c:pt>
                <c:pt idx="103">
                  <c:v>1194.6639165974098</c:v>
                </c:pt>
                <c:pt idx="104">
                  <c:v>1212.0746298497334</c:v>
                </c:pt>
                <c:pt idx="105">
                  <c:v>1229.5971129953336</c:v>
                </c:pt>
                <c:pt idx="106">
                  <c:v>1247.2313660342115</c:v>
                </c:pt>
                <c:pt idx="107">
                  <c:v>1264.9773889663666</c:v>
                </c:pt>
                <c:pt idx="108">
                  <c:v>1282.835181791798</c:v>
                </c:pt>
                <c:pt idx="109">
                  <c:v>1300.8047445105071</c:v>
                </c:pt>
                <c:pt idx="110">
                  <c:v>1318.8860771224929</c:v>
                </c:pt>
                <c:pt idx="111">
                  <c:v>1337.0791796277563</c:v>
                </c:pt>
                <c:pt idx="112">
                  <c:v>1355.3840520262959</c:v>
                </c:pt>
                <c:pt idx="113">
                  <c:v>1373.8006943181135</c:v>
                </c:pt>
                <c:pt idx="114">
                  <c:v>1392.3291065032072</c:v>
                </c:pt>
                <c:pt idx="115">
                  <c:v>1410.9692885815784</c:v>
                </c:pt>
                <c:pt idx="116">
                  <c:v>1429.7212405532268</c:v>
                </c:pt>
                <c:pt idx="117">
                  <c:v>1448.5849624181519</c:v>
                </c:pt>
                <c:pt idx="118">
                  <c:v>1467.5604541763544</c:v>
                </c:pt>
                <c:pt idx="119">
                  <c:v>1486.647715827834</c:v>
                </c:pt>
                <c:pt idx="120">
                  <c:v>1505.8467473725905</c:v>
                </c:pt>
                <c:pt idx="121">
                  <c:v>1525.1575488106241</c:v>
                </c:pt>
                <c:pt idx="122">
                  <c:v>1544.5801201419349</c:v>
                </c:pt>
                <c:pt idx="123">
                  <c:v>1564.1144613665222</c:v>
                </c:pt>
                <c:pt idx="124">
                  <c:v>1583.7605724843875</c:v>
                </c:pt>
                <c:pt idx="125">
                  <c:v>1603.5184534955288</c:v>
                </c:pt>
                <c:pt idx="126">
                  <c:v>1623.3881043999472</c:v>
                </c:pt>
                <c:pt idx="127">
                  <c:v>1643.369525197644</c:v>
                </c:pt>
                <c:pt idx="128">
                  <c:v>1663.4627158886165</c:v>
                </c:pt>
                <c:pt idx="129">
                  <c:v>1683.6676764728666</c:v>
                </c:pt>
                <c:pt idx="130">
                  <c:v>1703.9844069503938</c:v>
                </c:pt>
                <c:pt idx="131">
                  <c:v>1724.412907321198</c:v>
                </c:pt>
                <c:pt idx="132">
                  <c:v>1744.9531775852793</c:v>
                </c:pt>
                <c:pt idx="133">
                  <c:v>1765.6052177426377</c:v>
                </c:pt>
                <c:pt idx="134">
                  <c:v>1786.3690277932724</c:v>
                </c:pt>
                <c:pt idx="135">
                  <c:v>1807.2446077371849</c:v>
                </c:pt>
                <c:pt idx="136">
                  <c:v>1828.2319575743745</c:v>
                </c:pt>
                <c:pt idx="137">
                  <c:v>1849.3310773048406</c:v>
                </c:pt>
                <c:pt idx="138">
                  <c:v>1870.5419669285845</c:v>
                </c:pt>
                <c:pt idx="139">
                  <c:v>1891.8646264456047</c:v>
                </c:pt>
                <c:pt idx="140">
                  <c:v>1913.2990558559031</c:v>
                </c:pt>
                <c:pt idx="141">
                  <c:v>1934.8452551594773</c:v>
                </c:pt>
                <c:pt idx="142">
                  <c:v>1956.5032243563292</c:v>
                </c:pt>
                <c:pt idx="143">
                  <c:v>1978.2729634464583</c:v>
                </c:pt>
                <c:pt idx="144">
                  <c:v>2000.1544724298642</c:v>
                </c:pt>
                <c:pt idx="145">
                  <c:v>2022.1477513065468</c:v>
                </c:pt>
                <c:pt idx="146">
                  <c:v>2044.2528000765069</c:v>
                </c:pt>
                <c:pt idx="147">
                  <c:v>2066.469618739744</c:v>
                </c:pt>
                <c:pt idx="148">
                  <c:v>2088.7982072962577</c:v>
                </c:pt>
                <c:pt idx="149">
                  <c:v>2111.2385657460495</c:v>
                </c:pt>
                <c:pt idx="150">
                  <c:v>2133.7906940891171</c:v>
                </c:pt>
                <c:pt idx="151">
                  <c:v>2156.4545923254636</c:v>
                </c:pt>
                <c:pt idx="152">
                  <c:v>2179.230260455085</c:v>
                </c:pt>
                <c:pt idx="153">
                  <c:v>2202.117698477985</c:v>
                </c:pt>
                <c:pt idx="154">
                  <c:v>2225.1169063941611</c:v>
                </c:pt>
                <c:pt idx="155">
                  <c:v>2248.2278842036144</c:v>
                </c:pt>
                <c:pt idx="156">
                  <c:v>2271.4506319063448</c:v>
                </c:pt>
                <c:pt idx="157">
                  <c:v>2294.7851495023529</c:v>
                </c:pt>
                <c:pt idx="158">
                  <c:v>2318.2314369916376</c:v>
                </c:pt>
                <c:pt idx="159">
                  <c:v>2341.7894943741994</c:v>
                </c:pt>
                <c:pt idx="160">
                  <c:v>2365.4593216500384</c:v>
                </c:pt>
                <c:pt idx="161">
                  <c:v>2389.2409188191536</c:v>
                </c:pt>
                <c:pt idx="162">
                  <c:v>2413.1342858815469</c:v>
                </c:pt>
                <c:pt idx="163">
                  <c:v>2437.1394228372174</c:v>
                </c:pt>
                <c:pt idx="164">
                  <c:v>2461.2563296861636</c:v>
                </c:pt>
                <c:pt idx="165">
                  <c:v>2485.4850064283883</c:v>
                </c:pt>
                <c:pt idx="166">
                  <c:v>2509.8254530638887</c:v>
                </c:pt>
                <c:pt idx="167">
                  <c:v>2534.2776695926673</c:v>
                </c:pt>
                <c:pt idx="168">
                  <c:v>2558.8416560147225</c:v>
                </c:pt>
                <c:pt idx="169">
                  <c:v>2583.5174123300549</c:v>
                </c:pt>
                <c:pt idx="170">
                  <c:v>2608.3049385386648</c:v>
                </c:pt>
                <c:pt idx="171">
                  <c:v>2633.204234640551</c:v>
                </c:pt>
                <c:pt idx="172">
                  <c:v>2658.2153006357144</c:v>
                </c:pt>
                <c:pt idx="173">
                  <c:v>2683.3381365241557</c:v>
                </c:pt>
                <c:pt idx="174">
                  <c:v>2708.5727423058725</c:v>
                </c:pt>
                <c:pt idx="175">
                  <c:v>2733.9191179808668</c:v>
                </c:pt>
                <c:pt idx="176">
                  <c:v>2759.3772635491396</c:v>
                </c:pt>
                <c:pt idx="177">
                  <c:v>2784.9471790106873</c:v>
                </c:pt>
                <c:pt idx="178">
                  <c:v>2810.6288643655143</c:v>
                </c:pt>
                <c:pt idx="179">
                  <c:v>2836.4223196136163</c:v>
                </c:pt>
                <c:pt idx="180">
                  <c:v>2862.3275447549968</c:v>
                </c:pt>
                <c:pt idx="181">
                  <c:v>2888.3445397896539</c:v>
                </c:pt>
                <c:pt idx="182">
                  <c:v>2914.4733047175882</c:v>
                </c:pt>
                <c:pt idx="183">
                  <c:v>2940.7138395387988</c:v>
                </c:pt>
                <c:pt idx="184">
                  <c:v>2967.0661442532869</c:v>
                </c:pt>
                <c:pt idx="185">
                  <c:v>2993.5302188610522</c:v>
                </c:pt>
                <c:pt idx="186">
                  <c:v>3020.1060633620946</c:v>
                </c:pt>
                <c:pt idx="187">
                  <c:v>3046.7936777564146</c:v>
                </c:pt>
                <c:pt idx="188">
                  <c:v>3073.5930620440104</c:v>
                </c:pt>
                <c:pt idx="189">
                  <c:v>3100.5042162248847</c:v>
                </c:pt>
                <c:pt idx="190">
                  <c:v>3127.5271402990347</c:v>
                </c:pt>
                <c:pt idx="191">
                  <c:v>3154.6618342664624</c:v>
                </c:pt>
                <c:pt idx="192">
                  <c:v>3181.9082981271667</c:v>
                </c:pt>
                <c:pt idx="193">
                  <c:v>3209.2665318811487</c:v>
                </c:pt>
                <c:pt idx="194">
                  <c:v>3236.7365355284069</c:v>
                </c:pt>
                <c:pt idx="195">
                  <c:v>3264.3183090689436</c:v>
                </c:pt>
                <c:pt idx="196">
                  <c:v>3292.011852502756</c:v>
                </c:pt>
                <c:pt idx="197">
                  <c:v>3319.8171658298461</c:v>
                </c:pt>
                <c:pt idx="198">
                  <c:v>3347.7342490502133</c:v>
                </c:pt>
                <c:pt idx="199">
                  <c:v>3375.7631021638567</c:v>
                </c:pt>
                <c:pt idx="200">
                  <c:v>3403.9037251707787</c:v>
                </c:pt>
                <c:pt idx="201">
                  <c:v>3432.1561180709764</c:v>
                </c:pt>
                <c:pt idx="202">
                  <c:v>3460.5202808644517</c:v>
                </c:pt>
                <c:pt idx="203">
                  <c:v>3488.9962135512042</c:v>
                </c:pt>
                <c:pt idx="204">
                  <c:v>3517.5839161312329</c:v>
                </c:pt>
                <c:pt idx="205">
                  <c:v>3546.2833886045391</c:v>
                </c:pt>
                <c:pt idx="206">
                  <c:v>3575.094630971123</c:v>
                </c:pt>
                <c:pt idx="207">
                  <c:v>3604.0176432309836</c:v>
                </c:pt>
                <c:pt idx="208">
                  <c:v>3633.0524253841213</c:v>
                </c:pt>
                <c:pt idx="209">
                  <c:v>3662.1989774305362</c:v>
                </c:pt>
                <c:pt idx="210">
                  <c:v>3691.4572993702268</c:v>
                </c:pt>
                <c:pt idx="211">
                  <c:v>3720.8273912031973</c:v>
                </c:pt>
                <c:pt idx="212">
                  <c:v>3750.3092529294422</c:v>
                </c:pt>
                <c:pt idx="213">
                  <c:v>3779.9028845489643</c:v>
                </c:pt>
                <c:pt idx="214">
                  <c:v>3809.6082860617653</c:v>
                </c:pt>
                <c:pt idx="215">
                  <c:v>3839.4254574678416</c:v>
                </c:pt>
                <c:pt idx="216">
                  <c:v>3869.3543987671956</c:v>
                </c:pt>
                <c:pt idx="217">
                  <c:v>3899.3951099598271</c:v>
                </c:pt>
                <c:pt idx="218">
                  <c:v>3929.5475910457353</c:v>
                </c:pt>
                <c:pt idx="219">
                  <c:v>3959.8118420249207</c:v>
                </c:pt>
                <c:pt idx="220">
                  <c:v>3990.1878628973827</c:v>
                </c:pt>
                <c:pt idx="221">
                  <c:v>4020.6756536631219</c:v>
                </c:pt>
                <c:pt idx="222">
                  <c:v>4051.2752143221392</c:v>
                </c:pt>
                <c:pt idx="223">
                  <c:v>4081.9865448744313</c:v>
                </c:pt>
                <c:pt idx="224">
                  <c:v>4112.8096453200014</c:v>
                </c:pt>
                <c:pt idx="225">
                  <c:v>4143.744515658851</c:v>
                </c:pt>
                <c:pt idx="226">
                  <c:v>4174.7911558909755</c:v>
                </c:pt>
                <c:pt idx="227">
                  <c:v>4205.9495660163766</c:v>
                </c:pt>
                <c:pt idx="228">
                  <c:v>4237.2197460350553</c:v>
                </c:pt>
                <c:pt idx="229">
                  <c:v>4268.6016959470107</c:v>
                </c:pt>
                <c:pt idx="230">
                  <c:v>4300.0954157522438</c:v>
                </c:pt>
                <c:pt idx="231">
                  <c:v>4331.7009054507544</c:v>
                </c:pt>
                <c:pt idx="232">
                  <c:v>4363.4181650425407</c:v>
                </c:pt>
                <c:pt idx="233">
                  <c:v>4395.2471945276056</c:v>
                </c:pt>
                <c:pt idx="234">
                  <c:v>4427.1879939059445</c:v>
                </c:pt>
                <c:pt idx="235">
                  <c:v>4459.2405631775628</c:v>
                </c:pt>
                <c:pt idx="236">
                  <c:v>4491.4049023424586</c:v>
                </c:pt>
                <c:pt idx="237">
                  <c:v>4523.681011400633</c:v>
                </c:pt>
                <c:pt idx="238">
                  <c:v>4556.0688903520804</c:v>
                </c:pt>
                <c:pt idx="239">
                  <c:v>4588.5685391968073</c:v>
                </c:pt>
                <c:pt idx="240">
                  <c:v>4621.1799579348099</c:v>
                </c:pt>
                <c:pt idx="241">
                  <c:v>4653.9031465660901</c:v>
                </c:pt>
                <c:pt idx="242">
                  <c:v>4686.7381050906497</c:v>
                </c:pt>
                <c:pt idx="243">
                  <c:v>4719.6848335084833</c:v>
                </c:pt>
                <c:pt idx="244">
                  <c:v>4752.7433318195954</c:v>
                </c:pt>
                <c:pt idx="245">
                  <c:v>4785.9136000239832</c:v>
                </c:pt>
                <c:pt idx="246">
                  <c:v>4819.1956381216487</c:v>
                </c:pt>
                <c:pt idx="247">
                  <c:v>4852.5894461125918</c:v>
                </c:pt>
                <c:pt idx="248">
                  <c:v>4886.0950239968133</c:v>
                </c:pt>
                <c:pt idx="249">
                  <c:v>4919.7123717743088</c:v>
                </c:pt>
                <c:pt idx="250">
                  <c:v>4953.4414894450829</c:v>
                </c:pt>
                <c:pt idx="251">
                  <c:v>4987.2823770091345</c:v>
                </c:pt>
                <c:pt idx="252">
                  <c:v>5021.235034466461</c:v>
                </c:pt>
                <c:pt idx="253">
                  <c:v>5055.2994618170678</c:v>
                </c:pt>
                <c:pt idx="254">
                  <c:v>5089.4756590609504</c:v>
                </c:pt>
                <c:pt idx="255">
                  <c:v>5123.7636261981097</c:v>
                </c:pt>
                <c:pt idx="256">
                  <c:v>5158.1633632285448</c:v>
                </c:pt>
                <c:pt idx="257">
                  <c:v>5192.6748701522583</c:v>
                </c:pt>
                <c:pt idx="258">
                  <c:v>5227.2981469692486</c:v>
                </c:pt>
                <c:pt idx="259">
                  <c:v>5262.0331936795183</c:v>
                </c:pt>
                <c:pt idx="260">
                  <c:v>5296.880010283061</c:v>
                </c:pt>
                <c:pt idx="261">
                  <c:v>5331.8385967798831</c:v>
                </c:pt>
                <c:pt idx="262">
                  <c:v>5366.908953169981</c:v>
                </c:pt>
                <c:pt idx="263">
                  <c:v>5402.0910794533556</c:v>
                </c:pt>
                <c:pt idx="264">
                  <c:v>5437.3849756300106</c:v>
                </c:pt>
                <c:pt idx="265">
                  <c:v>5472.7906416999413</c:v>
                </c:pt>
                <c:pt idx="266">
                  <c:v>5508.3080776631477</c:v>
                </c:pt>
                <c:pt idx="267">
                  <c:v>5543.93728351963</c:v>
                </c:pt>
                <c:pt idx="268">
                  <c:v>5579.6782592693908</c:v>
                </c:pt>
                <c:pt idx="269">
                  <c:v>5615.53100491243</c:v>
                </c:pt>
                <c:pt idx="270">
                  <c:v>5651.4955204487451</c:v>
                </c:pt>
                <c:pt idx="271">
                  <c:v>5687.5718058783368</c:v>
                </c:pt>
                <c:pt idx="272">
                  <c:v>5723.759861201208</c:v>
                </c:pt>
                <c:pt idx="273">
                  <c:v>5760.0596864173531</c:v>
                </c:pt>
                <c:pt idx="274">
                  <c:v>5796.4712815267758</c:v>
                </c:pt>
                <c:pt idx="275">
                  <c:v>5832.9946465294779</c:v>
                </c:pt>
                <c:pt idx="276">
                  <c:v>5869.6297814254549</c:v>
                </c:pt>
                <c:pt idx="277">
                  <c:v>5906.3766862147095</c:v>
                </c:pt>
                <c:pt idx="278">
                  <c:v>5943.2353608972398</c:v>
                </c:pt>
                <c:pt idx="279">
                  <c:v>5980.2058054730487</c:v>
                </c:pt>
                <c:pt idx="280">
                  <c:v>6017.288019942137</c:v>
                </c:pt>
                <c:pt idx="281">
                  <c:v>6054.4820043044983</c:v>
                </c:pt>
                <c:pt idx="282">
                  <c:v>6091.7877585601382</c:v>
                </c:pt>
                <c:pt idx="283">
                  <c:v>6129.2052827090547</c:v>
                </c:pt>
                <c:pt idx="284">
                  <c:v>6166.7345767512488</c:v>
                </c:pt>
                <c:pt idx="285">
                  <c:v>6204.3756406867178</c:v>
                </c:pt>
                <c:pt idx="286">
                  <c:v>6242.128474515469</c:v>
                </c:pt>
                <c:pt idx="287">
                  <c:v>6279.993078237494</c:v>
                </c:pt>
                <c:pt idx="288">
                  <c:v>6317.9694518527958</c:v>
                </c:pt>
                <c:pt idx="289">
                  <c:v>6356.0575953613734</c:v>
                </c:pt>
                <c:pt idx="290">
                  <c:v>6394.2575087632304</c:v>
                </c:pt>
                <c:pt idx="291">
                  <c:v>6432.5691920583658</c:v>
                </c:pt>
                <c:pt idx="292">
                  <c:v>6470.9926452467753</c:v>
                </c:pt>
                <c:pt idx="293">
                  <c:v>6509.5278683284623</c:v>
                </c:pt>
                <c:pt idx="294">
                  <c:v>6548.174861303427</c:v>
                </c:pt>
                <c:pt idx="295">
                  <c:v>6586.9336241716692</c:v>
                </c:pt>
                <c:pt idx="296">
                  <c:v>6625.8041569331854</c:v>
                </c:pt>
                <c:pt idx="297">
                  <c:v>6664.7864595879837</c:v>
                </c:pt>
                <c:pt idx="298">
                  <c:v>6703.880532136056</c:v>
                </c:pt>
                <c:pt idx="299">
                  <c:v>6743.086374577405</c:v>
                </c:pt>
                <c:pt idx="300">
                  <c:v>6782.4039869120315</c:v>
                </c:pt>
                <c:pt idx="301">
                  <c:v>6821.8333691399348</c:v>
                </c:pt>
                <c:pt idx="302">
                  <c:v>6861.3745212611193</c:v>
                </c:pt>
                <c:pt idx="303">
                  <c:v>6901.027443275575</c:v>
                </c:pt>
                <c:pt idx="304">
                  <c:v>6940.7921351833102</c:v>
                </c:pt>
                <c:pt idx="305">
                  <c:v>6980.6685969843229</c:v>
                </c:pt>
                <c:pt idx="306">
                  <c:v>7020.6568286786123</c:v>
                </c:pt>
                <c:pt idx="307">
                  <c:v>7060.7568302661784</c:v>
                </c:pt>
                <c:pt idx="308">
                  <c:v>7100.9686017470212</c:v>
                </c:pt>
                <c:pt idx="309">
                  <c:v>7141.2921431211425</c:v>
                </c:pt>
                <c:pt idx="310">
                  <c:v>7181.7274543885387</c:v>
                </c:pt>
                <c:pt idx="311">
                  <c:v>7222.2745355492134</c:v>
                </c:pt>
                <c:pt idx="312">
                  <c:v>7262.9333866031648</c:v>
                </c:pt>
                <c:pt idx="313">
                  <c:v>7303.7040075503955</c:v>
                </c:pt>
                <c:pt idx="314">
                  <c:v>7344.5863983908994</c:v>
                </c:pt>
                <c:pt idx="315">
                  <c:v>7385.5805591246826</c:v>
                </c:pt>
                <c:pt idx="316">
                  <c:v>7426.6864897517426</c:v>
                </c:pt>
                <c:pt idx="317">
                  <c:v>7467.9041902720801</c:v>
                </c:pt>
                <c:pt idx="318">
                  <c:v>7509.2336606856934</c:v>
                </c:pt>
                <c:pt idx="319">
                  <c:v>7550.6749009925843</c:v>
                </c:pt>
                <c:pt idx="320">
                  <c:v>7592.2279111927528</c:v>
                </c:pt>
                <c:pt idx="321">
                  <c:v>7633.8926912861971</c:v>
                </c:pt>
                <c:pt idx="322">
                  <c:v>7675.669241272918</c:v>
                </c:pt>
                <c:pt idx="323">
                  <c:v>7717.5575611529184</c:v>
                </c:pt>
                <c:pt idx="324">
                  <c:v>7759.5576509261955</c:v>
                </c:pt>
                <c:pt idx="325">
                  <c:v>7801.6695105927483</c:v>
                </c:pt>
                <c:pt idx="326">
                  <c:v>7843.8931401525797</c:v>
                </c:pt>
                <c:pt idx="327">
                  <c:v>7886.2285396056868</c:v>
                </c:pt>
                <c:pt idx="328">
                  <c:v>7928.6757089520688</c:v>
                </c:pt>
                <c:pt idx="329">
                  <c:v>7971.234648191732</c:v>
                </c:pt>
                <c:pt idx="330">
                  <c:v>8013.905357324672</c:v>
                </c:pt>
                <c:pt idx="331">
                  <c:v>8056.6878363508877</c:v>
                </c:pt>
                <c:pt idx="332">
                  <c:v>8099.5820852703773</c:v>
                </c:pt>
                <c:pt idx="333">
                  <c:v>8142.5881040831473</c:v>
                </c:pt>
                <c:pt idx="334">
                  <c:v>8185.7058927891958</c:v>
                </c:pt>
                <c:pt idx="335">
                  <c:v>8228.9354513885228</c:v>
                </c:pt>
                <c:pt idx="336">
                  <c:v>8272.2767798811201</c:v>
                </c:pt>
                <c:pt idx="337">
                  <c:v>8315.7298782670005</c:v>
                </c:pt>
                <c:pt idx="338">
                  <c:v>8359.2947465461548</c:v>
                </c:pt>
                <c:pt idx="339">
                  <c:v>8402.9713847185831</c:v>
                </c:pt>
                <c:pt idx="340">
                  <c:v>8446.7597927842962</c:v>
                </c:pt>
                <c:pt idx="341">
                  <c:v>8490.6599707432815</c:v>
                </c:pt>
                <c:pt idx="342">
                  <c:v>8534.6719185955462</c:v>
                </c:pt>
                <c:pt idx="343">
                  <c:v>8578.7956363410849</c:v>
                </c:pt>
                <c:pt idx="344">
                  <c:v>8623.0311239799012</c:v>
                </c:pt>
                <c:pt idx="345">
                  <c:v>8667.3783815119968</c:v>
                </c:pt>
                <c:pt idx="346">
                  <c:v>8711.8374089373719</c:v>
                </c:pt>
                <c:pt idx="347">
                  <c:v>8756.4082062560174</c:v>
                </c:pt>
                <c:pt idx="348">
                  <c:v>8801.090773467944</c:v>
                </c:pt>
                <c:pt idx="349">
                  <c:v>8845.8851105731446</c:v>
                </c:pt>
                <c:pt idx="350">
                  <c:v>8890.7912175716247</c:v>
                </c:pt>
                <c:pt idx="351">
                  <c:v>8935.8090944633841</c:v>
                </c:pt>
                <c:pt idx="352">
                  <c:v>8980.9387412484175</c:v>
                </c:pt>
                <c:pt idx="353">
                  <c:v>9026.1801579267267</c:v>
                </c:pt>
                <c:pt idx="354">
                  <c:v>9071.5333444983135</c:v>
                </c:pt>
                <c:pt idx="355">
                  <c:v>9116.9983009631796</c:v>
                </c:pt>
                <c:pt idx="356">
                  <c:v>9162.5750273213253</c:v>
                </c:pt>
                <c:pt idx="357">
                  <c:v>9208.2635235727412</c:v>
                </c:pt>
                <c:pt idx="358">
                  <c:v>9254.0637897174383</c:v>
                </c:pt>
                <c:pt idx="359">
                  <c:v>9299.9758257554113</c:v>
                </c:pt>
                <c:pt idx="360">
                  <c:v>9345.9996316866618</c:v>
                </c:pt>
                <c:pt idx="361">
                  <c:v>9392.1352075111863</c:v>
                </c:pt>
                <c:pt idx="362">
                  <c:v>9438.3825532289939</c:v>
                </c:pt>
                <c:pt idx="363">
                  <c:v>9484.7416688400754</c:v>
                </c:pt>
                <c:pt idx="364">
                  <c:v>9531.2125543444345</c:v>
                </c:pt>
                <c:pt idx="365">
                  <c:v>9577.7952097420675</c:v>
                </c:pt>
                <c:pt idx="366">
                  <c:v>9624.4896350329818</c:v>
                </c:pt>
                <c:pt idx="367">
                  <c:v>9671.2958302171737</c:v>
                </c:pt>
                <c:pt idx="368">
                  <c:v>9718.2137952946377</c:v>
                </c:pt>
                <c:pt idx="369">
                  <c:v>9765.243530265383</c:v>
                </c:pt>
                <c:pt idx="370">
                  <c:v>9812.3850351294041</c:v>
                </c:pt>
                <c:pt idx="371">
                  <c:v>9859.6383098867027</c:v>
                </c:pt>
                <c:pt idx="372">
                  <c:v>9907.0033545372753</c:v>
                </c:pt>
                <c:pt idx="373">
                  <c:v>9954.4801690811291</c:v>
                </c:pt>
                <c:pt idx="374">
                  <c:v>10002.068753518259</c:v>
                </c:pt>
                <c:pt idx="375">
                  <c:v>10049.769107848664</c:v>
                </c:pt>
                <c:pt idx="376">
                  <c:v>10097.581232072345</c:v>
                </c:pt>
                <c:pt idx="377">
                  <c:v>10145.505126189306</c:v>
                </c:pt>
                <c:pt idx="378">
                  <c:v>10193.540790199548</c:v>
                </c:pt>
                <c:pt idx="379">
                  <c:v>10241.68822410306</c:v>
                </c:pt>
                <c:pt idx="380">
                  <c:v>10289.947427899851</c:v>
                </c:pt>
                <c:pt idx="381">
                  <c:v>10338.318401589921</c:v>
                </c:pt>
                <c:pt idx="382">
                  <c:v>10386.801145173265</c:v>
                </c:pt>
                <c:pt idx="383">
                  <c:v>10435.395658649886</c:v>
                </c:pt>
                <c:pt idx="384">
                  <c:v>10484.101942019788</c:v>
                </c:pt>
                <c:pt idx="385">
                  <c:v>10532.919995282966</c:v>
                </c:pt>
                <c:pt idx="386">
                  <c:v>10581.849818439418</c:v>
                </c:pt>
                <c:pt idx="387">
                  <c:v>10630.891411489147</c:v>
                </c:pt>
                <c:pt idx="388">
                  <c:v>10680.044774432155</c:v>
                </c:pt>
                <c:pt idx="389">
                  <c:v>10729.309907268444</c:v>
                </c:pt>
                <c:pt idx="390">
                  <c:v>10778.686809998006</c:v>
                </c:pt>
                <c:pt idx="391">
                  <c:v>10828.175482620843</c:v>
                </c:pt>
                <c:pt idx="392">
                  <c:v>10877.775925136961</c:v>
                </c:pt>
                <c:pt idx="393">
                  <c:v>10927.488137546352</c:v>
                </c:pt>
                <c:pt idx="394">
                  <c:v>10977.312119849023</c:v>
                </c:pt>
                <c:pt idx="395">
                  <c:v>11027.247872044971</c:v>
                </c:pt>
                <c:pt idx="396">
                  <c:v>11077.295394134197</c:v>
                </c:pt>
                <c:pt idx="397">
                  <c:v>11127.454686116696</c:v>
                </c:pt>
                <c:pt idx="398">
                  <c:v>11177.725747992474</c:v>
                </c:pt>
                <c:pt idx="399">
                  <c:v>11228.108579761531</c:v>
                </c:pt>
                <c:pt idx="400">
                  <c:v>11278.603181423865</c:v>
                </c:pt>
                <c:pt idx="401">
                  <c:v>11329.209552979473</c:v>
                </c:pt>
                <c:pt idx="402">
                  <c:v>11379.927694428359</c:v>
                </c:pt>
                <c:pt idx="403">
                  <c:v>11430.757605770523</c:v>
                </c:pt>
                <c:pt idx="404">
                  <c:v>11481.699287005966</c:v>
                </c:pt>
                <c:pt idx="405">
                  <c:v>11532.752738134683</c:v>
                </c:pt>
                <c:pt idx="406">
                  <c:v>11583.917959156677</c:v>
                </c:pt>
                <c:pt idx="407">
                  <c:v>11635.194950071951</c:v>
                </c:pt>
                <c:pt idx="408">
                  <c:v>11686.583710880497</c:v>
                </c:pt>
                <c:pt idx="409">
                  <c:v>11738.084241582324</c:v>
                </c:pt>
                <c:pt idx="410">
                  <c:v>11789.696542177428</c:v>
                </c:pt>
                <c:pt idx="411">
                  <c:v>11841.420612665812</c:v>
                </c:pt>
                <c:pt idx="412">
                  <c:v>11893.256453047466</c:v>
                </c:pt>
                <c:pt idx="413">
                  <c:v>11945.204063322399</c:v>
                </c:pt>
                <c:pt idx="414">
                  <c:v>11997.26344349061</c:v>
                </c:pt>
                <c:pt idx="415">
                  <c:v>12049.434593552098</c:v>
                </c:pt>
                <c:pt idx="416">
                  <c:v>12101.717513506866</c:v>
                </c:pt>
                <c:pt idx="417">
                  <c:v>12154.112203354909</c:v>
                </c:pt>
                <c:pt idx="418">
                  <c:v>12206.618663096229</c:v>
                </c:pt>
                <c:pt idx="419">
                  <c:v>12259.236892730823</c:v>
                </c:pt>
                <c:pt idx="420">
                  <c:v>12311.966892258697</c:v>
                </c:pt>
                <c:pt idx="421">
                  <c:v>12364.80866167985</c:v>
                </c:pt>
                <c:pt idx="422">
                  <c:v>12417.762200994281</c:v>
                </c:pt>
                <c:pt idx="423">
                  <c:v>12470.827510201983</c:v>
                </c:pt>
                <c:pt idx="424">
                  <c:v>12524.004589302964</c:v>
                </c:pt>
                <c:pt idx="425">
                  <c:v>12577.293438297223</c:v>
                </c:pt>
                <c:pt idx="426">
                  <c:v>12630.694057184757</c:v>
                </c:pt>
                <c:pt idx="427">
                  <c:v>12684.206445965574</c:v>
                </c:pt>
                <c:pt idx="428">
                  <c:v>12737.830604639665</c:v>
                </c:pt>
                <c:pt idx="429">
                  <c:v>12791.566533207031</c:v>
                </c:pt>
                <c:pt idx="430">
                  <c:v>12845.414231667675</c:v>
                </c:pt>
                <c:pt idx="431">
                  <c:v>12899.373700021595</c:v>
                </c:pt>
                <c:pt idx="432">
                  <c:v>12953.444938268793</c:v>
                </c:pt>
                <c:pt idx="433">
                  <c:v>13007.627946409269</c:v>
                </c:pt>
                <c:pt idx="434">
                  <c:v>13061.922724443022</c:v>
                </c:pt>
                <c:pt idx="435">
                  <c:v>13116.329272370052</c:v>
                </c:pt>
                <c:pt idx="436">
                  <c:v>13170.84759019036</c:v>
                </c:pt>
                <c:pt idx="437">
                  <c:v>13225.477677903942</c:v>
                </c:pt>
                <c:pt idx="438">
                  <c:v>13280.219535510805</c:v>
                </c:pt>
                <c:pt idx="439">
                  <c:v>13335.073163010944</c:v>
                </c:pt>
                <c:pt idx="440">
                  <c:v>13390.038560404357</c:v>
                </c:pt>
                <c:pt idx="441">
                  <c:v>13445.115727691049</c:v>
                </c:pt>
                <c:pt idx="442">
                  <c:v>13500.304664871019</c:v>
                </c:pt>
                <c:pt idx="443">
                  <c:v>13555.605371944268</c:v>
                </c:pt>
                <c:pt idx="444">
                  <c:v>13611.017848910789</c:v>
                </c:pt>
                <c:pt idx="445">
                  <c:v>13666.54209577059</c:v>
                </c:pt>
                <c:pt idx="446">
                  <c:v>13722.178112523663</c:v>
                </c:pt>
                <c:pt idx="447">
                  <c:v>13777.925899170017</c:v>
                </c:pt>
                <c:pt idx="448">
                  <c:v>13833.785455709649</c:v>
                </c:pt>
                <c:pt idx="449">
                  <c:v>13889.75678214256</c:v>
                </c:pt>
                <c:pt idx="450">
                  <c:v>13945.839878468747</c:v>
                </c:pt>
                <c:pt idx="451">
                  <c:v>14002.034744688206</c:v>
                </c:pt>
                <c:pt idx="452">
                  <c:v>14058.341380800952</c:v>
                </c:pt>
                <c:pt idx="453">
                  <c:v>14114.759786806964</c:v>
                </c:pt>
                <c:pt idx="454">
                  <c:v>14171.289962706258</c:v>
                </c:pt>
                <c:pt idx="455">
                  <c:v>14227.931908498829</c:v>
                </c:pt>
                <c:pt idx="456">
                  <c:v>14284.685624184676</c:v>
                </c:pt>
                <c:pt idx="457">
                  <c:v>14341.551109763801</c:v>
                </c:pt>
                <c:pt idx="458">
                  <c:v>14398.528365236205</c:v>
                </c:pt>
                <c:pt idx="459">
                  <c:v>14455.617390601885</c:v>
                </c:pt>
                <c:pt idx="460">
                  <c:v>14512.81818586084</c:v>
                </c:pt>
                <c:pt idx="461">
                  <c:v>14570.130751013068</c:v>
                </c:pt>
                <c:pt idx="462">
                  <c:v>14627.555086058584</c:v>
                </c:pt>
                <c:pt idx="463">
                  <c:v>14685.091190997373</c:v>
                </c:pt>
                <c:pt idx="464">
                  <c:v>14742.739065829435</c:v>
                </c:pt>
                <c:pt idx="465">
                  <c:v>14800.498710554777</c:v>
                </c:pt>
                <c:pt idx="466">
                  <c:v>14858.370125173396</c:v>
                </c:pt>
                <c:pt idx="467">
                  <c:v>14916.353309685292</c:v>
                </c:pt>
                <c:pt idx="468">
                  <c:v>14974.448264090459</c:v>
                </c:pt>
                <c:pt idx="469">
                  <c:v>15032.654988388911</c:v>
                </c:pt>
                <c:pt idx="470">
                  <c:v>15090.973482580635</c:v>
                </c:pt>
                <c:pt idx="471">
                  <c:v>15149.403746665641</c:v>
                </c:pt>
                <c:pt idx="472">
                  <c:v>15207.94578064392</c:v>
                </c:pt>
                <c:pt idx="473">
                  <c:v>15266.599584515487</c:v>
                </c:pt>
                <c:pt idx="474">
                  <c:v>15325.365158280321</c:v>
                </c:pt>
                <c:pt idx="475">
                  <c:v>15384.242501938426</c:v>
                </c:pt>
                <c:pt idx="476">
                  <c:v>15443.231615489814</c:v>
                </c:pt>
                <c:pt idx="477">
                  <c:v>15502.332498934482</c:v>
                </c:pt>
                <c:pt idx="478">
                  <c:v>15561.545152272427</c:v>
                </c:pt>
                <c:pt idx="479">
                  <c:v>15620.869575503646</c:v>
                </c:pt>
                <c:pt idx="480">
                  <c:v>15680.305768628143</c:v>
                </c:pt>
                <c:pt idx="481">
                  <c:v>15739.853731645921</c:v>
                </c:pt>
                <c:pt idx="482">
                  <c:v>15799.513464556965</c:v>
                </c:pt>
                <c:pt idx="483">
                  <c:v>15859.284967361293</c:v>
                </c:pt>
                <c:pt idx="484">
                  <c:v>15919.168240058905</c:v>
                </c:pt>
                <c:pt idx="485">
                  <c:v>15979.163282649788</c:v>
                </c:pt>
                <c:pt idx="486">
                  <c:v>16039.270095133947</c:v>
                </c:pt>
                <c:pt idx="487">
                  <c:v>16099.488677511383</c:v>
                </c:pt>
                <c:pt idx="488">
                  <c:v>16159.819029782097</c:v>
                </c:pt>
                <c:pt idx="489">
                  <c:v>16220.26115194609</c:v>
                </c:pt>
                <c:pt idx="490">
                  <c:v>16280.815044003353</c:v>
                </c:pt>
                <c:pt idx="491">
                  <c:v>16341.480705953898</c:v>
                </c:pt>
                <c:pt idx="492">
                  <c:v>16402.258137797719</c:v>
                </c:pt>
                <c:pt idx="493">
                  <c:v>16463.147339534818</c:v>
                </c:pt>
                <c:pt idx="494">
                  <c:v>16524.148311165194</c:v>
                </c:pt>
                <c:pt idx="495">
                  <c:v>16585.261052688857</c:v>
                </c:pt>
                <c:pt idx="496">
                  <c:v>16646.485564105784</c:v>
                </c:pt>
                <c:pt idx="497">
                  <c:v>16707.821845415987</c:v>
                </c:pt>
                <c:pt idx="498">
                  <c:v>16769.269896619473</c:v>
                </c:pt>
                <c:pt idx="499">
                  <c:v>16830.829717716235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0.26796411900319606</c:v>
                </c:pt>
                <c:pt idx="1">
                  <c:v>0.12600476601058175</c:v>
                </c:pt>
                <c:pt idx="2">
                  <c:v>7.6702766798286359E-2</c:v>
                </c:pt>
                <c:pt idx="3">
                  <c:v>6.1157443945888665E-2</c:v>
                </c:pt>
                <c:pt idx="4">
                  <c:v>5.2677984047203336E-2</c:v>
                </c:pt>
                <c:pt idx="5">
                  <c:v>4.781428360347148E-2</c:v>
                </c:pt>
                <c:pt idx="6">
                  <c:v>4.3058558675443441E-2</c:v>
                </c:pt>
                <c:pt idx="7">
                  <c:v>3.845960792536058E-2</c:v>
                </c:pt>
                <c:pt idx="8">
                  <c:v>3.5696411062026145E-2</c:v>
                </c:pt>
                <c:pt idx="9">
                  <c:v>3.3834828711550732E-2</c:v>
                </c:pt>
                <c:pt idx="10">
                  <c:v>3.2480568244013068E-2</c:v>
                </c:pt>
                <c:pt idx="11">
                  <c:v>3.1448948625369871E-2</c:v>
                </c:pt>
                <c:pt idx="12">
                  <c:v>3.0633601982711943E-2</c:v>
                </c:pt>
                <c:pt idx="13">
                  <c:v>2.9972215366923353E-2</c:v>
                </c:pt>
                <c:pt idx="14">
                  <c:v>2.9423971144457002E-2</c:v>
                </c:pt>
                <c:pt idx="15">
                  <c:v>2.8961444872172878E-2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0.2342085978583546</c:v>
                </c:pt>
                <c:pt idx="1">
                  <c:v>0.10742994306894479</c:v>
                </c:pt>
                <c:pt idx="2">
                  <c:v>6.3573842098108319E-2</c:v>
                </c:pt>
                <c:pt idx="3">
                  <c:v>4.9692772639032316E-2</c:v>
                </c:pt>
                <c:pt idx="4">
                  <c:v>4.2071437053949494E-2</c:v>
                </c:pt>
                <c:pt idx="5">
                  <c:v>3.7666938980719988E-2</c:v>
                </c:pt>
                <c:pt idx="6">
                  <c:v>3.3320997673922319E-2</c:v>
                </c:pt>
                <c:pt idx="7">
                  <c:v>2.905852691872856E-2</c:v>
                </c:pt>
                <c:pt idx="8">
                  <c:v>2.6451820037816848E-2</c:v>
                </c:pt>
                <c:pt idx="9">
                  <c:v>2.4667005031715497E-2</c:v>
                </c:pt>
                <c:pt idx="10">
                  <c:v>2.3348348486686144E-2</c:v>
                </c:pt>
                <c:pt idx="11">
                  <c:v>2.2328032599785125E-2</c:v>
                </c:pt>
                <c:pt idx="12">
                  <c:v>2.1509755866161804E-2</c:v>
                </c:pt>
                <c:pt idx="13">
                  <c:v>2.0837673349770804E-2</c:v>
                </c:pt>
                <c:pt idx="14">
                  <c:v>2.0273580085352971E-2</c:v>
                </c:pt>
                <c:pt idx="15">
                  <c:v>1.9791558857057048E-2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0.22145751911257525</c:v>
                </c:pt>
                <c:pt idx="1">
                  <c:v>0.10047535504952</c:v>
                </c:pt>
                <c:pt idx="2">
                  <c:v>5.870435904706995E-2</c:v>
                </c:pt>
                <c:pt idx="3">
                  <c:v>4.5467991017671058E-2</c:v>
                </c:pt>
                <c:pt idx="4">
                  <c:v>3.81842475034311E-2</c:v>
                </c:pt>
                <c:pt idx="5">
                  <c:v>3.3963769602536061E-2</c:v>
                </c:pt>
                <c:pt idx="6">
                  <c:v>2.9786175854963893E-2</c:v>
                </c:pt>
                <c:pt idx="7">
                  <c:v>2.566853787476988E-2</c:v>
                </c:pt>
                <c:pt idx="8">
                  <c:v>2.3134771013280341E-2</c:v>
                </c:pt>
                <c:pt idx="9">
                  <c:v>2.1389973086758034E-2</c:v>
                </c:pt>
                <c:pt idx="10">
                  <c:v>2.0093749620912527E-2</c:v>
                </c:pt>
                <c:pt idx="11">
                  <c:v>1.9085122760068195E-2</c:v>
                </c:pt>
                <c:pt idx="12">
                  <c:v>1.8271883578669532E-2</c:v>
                </c:pt>
                <c:pt idx="13">
                  <c:v>1.7600799010908965E-2</c:v>
                </c:pt>
                <c:pt idx="14">
                  <c:v>1.7034856305879354E-2</c:v>
                </c:pt>
                <c:pt idx="15">
                  <c:v>1.6548864859466859E-2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0.21476965724797306</c:v>
                </c:pt>
                <c:pt idx="1">
                  <c:v>9.6843372012544282E-2</c:v>
                </c:pt>
                <c:pt idx="2">
                  <c:v>5.6173259200829613E-2</c:v>
                </c:pt>
                <c:pt idx="3">
                  <c:v>4.3279538666222202E-2</c:v>
                </c:pt>
                <c:pt idx="4">
                  <c:v>3.6176824896526669E-2</c:v>
                </c:pt>
                <c:pt idx="5">
                  <c:v>3.2056098588091116E-2</c:v>
                </c:pt>
                <c:pt idx="6">
                  <c:v>2.7971121237302596E-2</c:v>
                </c:pt>
                <c:pt idx="7">
                  <c:v>2.3935438997475272E-2</c:v>
                </c:pt>
                <c:pt idx="8">
                  <c:v>2.1444954603836205E-2</c:v>
                </c:pt>
                <c:pt idx="9">
                  <c:v>1.9725459056795711E-2</c:v>
                </c:pt>
                <c:pt idx="10">
                  <c:v>1.8444799516958772E-2</c:v>
                </c:pt>
                <c:pt idx="11">
                  <c:v>1.744570214156092E-2</c:v>
                </c:pt>
                <c:pt idx="12">
                  <c:v>1.6638173903763962E-2</c:v>
                </c:pt>
                <c:pt idx="13">
                  <c:v>1.5970380688734357E-2</c:v>
                </c:pt>
                <c:pt idx="14">
                  <c:v>1.5405989152677104E-2</c:v>
                </c:pt>
                <c:pt idx="15">
                  <c:v>1.4920233540351114E-2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74.636858376406195</c:v>
                </c:pt>
                <c:pt idx="1">
                  <c:v>158.72415491268339</c:v>
                </c:pt>
                <c:pt idx="2">
                  <c:v>260.74678704349981</c:v>
                </c:pt>
                <c:pt idx="3">
                  <c:v>327.02478569404809</c:v>
                </c:pt>
                <c:pt idx="4">
                  <c:v>379.66525032693988</c:v>
                </c:pt>
                <c:pt idx="5">
                  <c:v>418.28504983703095</c:v>
                </c:pt>
                <c:pt idx="6">
                  <c:v>464.48373134714615</c:v>
                </c:pt>
                <c:pt idx="7">
                  <c:v>520.02610215929519</c:v>
                </c:pt>
                <c:pt idx="8">
                  <c:v>560.28041489235329</c:v>
                </c:pt>
                <c:pt idx="9">
                  <c:v>591.10687896499633</c:v>
                </c:pt>
                <c:pt idx="10">
                  <c:v>615.75277408166869</c:v>
                </c:pt>
                <c:pt idx="11">
                  <c:v>635.95130756981803</c:v>
                </c:pt>
                <c:pt idx="12">
                  <c:v>652.87784346375554</c:v>
                </c:pt>
                <c:pt idx="13">
                  <c:v>667.28467532872264</c:v>
                </c:pt>
                <c:pt idx="14">
                  <c:v>679.71790421523963</c:v>
                </c:pt>
                <c:pt idx="15">
                  <c:v>690.57328072801602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85.393961549164231</c:v>
                </c:pt>
                <c:pt idx="1">
                  <c:v>186.16783578824663</c:v>
                </c:pt>
                <c:pt idx="2">
                  <c:v>314.59479779648416</c:v>
                </c:pt>
                <c:pt idx="3">
                  <c:v>402.47301444175298</c:v>
                </c:pt>
                <c:pt idx="4">
                  <c:v>475.38190754818731</c:v>
                </c:pt>
                <c:pt idx="5">
                  <c:v>530.96961264192714</c:v>
                </c:pt>
                <c:pt idx="6">
                  <c:v>600.22212407080474</c:v>
                </c:pt>
                <c:pt idx="7">
                  <c:v>688.26613461640295</c:v>
                </c:pt>
                <c:pt idx="8">
                  <c:v>756.09164025034943</c:v>
                </c:pt>
                <c:pt idx="9">
                  <c:v>810.79968866447643</c:v>
                </c:pt>
                <c:pt idx="10">
                  <c:v>856.59163479612005</c:v>
                </c:pt>
                <c:pt idx="11">
                  <c:v>895.73498742529023</c:v>
                </c:pt>
                <c:pt idx="12">
                  <c:v>929.81064612932755</c:v>
                </c:pt>
                <c:pt idx="13">
                  <c:v>959.80005369553328</c:v>
                </c:pt>
                <c:pt idx="14">
                  <c:v>986.50558588067906</c:v>
                </c:pt>
                <c:pt idx="15">
                  <c:v>1010.531820381022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90.310774184340261</c:v>
                </c:pt>
                <c:pt idx="1">
                  <c:v>199.05378776858123</c:v>
                </c:pt>
                <c:pt idx="2">
                  <c:v>340.69020298754526</c:v>
                </c:pt>
                <c:pt idx="3">
                  <c:v>439.86988543714267</c:v>
                </c:pt>
                <c:pt idx="4">
                  <c:v>523.77619850182646</c:v>
                </c:pt>
                <c:pt idx="5">
                  <c:v>588.86278625876116</c:v>
                </c:pt>
                <c:pt idx="6">
                  <c:v>671.45242468804474</c:v>
                </c:pt>
                <c:pt idx="7">
                  <c:v>779.16397488531675</c:v>
                </c:pt>
                <c:pt idx="8">
                  <c:v>864.49958759129925</c:v>
                </c:pt>
                <c:pt idx="9">
                  <c:v>935.01753924045238</c:v>
                </c:pt>
                <c:pt idx="10">
                  <c:v>995.33438891788728</c:v>
                </c:pt>
                <c:pt idx="11">
                  <c:v>1047.9366704334752</c:v>
                </c:pt>
                <c:pt idx="12">
                  <c:v>1094.5779023760779</c:v>
                </c:pt>
                <c:pt idx="13">
                  <c:v>1136.3120496747911</c:v>
                </c:pt>
                <c:pt idx="14">
                  <c:v>1174.0633229232035</c:v>
                </c:pt>
                <c:pt idx="15">
                  <c:v>1208.5421066544575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93.123024249687177</c:v>
                </c:pt>
                <c:pt idx="1">
                  <c:v>206.51903774487909</c:v>
                </c:pt>
                <c:pt idx="2">
                  <c:v>356.04129588593685</c:v>
                </c:pt>
                <c:pt idx="3">
                  <c:v>462.11213465658147</c:v>
                </c:pt>
                <c:pt idx="4">
                  <c:v>552.84011400127588</c:v>
                </c:pt>
                <c:pt idx="5">
                  <c:v>623.9062418977594</c:v>
                </c:pt>
                <c:pt idx="6">
                  <c:v>715.02317802433242</c:v>
                </c:pt>
                <c:pt idx="7">
                  <c:v>835.58108134593294</c:v>
                </c:pt>
                <c:pt idx="8">
                  <c:v>932.62030018111</c:v>
                </c:pt>
                <c:pt idx="9">
                  <c:v>1013.9181015972201</c:v>
                </c:pt>
                <c:pt idx="10">
                  <c:v>1084.3164753084643</c:v>
                </c:pt>
                <c:pt idx="11">
                  <c:v>1146.4141619358486</c:v>
                </c:pt>
                <c:pt idx="12">
                  <c:v>1202.0549920731091</c:v>
                </c:pt>
                <c:pt idx="13">
                  <c:v>1252.3183003463512</c:v>
                </c:pt>
                <c:pt idx="14">
                  <c:v>1298.1964223001282</c:v>
                </c:pt>
                <c:pt idx="15">
                  <c:v>1340.4615916976688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94.943002069126578</c:v>
                </c:pt>
                <c:pt idx="1">
                  <c:v>211.38720086186743</c:v>
                </c:pt>
                <c:pt idx="2">
                  <c:v>366.1445404173266</c:v>
                </c:pt>
                <c:pt idx="3">
                  <c:v>476.84770212449797</c:v>
                </c:pt>
                <c:pt idx="4">
                  <c:v>572.20770774540313</c:v>
                </c:pt>
                <c:pt idx="5">
                  <c:v>647.36925774600468</c:v>
                </c:pt>
                <c:pt idx="6">
                  <c:v>744.38011719926396</c:v>
                </c:pt>
                <c:pt idx="7">
                  <c:v>873.92929490660708</c:v>
                </c:pt>
                <c:pt idx="8">
                  <c:v>979.27141525108527</c:v>
                </c:pt>
                <c:pt idx="9">
                  <c:v>1068.3068817791896</c:v>
                </c:pt>
                <c:pt idx="10">
                  <c:v>1146.0179001842457</c:v>
                </c:pt>
                <c:pt idx="11">
                  <c:v>1215.0696694648964</c:v>
                </c:pt>
                <c:pt idx="12">
                  <c:v>1277.3602992540714</c:v>
                </c:pt>
                <c:pt idx="13">
                  <c:v>1333.9777360074099</c:v>
                </c:pt>
                <c:pt idx="14">
                  <c:v>1385.9572236373442</c:v>
                </c:pt>
                <c:pt idx="15">
                  <c:v>1434.1112715530985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74.636858376406195</c:v>
                </c:pt>
                <c:pt idx="1">
                  <c:v>158.72415491268339</c:v>
                </c:pt>
                <c:pt idx="2">
                  <c:v>260.74678704349981</c:v>
                </c:pt>
                <c:pt idx="3">
                  <c:v>327.02478569404809</c:v>
                </c:pt>
                <c:pt idx="4">
                  <c:v>379.66525032693988</c:v>
                </c:pt>
                <c:pt idx="5">
                  <c:v>418.28504983703095</c:v>
                </c:pt>
                <c:pt idx="6">
                  <c:v>464.48373134714615</c:v>
                </c:pt>
                <c:pt idx="7">
                  <c:v>520.02610215929519</c:v>
                </c:pt>
                <c:pt idx="8">
                  <c:v>560.28041489235329</c:v>
                </c:pt>
                <c:pt idx="9">
                  <c:v>591.10687896499633</c:v>
                </c:pt>
                <c:pt idx="10">
                  <c:v>615.75277408166869</c:v>
                </c:pt>
                <c:pt idx="11">
                  <c:v>635.95130756981803</c:v>
                </c:pt>
                <c:pt idx="12">
                  <c:v>652.87784346375554</c:v>
                </c:pt>
                <c:pt idx="13">
                  <c:v>667.28467532872264</c:v>
                </c:pt>
                <c:pt idx="14">
                  <c:v>679.71790421523963</c:v>
                </c:pt>
                <c:pt idx="15">
                  <c:v>690.57328072801602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85.393961549164231</c:v>
                </c:pt>
                <c:pt idx="1">
                  <c:v>186.16783578824663</c:v>
                </c:pt>
                <c:pt idx="2">
                  <c:v>314.59479779648416</c:v>
                </c:pt>
                <c:pt idx="3">
                  <c:v>402.47301444175298</c:v>
                </c:pt>
                <c:pt idx="4">
                  <c:v>475.38190754818731</c:v>
                </c:pt>
                <c:pt idx="5">
                  <c:v>530.96961264192714</c:v>
                </c:pt>
                <c:pt idx="6">
                  <c:v>600.22212407080474</c:v>
                </c:pt>
                <c:pt idx="7">
                  <c:v>688.26613461640295</c:v>
                </c:pt>
                <c:pt idx="8">
                  <c:v>756.09164025034943</c:v>
                </c:pt>
                <c:pt idx="9">
                  <c:v>810.79968866447643</c:v>
                </c:pt>
                <c:pt idx="10">
                  <c:v>856.59163479612005</c:v>
                </c:pt>
                <c:pt idx="11">
                  <c:v>895.73498742529023</c:v>
                </c:pt>
                <c:pt idx="12">
                  <c:v>929.81064612932755</c:v>
                </c:pt>
                <c:pt idx="13">
                  <c:v>959.80005369553328</c:v>
                </c:pt>
                <c:pt idx="14">
                  <c:v>986.50558588067906</c:v>
                </c:pt>
                <c:pt idx="15">
                  <c:v>1010.531820381022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90.310774184340261</c:v>
                </c:pt>
                <c:pt idx="1">
                  <c:v>199.05378776858123</c:v>
                </c:pt>
                <c:pt idx="2">
                  <c:v>340.69020298754526</c:v>
                </c:pt>
                <c:pt idx="3">
                  <c:v>439.86988543714267</c:v>
                </c:pt>
                <c:pt idx="4">
                  <c:v>523.77619850182646</c:v>
                </c:pt>
                <c:pt idx="5">
                  <c:v>588.86278625876116</c:v>
                </c:pt>
                <c:pt idx="6">
                  <c:v>671.45242468804474</c:v>
                </c:pt>
                <c:pt idx="7">
                  <c:v>779.16397488531675</c:v>
                </c:pt>
                <c:pt idx="8">
                  <c:v>864.49958759129925</c:v>
                </c:pt>
                <c:pt idx="9">
                  <c:v>935.01753924045238</c:v>
                </c:pt>
                <c:pt idx="10">
                  <c:v>995.33438891788728</c:v>
                </c:pt>
                <c:pt idx="11">
                  <c:v>1047.9366704334752</c:v>
                </c:pt>
                <c:pt idx="12">
                  <c:v>1094.5779023760779</c:v>
                </c:pt>
                <c:pt idx="13">
                  <c:v>1136.3120496747911</c:v>
                </c:pt>
                <c:pt idx="14">
                  <c:v>1174.0633229232035</c:v>
                </c:pt>
                <c:pt idx="15">
                  <c:v>1208.5421066544575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93.123024249687177</c:v>
                </c:pt>
                <c:pt idx="1">
                  <c:v>206.51903774487909</c:v>
                </c:pt>
                <c:pt idx="2">
                  <c:v>356.04129588593685</c:v>
                </c:pt>
                <c:pt idx="3">
                  <c:v>462.11213465658147</c:v>
                </c:pt>
                <c:pt idx="4">
                  <c:v>552.84011400127588</c:v>
                </c:pt>
                <c:pt idx="5">
                  <c:v>623.9062418977594</c:v>
                </c:pt>
                <c:pt idx="6">
                  <c:v>715.02317802433242</c:v>
                </c:pt>
                <c:pt idx="7">
                  <c:v>835.58108134593294</c:v>
                </c:pt>
                <c:pt idx="8">
                  <c:v>932.62030018111</c:v>
                </c:pt>
                <c:pt idx="9">
                  <c:v>1013.9181015972201</c:v>
                </c:pt>
                <c:pt idx="10">
                  <c:v>1084.3164753084643</c:v>
                </c:pt>
                <c:pt idx="11">
                  <c:v>1146.4141619358486</c:v>
                </c:pt>
                <c:pt idx="12">
                  <c:v>1202.0549920731091</c:v>
                </c:pt>
                <c:pt idx="13">
                  <c:v>1252.3183003463512</c:v>
                </c:pt>
                <c:pt idx="14">
                  <c:v>1298.1964223001282</c:v>
                </c:pt>
                <c:pt idx="15">
                  <c:v>1340.4615916976688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94.943002069126578</c:v>
                </c:pt>
                <c:pt idx="1">
                  <c:v>211.38720086186743</c:v>
                </c:pt>
                <c:pt idx="2">
                  <c:v>366.1445404173266</c:v>
                </c:pt>
                <c:pt idx="3">
                  <c:v>476.84770212449797</c:v>
                </c:pt>
                <c:pt idx="4">
                  <c:v>572.20770774540313</c:v>
                </c:pt>
                <c:pt idx="5">
                  <c:v>647.36925774600468</c:v>
                </c:pt>
                <c:pt idx="6">
                  <c:v>744.38011719926396</c:v>
                </c:pt>
                <c:pt idx="7">
                  <c:v>873.92929490660708</c:v>
                </c:pt>
                <c:pt idx="8">
                  <c:v>979.27141525108527</c:v>
                </c:pt>
                <c:pt idx="9">
                  <c:v>1068.3068817791896</c:v>
                </c:pt>
                <c:pt idx="10">
                  <c:v>1146.0179001842457</c:v>
                </c:pt>
                <c:pt idx="11">
                  <c:v>1215.0696694648964</c:v>
                </c:pt>
                <c:pt idx="12">
                  <c:v>1277.3602992540714</c:v>
                </c:pt>
                <c:pt idx="13">
                  <c:v>1333.9777360074099</c:v>
                </c:pt>
                <c:pt idx="14">
                  <c:v>1385.9572236373442</c:v>
                </c:pt>
                <c:pt idx="15">
                  <c:v>1434.1112715530985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0.26796411900319606</c:v>
                </c:pt>
                <c:pt idx="1">
                  <c:v>9.1901729961365947E-2</c:v>
                </c:pt>
                <c:pt idx="2">
                  <c:v>6.5950899831549531E-2</c:v>
                </c:pt>
                <c:pt idx="3">
                  <c:v>5.5159471817744818E-2</c:v>
                </c:pt>
                <c:pt idx="4">
                  <c:v>4.9118781810708084E-2</c:v>
                </c:pt>
                <c:pt idx="5">
                  <c:v>4.513187988926666E-2</c:v>
                </c:pt>
                <c:pt idx="6">
                  <c:v>4.1208247495736157E-2</c:v>
                </c:pt>
                <c:pt idx="7">
                  <c:v>3.7283161299311751E-2</c:v>
                </c:pt>
                <c:pt idx="8">
                  <c:v>3.4859134677427836E-2</c:v>
                </c:pt>
                <c:pt idx="9">
                  <c:v>3.3200145898270562E-2</c:v>
                </c:pt>
                <c:pt idx="10">
                  <c:v>3.1981429912157432E-2</c:v>
                </c:pt>
                <c:pt idx="11">
                  <c:v>3.104671545415803E-2</c:v>
                </c:pt>
                <c:pt idx="12">
                  <c:v>3.030391379735508E-2</c:v>
                </c:pt>
                <c:pt idx="13">
                  <c:v>2.9697928710204529E-2</c:v>
                </c:pt>
                <c:pt idx="14">
                  <c:v>2.9193481849082808E-2</c:v>
                </c:pt>
                <c:pt idx="15">
                  <c:v>2.8766886663956867E-2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0.2342085978583546</c:v>
                </c:pt>
                <c:pt idx="1">
                  <c:v>7.7101942933287287E-2</c:v>
                </c:pt>
                <c:pt idx="2">
                  <c:v>5.3981760513419817E-2</c:v>
                </c:pt>
                <c:pt idx="3">
                  <c:v>4.4307976996510734E-2</c:v>
                </c:pt>
                <c:pt idx="4">
                  <c:v>3.8851443170502556E-2</c:v>
                </c:pt>
                <c:pt idx="5">
                  <c:v>3.5221673246149152E-2</c:v>
                </c:pt>
                <c:pt idx="6">
                  <c:v>3.1615024239497712E-2</c:v>
                </c:pt>
                <c:pt idx="7">
                  <c:v>2.7954023181941779E-2</c:v>
                </c:pt>
                <c:pt idx="8">
                  <c:v>2.5652265447632452E-2</c:v>
                </c:pt>
                <c:pt idx="9">
                  <c:v>2.4052202774520543E-2</c:v>
                </c:pt>
                <c:pt idx="10">
                  <c:v>2.2855620800577091E-2</c:v>
                </c:pt>
                <c:pt idx="11">
                  <c:v>2.1925694091604685E-2</c:v>
                </c:pt>
                <c:pt idx="12">
                  <c:v>2.1176242823490423E-2</c:v>
                </c:pt>
                <c:pt idx="13">
                  <c:v>2.0556336615973846E-2</c:v>
                </c:pt>
                <c:pt idx="14">
                  <c:v>2.0033694635959051E-2</c:v>
                </c:pt>
                <c:pt idx="15">
                  <c:v>1.9587027026486233E-2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0.22145751911257525</c:v>
                </c:pt>
                <c:pt idx="1">
                  <c:v>7.1590642995847484E-2</c:v>
                </c:pt>
                <c:pt idx="2">
                  <c:v>4.9560603331260181E-2</c:v>
                </c:pt>
                <c:pt idx="3">
                  <c:v>4.0323786228097652E-2</c:v>
                </c:pt>
                <c:pt idx="4">
                  <c:v>3.5099844875827596E-2</c:v>
                </c:pt>
                <c:pt idx="5">
                  <c:v>3.1615243483195513E-2</c:v>
                </c:pt>
                <c:pt idx="6">
                  <c:v>2.8141192717903815E-2</c:v>
                </c:pt>
                <c:pt idx="7">
                  <c:v>2.4596752936011653E-2</c:v>
                </c:pt>
                <c:pt idx="8">
                  <c:v>2.2354248779447503E-2</c:v>
                </c:pt>
                <c:pt idx="9">
                  <c:v>2.0786751106643249E-2</c:v>
                </c:pt>
                <c:pt idx="10">
                  <c:v>1.960702338249232E-2</c:v>
                </c:pt>
                <c:pt idx="11">
                  <c:v>1.8685756116660446E-2</c:v>
                </c:pt>
                <c:pt idx="12">
                  <c:v>1.7939415464708754E-2</c:v>
                </c:pt>
                <c:pt idx="13">
                  <c:v>1.7318879069282388E-2</c:v>
                </c:pt>
                <c:pt idx="14">
                  <c:v>1.6793148047699935E-2</c:v>
                </c:pt>
                <c:pt idx="15">
                  <c:v>1.634193753188384E-2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0.21476965724797306</c:v>
                </c:pt>
                <c:pt idx="1">
                  <c:v>6.8720064786968196E-2</c:v>
                </c:pt>
                <c:pt idx="2">
                  <c:v>4.7267490282914257E-2</c:v>
                </c:pt>
                <c:pt idx="3">
                  <c:v>3.826414884584961E-2</c:v>
                </c:pt>
                <c:pt idx="4">
                  <c:v>3.316581182265628E-2</c:v>
                </c:pt>
                <c:pt idx="5">
                  <c:v>2.976056908326823E-2</c:v>
                </c:pt>
                <c:pt idx="6">
                  <c:v>2.6360263214858719E-2</c:v>
                </c:pt>
                <c:pt idx="7">
                  <c:v>2.2882786153143309E-2</c:v>
                </c:pt>
                <c:pt idx="8">
                  <c:v>2.0676247320533352E-2</c:v>
                </c:pt>
                <c:pt idx="9">
                  <c:v>1.9129996904825083E-2</c:v>
                </c:pt>
                <c:pt idx="10">
                  <c:v>1.7962822524614633E-2</c:v>
                </c:pt>
                <c:pt idx="11">
                  <c:v>1.7049363573245904E-2</c:v>
                </c:pt>
                <c:pt idx="12">
                  <c:v>1.6307589796375636E-2</c:v>
                </c:pt>
                <c:pt idx="13">
                  <c:v>1.5689388131324294E-2</c:v>
                </c:pt>
                <c:pt idx="14">
                  <c:v>1.5164465924685075E-2</c:v>
                </c:pt>
                <c:pt idx="15">
                  <c:v>1.4713080431781187E-2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74.636858376406195</c:v>
                </c:pt>
                <c:pt idx="1">
                  <c:v>217.62375973126609</c:v>
                </c:pt>
                <c:pt idx="2">
                  <c:v>303.25590782056958</c:v>
                </c:pt>
                <c:pt idx="3">
                  <c:v>362.58505277358358</c:v>
                </c:pt>
                <c:pt idx="4">
                  <c:v>407.17622185898597</c:v>
                </c:pt>
                <c:pt idx="5">
                  <c:v>443.14573310642072</c:v>
                </c:pt>
                <c:pt idx="6">
                  <c:v>485.3397369560405</c:v>
                </c:pt>
                <c:pt idx="7">
                  <c:v>536.43519763355482</c:v>
                </c:pt>
                <c:pt idx="8">
                  <c:v>573.73770706220375</c:v>
                </c:pt>
                <c:pt idx="9">
                  <c:v>602.4069912608976</c:v>
                </c:pt>
                <c:pt idx="10">
                  <c:v>625.36290762900478</c:v>
                </c:pt>
                <c:pt idx="11">
                  <c:v>644.19052732102898</c:v>
                </c:pt>
                <c:pt idx="12">
                  <c:v>659.98075805461133</c:v>
                </c:pt>
                <c:pt idx="13">
                  <c:v>673.4476399065428</c:v>
                </c:pt>
                <c:pt idx="14">
                  <c:v>685.08443437446135</c:v>
                </c:pt>
                <c:pt idx="15">
                  <c:v>695.24381395984585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85.393961549164231</c:v>
                </c:pt>
                <c:pt idx="1">
                  <c:v>259.39683539888307</c:v>
                </c:pt>
                <c:pt idx="2">
                  <c:v>370.49551199850214</c:v>
                </c:pt>
                <c:pt idx="3">
                  <c:v>451.38598861272783</c:v>
                </c:pt>
                <c:pt idx="4">
                  <c:v>514.78139208956679</c:v>
                </c:pt>
                <c:pt idx="5">
                  <c:v>567.8321941217439</c:v>
                </c:pt>
                <c:pt idx="6">
                  <c:v>632.61061729673861</c:v>
                </c:pt>
                <c:pt idx="7">
                  <c:v>715.46052136495132</c:v>
                </c:pt>
                <c:pt idx="8">
                  <c:v>779.65823489659385</c:v>
                </c:pt>
                <c:pt idx="9">
                  <c:v>831.52467104538118</c:v>
                </c:pt>
                <c:pt idx="10">
                  <c:v>875.05827010811322</c:v>
                </c:pt>
                <c:pt idx="11">
                  <c:v>912.17180703337317</c:v>
                </c:pt>
                <c:pt idx="12">
                  <c:v>944.45460258013111</c:v>
                </c:pt>
                <c:pt idx="13">
                  <c:v>972.93600380422208</c:v>
                </c:pt>
                <c:pt idx="14">
                  <c:v>998.31810174951102</c:v>
                </c:pt>
                <c:pt idx="15">
                  <c:v>1021.0840048852401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90.310774184340261</c:v>
                </c:pt>
                <c:pt idx="1">
                  <c:v>279.36611773636497</c:v>
                </c:pt>
                <c:pt idx="2">
                  <c:v>403.5463383349304</c:v>
                </c:pt>
                <c:pt idx="3">
                  <c:v>495.98517080878634</c:v>
                </c:pt>
                <c:pt idx="4">
                  <c:v>569.80308804081096</c:v>
                </c:pt>
                <c:pt idx="5">
                  <c:v>632.60623030250019</c:v>
                </c:pt>
                <c:pt idx="6">
                  <c:v>710.70193081317848</c:v>
                </c:pt>
                <c:pt idx="7">
                  <c:v>813.11545682594419</c:v>
                </c:pt>
                <c:pt idx="8">
                  <c:v>894.68450482612502</c:v>
                </c:pt>
                <c:pt idx="9">
                  <c:v>962.15131924142725</c:v>
                </c:pt>
                <c:pt idx="10">
                  <c:v>1020.0426454256478</c:v>
                </c:pt>
                <c:pt idx="11">
                  <c:v>1070.3339953242651</c:v>
                </c:pt>
                <c:pt idx="12">
                  <c:v>1114.863527150309</c:v>
                </c:pt>
                <c:pt idx="13">
                  <c:v>1154.8091490212539</c:v>
                </c:pt>
                <c:pt idx="14">
                  <c:v>1190.9619294245006</c:v>
                </c:pt>
                <c:pt idx="15">
                  <c:v>1223.8450894197288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93.123024249687177</c:v>
                </c:pt>
                <c:pt idx="1">
                  <c:v>291.03581409592505</c:v>
                </c:pt>
                <c:pt idx="2">
                  <c:v>423.12379777923991</c:v>
                </c:pt>
                <c:pt idx="3">
                  <c:v>522.68247441153619</c:v>
                </c:pt>
                <c:pt idx="4">
                  <c:v>603.03061800337332</c:v>
                </c:pt>
                <c:pt idx="5">
                  <c:v>672.03015990861059</c:v>
                </c:pt>
                <c:pt idx="6">
                  <c:v>758.71776533424088</c:v>
                </c:pt>
                <c:pt idx="7">
                  <c:v>874.01944265657903</c:v>
                </c:pt>
                <c:pt idx="8">
                  <c:v>967.29351753005108</c:v>
                </c:pt>
                <c:pt idx="9">
                  <c:v>1045.4784754803322</c:v>
                </c:pt>
                <c:pt idx="10">
                  <c:v>1113.4107667430217</c:v>
                </c:pt>
                <c:pt idx="11">
                  <c:v>1173.0643149275247</c:v>
                </c:pt>
                <c:pt idx="12">
                  <c:v>1226.4228037208172</c:v>
                </c:pt>
                <c:pt idx="13">
                  <c:v>1274.7469711753417</c:v>
                </c:pt>
                <c:pt idx="14">
                  <c:v>1318.8726922089309</c:v>
                </c:pt>
                <c:pt idx="15">
                  <c:v>1359.334647338618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94.943002069126578</c:v>
                </c:pt>
                <c:pt idx="1">
                  <c:v>298.68559271416495</c:v>
                </c:pt>
                <c:pt idx="2">
                  <c:v>436.06221457884425</c:v>
                </c:pt>
                <c:pt idx="3">
                  <c:v>540.43810461495707</c:v>
                </c:pt>
                <c:pt idx="4">
                  <c:v>625.24654431362399</c:v>
                </c:pt>
                <c:pt idx="5">
                  <c:v>698.5132205582911</c:v>
                </c:pt>
                <c:pt idx="6">
                  <c:v>791.17095540091077</c:v>
                </c:pt>
                <c:pt idx="7">
                  <c:v>915.53850644574732</c:v>
                </c:pt>
                <c:pt idx="8">
                  <c:v>1017.1560040754271</c:v>
                </c:pt>
                <c:pt idx="9">
                  <c:v>1103.0688664506765</c:v>
                </c:pt>
                <c:pt idx="10">
                  <c:v>1178.316759729697</c:v>
                </c:pt>
                <c:pt idx="11">
                  <c:v>1244.8551807191552</c:v>
                </c:pt>
                <c:pt idx="12">
                  <c:v>1304.7627739287902</c:v>
                </c:pt>
                <c:pt idx="13">
                  <c:v>1359.3523750712516</c:v>
                </c:pt>
                <c:pt idx="14">
                  <c:v>1409.4855390108123</c:v>
                </c:pt>
                <c:pt idx="15">
                  <c:v>1455.6984266368188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74.636858376406195</c:v>
                </c:pt>
                <c:pt idx="1">
                  <c:v>217.62375973126609</c:v>
                </c:pt>
                <c:pt idx="2">
                  <c:v>303.25590782056958</c:v>
                </c:pt>
                <c:pt idx="3">
                  <c:v>362.58505277358358</c:v>
                </c:pt>
                <c:pt idx="4">
                  <c:v>407.17622185898597</c:v>
                </c:pt>
                <c:pt idx="5">
                  <c:v>443.14573310642072</c:v>
                </c:pt>
                <c:pt idx="6">
                  <c:v>485.3397369560405</c:v>
                </c:pt>
                <c:pt idx="7">
                  <c:v>536.43519763355482</c:v>
                </c:pt>
                <c:pt idx="8">
                  <c:v>573.73770706220375</c:v>
                </c:pt>
                <c:pt idx="9">
                  <c:v>602.4069912608976</c:v>
                </c:pt>
                <c:pt idx="10">
                  <c:v>625.36290762900478</c:v>
                </c:pt>
                <c:pt idx="11">
                  <c:v>644.19052732102898</c:v>
                </c:pt>
                <c:pt idx="12">
                  <c:v>659.98075805461133</c:v>
                </c:pt>
                <c:pt idx="13">
                  <c:v>673.4476399065428</c:v>
                </c:pt>
                <c:pt idx="14">
                  <c:v>685.08443437446135</c:v>
                </c:pt>
                <c:pt idx="15">
                  <c:v>695.24381395984585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85.393961549164231</c:v>
                </c:pt>
                <c:pt idx="1">
                  <c:v>259.39683539888307</c:v>
                </c:pt>
                <c:pt idx="2">
                  <c:v>370.49551199850214</c:v>
                </c:pt>
                <c:pt idx="3">
                  <c:v>451.38598861272783</c:v>
                </c:pt>
                <c:pt idx="4">
                  <c:v>514.78139208956679</c:v>
                </c:pt>
                <c:pt idx="5">
                  <c:v>567.8321941217439</c:v>
                </c:pt>
                <c:pt idx="6">
                  <c:v>632.61061729673861</c:v>
                </c:pt>
                <c:pt idx="7">
                  <c:v>715.46052136495132</c:v>
                </c:pt>
                <c:pt idx="8">
                  <c:v>779.65823489659385</c:v>
                </c:pt>
                <c:pt idx="9">
                  <c:v>831.52467104538118</c:v>
                </c:pt>
                <c:pt idx="10">
                  <c:v>875.05827010811322</c:v>
                </c:pt>
                <c:pt idx="11">
                  <c:v>912.17180703337317</c:v>
                </c:pt>
                <c:pt idx="12">
                  <c:v>944.45460258013111</c:v>
                </c:pt>
                <c:pt idx="13">
                  <c:v>972.93600380422208</c:v>
                </c:pt>
                <c:pt idx="14">
                  <c:v>998.31810174951102</c:v>
                </c:pt>
                <c:pt idx="15">
                  <c:v>1021.0840048852401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90.310774184340261</c:v>
                </c:pt>
                <c:pt idx="1">
                  <c:v>279.36611773636497</c:v>
                </c:pt>
                <c:pt idx="2">
                  <c:v>403.5463383349304</c:v>
                </c:pt>
                <c:pt idx="3">
                  <c:v>495.98517080878634</c:v>
                </c:pt>
                <c:pt idx="4">
                  <c:v>569.80308804081096</c:v>
                </c:pt>
                <c:pt idx="5">
                  <c:v>632.60623030250019</c:v>
                </c:pt>
                <c:pt idx="6">
                  <c:v>710.70193081317848</c:v>
                </c:pt>
                <c:pt idx="7">
                  <c:v>813.11545682594419</c:v>
                </c:pt>
                <c:pt idx="8">
                  <c:v>894.68450482612502</c:v>
                </c:pt>
                <c:pt idx="9">
                  <c:v>962.15131924142725</c:v>
                </c:pt>
                <c:pt idx="10">
                  <c:v>1020.0426454256478</c:v>
                </c:pt>
                <c:pt idx="11">
                  <c:v>1070.3339953242651</c:v>
                </c:pt>
                <c:pt idx="12">
                  <c:v>1114.863527150309</c:v>
                </c:pt>
                <c:pt idx="13">
                  <c:v>1154.8091490212539</c:v>
                </c:pt>
                <c:pt idx="14">
                  <c:v>1190.9619294245006</c:v>
                </c:pt>
                <c:pt idx="15">
                  <c:v>1223.8450894197288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93.123024249687177</c:v>
                </c:pt>
                <c:pt idx="1">
                  <c:v>291.03581409592505</c:v>
                </c:pt>
                <c:pt idx="2">
                  <c:v>423.12379777923991</c:v>
                </c:pt>
                <c:pt idx="3">
                  <c:v>522.68247441153619</c:v>
                </c:pt>
                <c:pt idx="4">
                  <c:v>603.03061800337332</c:v>
                </c:pt>
                <c:pt idx="5">
                  <c:v>672.03015990861059</c:v>
                </c:pt>
                <c:pt idx="6">
                  <c:v>758.71776533424088</c:v>
                </c:pt>
                <c:pt idx="7">
                  <c:v>874.01944265657903</c:v>
                </c:pt>
                <c:pt idx="8">
                  <c:v>967.29351753005108</c:v>
                </c:pt>
                <c:pt idx="9">
                  <c:v>1045.4784754803322</c:v>
                </c:pt>
                <c:pt idx="10">
                  <c:v>1113.4107667430217</c:v>
                </c:pt>
                <c:pt idx="11">
                  <c:v>1173.0643149275247</c:v>
                </c:pt>
                <c:pt idx="12">
                  <c:v>1226.4228037208172</c:v>
                </c:pt>
                <c:pt idx="13">
                  <c:v>1274.7469711753417</c:v>
                </c:pt>
                <c:pt idx="14">
                  <c:v>1318.8726922089309</c:v>
                </c:pt>
                <c:pt idx="15">
                  <c:v>1359.334647338618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94.943002069126578</c:v>
                </c:pt>
                <c:pt idx="1">
                  <c:v>298.68559271416495</c:v>
                </c:pt>
                <c:pt idx="2">
                  <c:v>436.06221457884425</c:v>
                </c:pt>
                <c:pt idx="3">
                  <c:v>540.43810461495707</c:v>
                </c:pt>
                <c:pt idx="4">
                  <c:v>625.24654431362399</c:v>
                </c:pt>
                <c:pt idx="5">
                  <c:v>698.5132205582911</c:v>
                </c:pt>
                <c:pt idx="6">
                  <c:v>791.17095540091077</c:v>
                </c:pt>
                <c:pt idx="7">
                  <c:v>915.53850644574732</c:v>
                </c:pt>
                <c:pt idx="8">
                  <c:v>1017.1560040754271</c:v>
                </c:pt>
                <c:pt idx="9">
                  <c:v>1103.0688664506765</c:v>
                </c:pt>
                <c:pt idx="10">
                  <c:v>1178.316759729697</c:v>
                </c:pt>
                <c:pt idx="11">
                  <c:v>1244.8551807191552</c:v>
                </c:pt>
                <c:pt idx="12">
                  <c:v>1304.7627739287902</c:v>
                </c:pt>
                <c:pt idx="13">
                  <c:v>1359.3523750712516</c:v>
                </c:pt>
                <c:pt idx="14">
                  <c:v>1409.4855390108123</c:v>
                </c:pt>
                <c:pt idx="15">
                  <c:v>1455.6984266368188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26.197323910716598</c:v>
                </c:pt>
                <c:pt idx="2">
                  <c:v>38.21973139619471</c:v>
                </c:pt>
                <c:pt idx="3">
                  <c:v>49.601145481886498</c:v>
                </c:pt>
                <c:pt idx="4">
                  <c:v>60.391498404046786</c:v>
                </c:pt>
                <c:pt idx="5">
                  <c:v>70.63566747977147</c:v>
                </c:pt>
                <c:pt idx="6">
                  <c:v>80.374098989347985</c:v>
                </c:pt>
                <c:pt idx="7">
                  <c:v>89.64334188438356</c:v>
                </c:pt>
                <c:pt idx="8">
                  <c:v>98.47650616981413</c:v>
                </c:pt>
                <c:pt idx="9">
                  <c:v>106.903658077952</c:v>
                </c:pt>
                <c:pt idx="10">
                  <c:v>114.95216197476185</c:v>
                </c:pt>
                <c:pt idx="11">
                  <c:v>122.64697719128299</c:v>
                </c:pt>
                <c:pt idx="12">
                  <c:v>130.01091656393766</c:v>
                </c:pt>
                <c:pt idx="13">
                  <c:v>137.06487232522647</c:v>
                </c:pt>
                <c:pt idx="14">
                  <c:v>143.82801405597868</c:v>
                </c:pt>
                <c:pt idx="15">
                  <c:v>150.31796264910841</c:v>
                </c:pt>
                <c:pt idx="16">
                  <c:v>156.55094360923701</c:v>
                </c:pt>
                <c:pt idx="17">
                  <c:v>162.54192249625623</c:v>
                </c:pt>
                <c:pt idx="18">
                  <c:v>168.30472489310432</c:v>
                </c:pt>
                <c:pt idx="19">
                  <c:v>173.85214292217907</c:v>
                </c:pt>
                <c:pt idx="20">
                  <c:v>179.19603003771076</c:v>
                </c:pt>
                <c:pt idx="21">
                  <c:v>184.34738557248909</c:v>
                </c:pt>
                <c:pt idx="22">
                  <c:v>189.31643030805148</c:v>
                </c:pt>
                <c:pt idx="23">
                  <c:v>194.11267416090368</c:v>
                </c:pt>
                <c:pt idx="24">
                  <c:v>198.74497692796368</c:v>
                </c:pt>
                <c:pt idx="25">
                  <c:v>203.22160290762952</c:v>
                </c:pt>
                <c:pt idx="26">
                  <c:v>207.55027010493751</c:v>
                </c:pt>
                <c:pt idx="27">
                  <c:v>211.73819463713781</c:v>
                </c:pt>
                <c:pt idx="28">
                  <c:v>215.79213087713953</c:v>
                </c:pt>
                <c:pt idx="29">
                  <c:v>219.71840780457899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90.21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52.379999999999995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0.26796411900319606</c:v>
                </c:pt>
                <c:pt idx="1">
                  <c:v>0.12600476601058175</c:v>
                </c:pt>
                <c:pt idx="2">
                  <c:v>7.6702766798286359E-2</c:v>
                </c:pt>
                <c:pt idx="3">
                  <c:v>6.1157443945888665E-2</c:v>
                </c:pt>
                <c:pt idx="4">
                  <c:v>5.2677984047203336E-2</c:v>
                </c:pt>
                <c:pt idx="5">
                  <c:v>4.781428360347148E-2</c:v>
                </c:pt>
                <c:pt idx="6">
                  <c:v>4.3058558675443441E-2</c:v>
                </c:pt>
                <c:pt idx="7">
                  <c:v>3.845960792536058E-2</c:v>
                </c:pt>
                <c:pt idx="8">
                  <c:v>3.5696411062026145E-2</c:v>
                </c:pt>
                <c:pt idx="9">
                  <c:v>3.3834828711550732E-2</c:v>
                </c:pt>
                <c:pt idx="10">
                  <c:v>3.2480568244013068E-2</c:v>
                </c:pt>
                <c:pt idx="11">
                  <c:v>3.1448948625369871E-2</c:v>
                </c:pt>
                <c:pt idx="12">
                  <c:v>3.0633601982711943E-2</c:v>
                </c:pt>
                <c:pt idx="13">
                  <c:v>2.9972215366923353E-2</c:v>
                </c:pt>
                <c:pt idx="14">
                  <c:v>2.9423971144457002E-2</c:v>
                </c:pt>
                <c:pt idx="15">
                  <c:v>2.8961444872172878E-2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0.26796411900319606</c:v>
                </c:pt>
                <c:pt idx="1">
                  <c:v>9.1901729961365947E-2</c:v>
                </c:pt>
                <c:pt idx="2">
                  <c:v>6.5950899831549531E-2</c:v>
                </c:pt>
                <c:pt idx="3">
                  <c:v>5.5159471817744818E-2</c:v>
                </c:pt>
                <c:pt idx="4">
                  <c:v>4.9118781810708084E-2</c:v>
                </c:pt>
                <c:pt idx="5">
                  <c:v>4.513187988926666E-2</c:v>
                </c:pt>
                <c:pt idx="6">
                  <c:v>4.1208247495736157E-2</c:v>
                </c:pt>
                <c:pt idx="7">
                  <c:v>3.7283161299311751E-2</c:v>
                </c:pt>
                <c:pt idx="8">
                  <c:v>3.4859134677427836E-2</c:v>
                </c:pt>
                <c:pt idx="9">
                  <c:v>3.3200145898270562E-2</c:v>
                </c:pt>
                <c:pt idx="10">
                  <c:v>3.1981429912157432E-2</c:v>
                </c:pt>
                <c:pt idx="11">
                  <c:v>3.104671545415803E-2</c:v>
                </c:pt>
                <c:pt idx="12">
                  <c:v>3.030391379735508E-2</c:v>
                </c:pt>
                <c:pt idx="13">
                  <c:v>2.9697928710204529E-2</c:v>
                </c:pt>
                <c:pt idx="14">
                  <c:v>2.9193481849082808E-2</c:v>
                </c:pt>
                <c:pt idx="15">
                  <c:v>2.8766886663956867E-2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0.2342085978583546</c:v>
                </c:pt>
                <c:pt idx="1">
                  <c:v>0.10742994306894479</c:v>
                </c:pt>
                <c:pt idx="2">
                  <c:v>6.3573842098108319E-2</c:v>
                </c:pt>
                <c:pt idx="3">
                  <c:v>4.9692772639032316E-2</c:v>
                </c:pt>
                <c:pt idx="4">
                  <c:v>4.2071437053949494E-2</c:v>
                </c:pt>
                <c:pt idx="5">
                  <c:v>3.7666938980719988E-2</c:v>
                </c:pt>
                <c:pt idx="6">
                  <c:v>3.3320997673922319E-2</c:v>
                </c:pt>
                <c:pt idx="7">
                  <c:v>2.905852691872856E-2</c:v>
                </c:pt>
                <c:pt idx="8">
                  <c:v>2.6451820037816848E-2</c:v>
                </c:pt>
                <c:pt idx="9">
                  <c:v>2.4667005031715497E-2</c:v>
                </c:pt>
                <c:pt idx="10">
                  <c:v>2.3348348486686144E-2</c:v>
                </c:pt>
                <c:pt idx="11">
                  <c:v>2.2328032599785125E-2</c:v>
                </c:pt>
                <c:pt idx="12">
                  <c:v>2.1509755866161804E-2</c:v>
                </c:pt>
                <c:pt idx="13">
                  <c:v>2.0837673349770804E-2</c:v>
                </c:pt>
                <c:pt idx="14">
                  <c:v>2.0273580085352971E-2</c:v>
                </c:pt>
                <c:pt idx="15">
                  <c:v>1.9791558857057048E-2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0.2342085978583546</c:v>
                </c:pt>
                <c:pt idx="1">
                  <c:v>7.7101942933287287E-2</c:v>
                </c:pt>
                <c:pt idx="2">
                  <c:v>5.3981760513419817E-2</c:v>
                </c:pt>
                <c:pt idx="3">
                  <c:v>4.4307976996510734E-2</c:v>
                </c:pt>
                <c:pt idx="4">
                  <c:v>3.8851443170502556E-2</c:v>
                </c:pt>
                <c:pt idx="5">
                  <c:v>3.5221673246149152E-2</c:v>
                </c:pt>
                <c:pt idx="6">
                  <c:v>3.1615024239497712E-2</c:v>
                </c:pt>
                <c:pt idx="7">
                  <c:v>2.7954023181941779E-2</c:v>
                </c:pt>
                <c:pt idx="8">
                  <c:v>2.5652265447632452E-2</c:v>
                </c:pt>
                <c:pt idx="9">
                  <c:v>2.4052202774520543E-2</c:v>
                </c:pt>
                <c:pt idx="10">
                  <c:v>2.2855620800577091E-2</c:v>
                </c:pt>
                <c:pt idx="11">
                  <c:v>2.1925694091604685E-2</c:v>
                </c:pt>
                <c:pt idx="12">
                  <c:v>2.1176242823490423E-2</c:v>
                </c:pt>
                <c:pt idx="13">
                  <c:v>2.0556336615973846E-2</c:v>
                </c:pt>
                <c:pt idx="14">
                  <c:v>2.0033694635959051E-2</c:v>
                </c:pt>
                <c:pt idx="15">
                  <c:v>1.9587027026486233E-2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8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0.22145751911257525</c:v>
                </c:pt>
                <c:pt idx="1">
                  <c:v>0.10047535504952</c:v>
                </c:pt>
                <c:pt idx="2">
                  <c:v>5.870435904706995E-2</c:v>
                </c:pt>
                <c:pt idx="3">
                  <c:v>4.5467991017671058E-2</c:v>
                </c:pt>
                <c:pt idx="4">
                  <c:v>3.81842475034311E-2</c:v>
                </c:pt>
                <c:pt idx="5">
                  <c:v>3.3963769602536061E-2</c:v>
                </c:pt>
                <c:pt idx="6">
                  <c:v>2.9786175854963893E-2</c:v>
                </c:pt>
                <c:pt idx="7">
                  <c:v>2.566853787476988E-2</c:v>
                </c:pt>
                <c:pt idx="8">
                  <c:v>2.3134771013280341E-2</c:v>
                </c:pt>
                <c:pt idx="9">
                  <c:v>2.1389973086758034E-2</c:v>
                </c:pt>
                <c:pt idx="10">
                  <c:v>2.0093749620912527E-2</c:v>
                </c:pt>
                <c:pt idx="11">
                  <c:v>1.9085122760068195E-2</c:v>
                </c:pt>
                <c:pt idx="12">
                  <c:v>1.8271883578669532E-2</c:v>
                </c:pt>
                <c:pt idx="13">
                  <c:v>1.7600799010908965E-2</c:v>
                </c:pt>
                <c:pt idx="14">
                  <c:v>1.7034856305879354E-2</c:v>
                </c:pt>
                <c:pt idx="15">
                  <c:v>1.6548864859466859E-2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0.22145751911257525</c:v>
                </c:pt>
                <c:pt idx="1">
                  <c:v>7.1590642995847484E-2</c:v>
                </c:pt>
                <c:pt idx="2">
                  <c:v>4.9560603331260181E-2</c:v>
                </c:pt>
                <c:pt idx="3">
                  <c:v>4.0323786228097652E-2</c:v>
                </c:pt>
                <c:pt idx="4">
                  <c:v>3.5099844875827596E-2</c:v>
                </c:pt>
                <c:pt idx="5">
                  <c:v>3.1615243483195513E-2</c:v>
                </c:pt>
                <c:pt idx="6">
                  <c:v>2.8141192717903815E-2</c:v>
                </c:pt>
                <c:pt idx="7">
                  <c:v>2.4596752936011653E-2</c:v>
                </c:pt>
                <c:pt idx="8">
                  <c:v>2.2354248779447503E-2</c:v>
                </c:pt>
                <c:pt idx="9">
                  <c:v>2.0786751106643249E-2</c:v>
                </c:pt>
                <c:pt idx="10">
                  <c:v>1.960702338249232E-2</c:v>
                </c:pt>
                <c:pt idx="11">
                  <c:v>1.8685756116660446E-2</c:v>
                </c:pt>
                <c:pt idx="12">
                  <c:v>1.7939415464708754E-2</c:v>
                </c:pt>
                <c:pt idx="13">
                  <c:v>1.7318879069282388E-2</c:v>
                </c:pt>
                <c:pt idx="14">
                  <c:v>1.6793148047699935E-2</c:v>
                </c:pt>
                <c:pt idx="15">
                  <c:v>1.634193753188384E-2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0.21476965724797306</c:v>
                </c:pt>
                <c:pt idx="1">
                  <c:v>9.6843372012544282E-2</c:v>
                </c:pt>
                <c:pt idx="2">
                  <c:v>5.6173259200829613E-2</c:v>
                </c:pt>
                <c:pt idx="3">
                  <c:v>4.3279538666222202E-2</c:v>
                </c:pt>
                <c:pt idx="4">
                  <c:v>3.6176824896526669E-2</c:v>
                </c:pt>
                <c:pt idx="5">
                  <c:v>3.2056098588091116E-2</c:v>
                </c:pt>
                <c:pt idx="6">
                  <c:v>2.7971121237302596E-2</c:v>
                </c:pt>
                <c:pt idx="7">
                  <c:v>2.3935438997475272E-2</c:v>
                </c:pt>
                <c:pt idx="8">
                  <c:v>2.1444954603836205E-2</c:v>
                </c:pt>
                <c:pt idx="9">
                  <c:v>1.9725459056795711E-2</c:v>
                </c:pt>
                <c:pt idx="10">
                  <c:v>1.8444799516958772E-2</c:v>
                </c:pt>
                <c:pt idx="11">
                  <c:v>1.744570214156092E-2</c:v>
                </c:pt>
                <c:pt idx="12">
                  <c:v>1.6638173903763962E-2</c:v>
                </c:pt>
                <c:pt idx="13">
                  <c:v>1.5970380688734357E-2</c:v>
                </c:pt>
                <c:pt idx="14">
                  <c:v>1.5405989152677104E-2</c:v>
                </c:pt>
                <c:pt idx="15">
                  <c:v>1.4920233540351114E-2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0.21476965724797306</c:v>
                </c:pt>
                <c:pt idx="1">
                  <c:v>6.8720064786968196E-2</c:v>
                </c:pt>
                <c:pt idx="2">
                  <c:v>4.7267490282914257E-2</c:v>
                </c:pt>
                <c:pt idx="3">
                  <c:v>3.826414884584961E-2</c:v>
                </c:pt>
                <c:pt idx="4">
                  <c:v>3.316581182265628E-2</c:v>
                </c:pt>
                <c:pt idx="5">
                  <c:v>2.976056908326823E-2</c:v>
                </c:pt>
                <c:pt idx="6">
                  <c:v>2.6360263214858719E-2</c:v>
                </c:pt>
                <c:pt idx="7">
                  <c:v>2.2882786153143309E-2</c:v>
                </c:pt>
                <c:pt idx="8">
                  <c:v>2.0676247320533352E-2</c:v>
                </c:pt>
                <c:pt idx="9">
                  <c:v>1.9129996904825083E-2</c:v>
                </c:pt>
                <c:pt idx="10">
                  <c:v>1.7962822524614633E-2</c:v>
                </c:pt>
                <c:pt idx="11">
                  <c:v>1.7049363573245904E-2</c:v>
                </c:pt>
                <c:pt idx="12">
                  <c:v>1.6307589796375636E-2</c:v>
                </c:pt>
                <c:pt idx="13">
                  <c:v>1.5689388131324294E-2</c:v>
                </c:pt>
                <c:pt idx="14">
                  <c:v>1.5164465924685075E-2</c:v>
                </c:pt>
                <c:pt idx="15">
                  <c:v>1.4713080431781187E-2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74.636858376406195</c:v>
                </c:pt>
                <c:pt idx="1">
                  <c:v>158.72415491268339</c:v>
                </c:pt>
                <c:pt idx="2">
                  <c:v>260.74678704349981</c:v>
                </c:pt>
                <c:pt idx="3">
                  <c:v>327.02478569404809</c:v>
                </c:pt>
                <c:pt idx="4">
                  <c:v>379.66525032693988</c:v>
                </c:pt>
                <c:pt idx="5">
                  <c:v>418.28504983703095</c:v>
                </c:pt>
                <c:pt idx="6">
                  <c:v>464.48373134714615</c:v>
                </c:pt>
                <c:pt idx="7">
                  <c:v>520.02610215929519</c:v>
                </c:pt>
                <c:pt idx="8">
                  <c:v>560.28041489235329</c:v>
                </c:pt>
                <c:pt idx="9">
                  <c:v>591.10687896499633</c:v>
                </c:pt>
                <c:pt idx="10">
                  <c:v>615.75277408166869</c:v>
                </c:pt>
                <c:pt idx="11">
                  <c:v>635.95130756981803</c:v>
                </c:pt>
                <c:pt idx="12">
                  <c:v>652.87784346375554</c:v>
                </c:pt>
                <c:pt idx="13">
                  <c:v>667.28467532872264</c:v>
                </c:pt>
                <c:pt idx="14">
                  <c:v>679.71790421523963</c:v>
                </c:pt>
                <c:pt idx="15">
                  <c:v>690.57328072801602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74.636858376406195</c:v>
                </c:pt>
                <c:pt idx="1">
                  <c:v>217.62375973126609</c:v>
                </c:pt>
                <c:pt idx="2">
                  <c:v>303.25590782056958</c:v>
                </c:pt>
                <c:pt idx="3">
                  <c:v>362.58505277358358</c:v>
                </c:pt>
                <c:pt idx="4">
                  <c:v>407.17622185898597</c:v>
                </c:pt>
                <c:pt idx="5">
                  <c:v>443.14573310642072</c:v>
                </c:pt>
                <c:pt idx="6">
                  <c:v>485.3397369560405</c:v>
                </c:pt>
                <c:pt idx="7">
                  <c:v>536.43519763355482</c:v>
                </c:pt>
                <c:pt idx="8">
                  <c:v>573.73770706220375</c:v>
                </c:pt>
                <c:pt idx="9">
                  <c:v>602.4069912608976</c:v>
                </c:pt>
                <c:pt idx="10">
                  <c:v>625.36290762900478</c:v>
                </c:pt>
                <c:pt idx="11">
                  <c:v>644.19052732102898</c:v>
                </c:pt>
                <c:pt idx="12">
                  <c:v>659.98075805461133</c:v>
                </c:pt>
                <c:pt idx="13">
                  <c:v>673.4476399065428</c:v>
                </c:pt>
                <c:pt idx="14">
                  <c:v>685.08443437446135</c:v>
                </c:pt>
                <c:pt idx="15">
                  <c:v>695.24381395984585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85.393961549164231</c:v>
                </c:pt>
                <c:pt idx="1">
                  <c:v>186.16783578824663</c:v>
                </c:pt>
                <c:pt idx="2">
                  <c:v>314.59479779648416</c:v>
                </c:pt>
                <c:pt idx="3">
                  <c:v>402.47301444175298</c:v>
                </c:pt>
                <c:pt idx="4">
                  <c:v>475.38190754818731</c:v>
                </c:pt>
                <c:pt idx="5">
                  <c:v>530.96961264192714</c:v>
                </c:pt>
                <c:pt idx="6">
                  <c:v>600.22212407080474</c:v>
                </c:pt>
                <c:pt idx="7">
                  <c:v>688.26613461640295</c:v>
                </c:pt>
                <c:pt idx="8">
                  <c:v>756.09164025034943</c:v>
                </c:pt>
                <c:pt idx="9">
                  <c:v>810.79968866447643</c:v>
                </c:pt>
                <c:pt idx="10">
                  <c:v>856.59163479612005</c:v>
                </c:pt>
                <c:pt idx="11">
                  <c:v>895.73498742529023</c:v>
                </c:pt>
                <c:pt idx="12">
                  <c:v>929.81064612932755</c:v>
                </c:pt>
                <c:pt idx="13">
                  <c:v>959.80005369553328</c:v>
                </c:pt>
                <c:pt idx="14">
                  <c:v>986.50558588067906</c:v>
                </c:pt>
                <c:pt idx="15">
                  <c:v>1010.531820381022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85.393961549164231</c:v>
                </c:pt>
                <c:pt idx="1">
                  <c:v>259.39683539888307</c:v>
                </c:pt>
                <c:pt idx="2">
                  <c:v>370.49551199850214</c:v>
                </c:pt>
                <c:pt idx="3">
                  <c:v>451.38598861272783</c:v>
                </c:pt>
                <c:pt idx="4">
                  <c:v>514.78139208956679</c:v>
                </c:pt>
                <c:pt idx="5">
                  <c:v>567.8321941217439</c:v>
                </c:pt>
                <c:pt idx="6">
                  <c:v>632.61061729673861</c:v>
                </c:pt>
                <c:pt idx="7">
                  <c:v>715.46052136495132</c:v>
                </c:pt>
                <c:pt idx="8">
                  <c:v>779.65823489659385</c:v>
                </c:pt>
                <c:pt idx="9">
                  <c:v>831.52467104538118</c:v>
                </c:pt>
                <c:pt idx="10">
                  <c:v>875.05827010811322</c:v>
                </c:pt>
                <c:pt idx="11">
                  <c:v>912.17180703337317</c:v>
                </c:pt>
                <c:pt idx="12">
                  <c:v>944.45460258013111</c:v>
                </c:pt>
                <c:pt idx="13">
                  <c:v>972.93600380422208</c:v>
                </c:pt>
                <c:pt idx="14">
                  <c:v>998.31810174951102</c:v>
                </c:pt>
                <c:pt idx="15">
                  <c:v>1021.0840048852401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90.310774184340261</c:v>
                </c:pt>
                <c:pt idx="1">
                  <c:v>199.05378776858123</c:v>
                </c:pt>
                <c:pt idx="2">
                  <c:v>340.69020298754526</c:v>
                </c:pt>
                <c:pt idx="3">
                  <c:v>439.86988543714267</c:v>
                </c:pt>
                <c:pt idx="4">
                  <c:v>523.77619850182646</c:v>
                </c:pt>
                <c:pt idx="5">
                  <c:v>588.86278625876116</c:v>
                </c:pt>
                <c:pt idx="6">
                  <c:v>671.45242468804474</c:v>
                </c:pt>
                <c:pt idx="7">
                  <c:v>779.16397488531675</c:v>
                </c:pt>
                <c:pt idx="8">
                  <c:v>864.49958759129925</c:v>
                </c:pt>
                <c:pt idx="9">
                  <c:v>935.01753924045238</c:v>
                </c:pt>
                <c:pt idx="10">
                  <c:v>995.33438891788728</c:v>
                </c:pt>
                <c:pt idx="11">
                  <c:v>1047.9366704334752</c:v>
                </c:pt>
                <c:pt idx="12">
                  <c:v>1094.5779023760779</c:v>
                </c:pt>
                <c:pt idx="13">
                  <c:v>1136.3120496747911</c:v>
                </c:pt>
                <c:pt idx="14">
                  <c:v>1174.0633229232035</c:v>
                </c:pt>
                <c:pt idx="15">
                  <c:v>1208.5421066544575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90.310774184340261</c:v>
                </c:pt>
                <c:pt idx="1">
                  <c:v>279.36611773636497</c:v>
                </c:pt>
                <c:pt idx="2">
                  <c:v>403.5463383349304</c:v>
                </c:pt>
                <c:pt idx="3">
                  <c:v>495.98517080878634</c:v>
                </c:pt>
                <c:pt idx="4">
                  <c:v>569.80308804081096</c:v>
                </c:pt>
                <c:pt idx="5">
                  <c:v>632.60623030250019</c:v>
                </c:pt>
                <c:pt idx="6">
                  <c:v>710.70193081317848</c:v>
                </c:pt>
                <c:pt idx="7">
                  <c:v>813.11545682594419</c:v>
                </c:pt>
                <c:pt idx="8">
                  <c:v>894.68450482612502</c:v>
                </c:pt>
                <c:pt idx="9">
                  <c:v>962.15131924142725</c:v>
                </c:pt>
                <c:pt idx="10">
                  <c:v>1020.0426454256478</c:v>
                </c:pt>
                <c:pt idx="11">
                  <c:v>1070.3339953242651</c:v>
                </c:pt>
                <c:pt idx="12">
                  <c:v>1114.863527150309</c:v>
                </c:pt>
                <c:pt idx="13">
                  <c:v>1154.8091490212539</c:v>
                </c:pt>
                <c:pt idx="14">
                  <c:v>1190.9619294245006</c:v>
                </c:pt>
                <c:pt idx="15">
                  <c:v>1223.8450894197288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93.123024249687177</c:v>
                </c:pt>
                <c:pt idx="1">
                  <c:v>206.51903774487909</c:v>
                </c:pt>
                <c:pt idx="2">
                  <c:v>356.04129588593685</c:v>
                </c:pt>
                <c:pt idx="3">
                  <c:v>462.11213465658147</c:v>
                </c:pt>
                <c:pt idx="4">
                  <c:v>552.84011400127588</c:v>
                </c:pt>
                <c:pt idx="5">
                  <c:v>623.9062418977594</c:v>
                </c:pt>
                <c:pt idx="6">
                  <c:v>715.02317802433242</c:v>
                </c:pt>
                <c:pt idx="7">
                  <c:v>835.58108134593294</c:v>
                </c:pt>
                <c:pt idx="8">
                  <c:v>932.62030018111</c:v>
                </c:pt>
                <c:pt idx="9">
                  <c:v>1013.9181015972201</c:v>
                </c:pt>
                <c:pt idx="10">
                  <c:v>1084.3164753084643</c:v>
                </c:pt>
                <c:pt idx="11">
                  <c:v>1146.4141619358486</c:v>
                </c:pt>
                <c:pt idx="12">
                  <c:v>1202.0549920731091</c:v>
                </c:pt>
                <c:pt idx="13">
                  <c:v>1252.3183003463512</c:v>
                </c:pt>
                <c:pt idx="14">
                  <c:v>1298.1964223001282</c:v>
                </c:pt>
                <c:pt idx="15">
                  <c:v>1340.4615916976688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93.123024249687177</c:v>
                </c:pt>
                <c:pt idx="1">
                  <c:v>291.03581409592505</c:v>
                </c:pt>
                <c:pt idx="2">
                  <c:v>423.12379777923991</c:v>
                </c:pt>
                <c:pt idx="3">
                  <c:v>522.68247441153619</c:v>
                </c:pt>
                <c:pt idx="4">
                  <c:v>603.03061800337332</c:v>
                </c:pt>
                <c:pt idx="5">
                  <c:v>672.03015990861059</c:v>
                </c:pt>
                <c:pt idx="6">
                  <c:v>758.71776533424088</c:v>
                </c:pt>
                <c:pt idx="7">
                  <c:v>874.01944265657903</c:v>
                </c:pt>
                <c:pt idx="8">
                  <c:v>967.29351753005108</c:v>
                </c:pt>
                <c:pt idx="9">
                  <c:v>1045.4784754803322</c:v>
                </c:pt>
                <c:pt idx="10">
                  <c:v>1113.4107667430217</c:v>
                </c:pt>
                <c:pt idx="11">
                  <c:v>1173.0643149275247</c:v>
                </c:pt>
                <c:pt idx="12">
                  <c:v>1226.4228037208172</c:v>
                </c:pt>
                <c:pt idx="13">
                  <c:v>1274.7469711753417</c:v>
                </c:pt>
                <c:pt idx="14">
                  <c:v>1318.8726922089309</c:v>
                </c:pt>
                <c:pt idx="15">
                  <c:v>1359.334647338618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  <xdr:twoCellAnchor editAs="oneCell">
    <xdr:from>
      <xdr:col>14</xdr:col>
      <xdr:colOff>158750</xdr:colOff>
      <xdr:row>7</xdr:row>
      <xdr:rowOff>6350</xdr:rowOff>
    </xdr:from>
    <xdr:to>
      <xdr:col>19</xdr:col>
      <xdr:colOff>365125</xdr:colOff>
      <xdr:row>28</xdr:row>
      <xdr:rowOff>53975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7DDF540A-008A-4C19-A684-F85DF71EE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6750" y="1673225"/>
          <a:ext cx="4016375" cy="395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topLeftCell="A10" zoomScaleNormal="100" workbookViewId="0">
      <selection activeCell="D25" sqref="D25"/>
    </sheetView>
  </sheetViews>
  <sheetFormatPr baseColWidth="10" defaultRowHeight="15" x14ac:dyDescent="0.25"/>
  <sheetData>
    <row r="2" spans="1:1" ht="28.5" x14ac:dyDescent="0.45">
      <c r="A2" s="13" t="s">
        <v>34</v>
      </c>
    </row>
    <row r="4" spans="1:1" ht="15.75" x14ac:dyDescent="0.25">
      <c r="A4" s="14" t="s">
        <v>35</v>
      </c>
    </row>
    <row r="5" spans="1:1" ht="15.75" x14ac:dyDescent="0.25">
      <c r="A5" s="14" t="s">
        <v>36</v>
      </c>
    </row>
    <row r="8" spans="1:1" ht="18.75" x14ac:dyDescent="0.3">
      <c r="A8" s="15" t="s">
        <v>45</v>
      </c>
    </row>
    <row r="10" spans="1:1" x14ac:dyDescent="0.25">
      <c r="A10" s="16" t="s">
        <v>50</v>
      </c>
    </row>
    <row r="11" spans="1:1" x14ac:dyDescent="0.25">
      <c r="A11" s="16" t="s">
        <v>51</v>
      </c>
    </row>
    <row r="12" spans="1:1" x14ac:dyDescent="0.25">
      <c r="A12" s="16" t="s">
        <v>52</v>
      </c>
    </row>
    <row r="13" spans="1:1" x14ac:dyDescent="0.25">
      <c r="A13" s="16"/>
    </row>
    <row r="14" spans="1:1" x14ac:dyDescent="0.25">
      <c r="A14" s="16"/>
    </row>
    <row r="16" spans="1:1" ht="15.75" x14ac:dyDescent="0.25">
      <c r="A16" s="17" t="s">
        <v>53</v>
      </c>
    </row>
    <row r="18" spans="1:1" x14ac:dyDescent="0.25">
      <c r="A18" s="16" t="s">
        <v>54</v>
      </c>
    </row>
    <row r="19" spans="1:1" x14ac:dyDescent="0.25">
      <c r="A19" s="16" t="s">
        <v>55</v>
      </c>
    </row>
    <row r="20" spans="1:1" x14ac:dyDescent="0.25">
      <c r="A20" s="16" t="s">
        <v>56</v>
      </c>
    </row>
    <row r="21" spans="1:1" x14ac:dyDescent="0.25">
      <c r="A21" s="16" t="s">
        <v>57</v>
      </c>
    </row>
    <row r="22" spans="1:1" x14ac:dyDescent="0.25">
      <c r="A22" s="16"/>
    </row>
    <row r="25" spans="1:1" ht="15.75" x14ac:dyDescent="0.25">
      <c r="A25" s="17" t="s">
        <v>58</v>
      </c>
    </row>
    <row r="26" spans="1:1" ht="15.75" x14ac:dyDescent="0.25">
      <c r="A26" s="17"/>
    </row>
    <row r="27" spans="1:1" x14ac:dyDescent="0.25">
      <c r="A27" s="16" t="s">
        <v>59</v>
      </c>
    </row>
    <row r="28" spans="1:1" x14ac:dyDescent="0.2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3" sqref="B13"/>
    </sheetView>
  </sheetViews>
  <sheetFormatPr baseColWidth="10" defaultRowHeight="15" x14ac:dyDescent="0.25"/>
  <cols>
    <col min="1" max="1" width="29" customWidth="1"/>
  </cols>
  <sheetData>
    <row r="1" spans="1:13" x14ac:dyDescent="0.25">
      <c r="A1" t="s">
        <v>15</v>
      </c>
      <c r="B1" t="s">
        <v>60</v>
      </c>
      <c r="C1" t="s">
        <v>16</v>
      </c>
    </row>
    <row r="2" spans="1:13" x14ac:dyDescent="0.25">
      <c r="A2" t="s">
        <v>17</v>
      </c>
      <c r="B2">
        <v>17.5</v>
      </c>
      <c r="C2" t="s">
        <v>16</v>
      </c>
    </row>
    <row r="3" spans="1:13" x14ac:dyDescent="0.25">
      <c r="A3" t="s">
        <v>18</v>
      </c>
      <c r="B3">
        <v>1</v>
      </c>
    </row>
    <row r="4" spans="1:13" x14ac:dyDescent="0.25">
      <c r="A4" t="s">
        <v>19</v>
      </c>
      <c r="B4">
        <v>1.5</v>
      </c>
      <c r="C4" t="s">
        <v>16</v>
      </c>
    </row>
    <row r="5" spans="1:13" x14ac:dyDescent="0.25">
      <c r="A5" t="s">
        <v>20</v>
      </c>
      <c r="B5">
        <v>210</v>
      </c>
    </row>
    <row r="6" spans="1:13" x14ac:dyDescent="0.25">
      <c r="A6" t="s">
        <v>21</v>
      </c>
      <c r="B6">
        <v>13</v>
      </c>
    </row>
    <row r="7" spans="1:13" x14ac:dyDescent="0.25">
      <c r="A7" t="s">
        <v>22</v>
      </c>
      <c r="B7">
        <v>12</v>
      </c>
    </row>
    <row r="8" spans="1:13" x14ac:dyDescent="0.25">
      <c r="A8" t="s">
        <v>23</v>
      </c>
      <c r="B8">
        <v>7.4</v>
      </c>
      <c r="C8" t="s">
        <v>16</v>
      </c>
    </row>
    <row r="11" spans="1:13" x14ac:dyDescent="0.2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25">
      <c r="A12" t="s">
        <v>26</v>
      </c>
      <c r="B12" s="8">
        <f>B11*B5</f>
        <v>56032.2</v>
      </c>
      <c r="C12" t="s">
        <v>25</v>
      </c>
      <c r="D12" s="8"/>
      <c r="F12" s="8"/>
      <c r="H12" s="8"/>
      <c r="M12" s="8"/>
    </row>
    <row r="13" spans="1:13" x14ac:dyDescent="0.25">
      <c r="A13" t="s">
        <v>27</v>
      </c>
      <c r="B13" s="8">
        <f>(((2600*2+369*4)-(141*14))*(B5/140))*1</f>
        <v>7053</v>
      </c>
      <c r="C13" t="s">
        <v>25</v>
      </c>
      <c r="D13" s="8"/>
      <c r="F13" s="8"/>
      <c r="H13" s="8"/>
      <c r="M13" s="8"/>
    </row>
    <row r="14" spans="1:13" x14ac:dyDescent="0.25">
      <c r="A14" t="s">
        <v>28</v>
      </c>
      <c r="B14" s="8">
        <f>B12*B6</f>
        <v>728418.6</v>
      </c>
      <c r="C14" t="s">
        <v>25</v>
      </c>
      <c r="D14" s="8"/>
      <c r="F14" s="8"/>
      <c r="H14" s="8"/>
      <c r="M14" s="8"/>
    </row>
    <row r="15" spans="1:13" x14ac:dyDescent="0.25">
      <c r="A15" t="s">
        <v>29</v>
      </c>
      <c r="B15" s="8">
        <f>B7*B13</f>
        <v>84636</v>
      </c>
      <c r="C15" t="s">
        <v>25</v>
      </c>
      <c r="D15" s="8"/>
      <c r="F15" s="8"/>
      <c r="H15" s="8"/>
      <c r="M15" s="8"/>
    </row>
    <row r="16" spans="1:13" x14ac:dyDescent="0.25">
      <c r="D16" s="8"/>
      <c r="M16" s="8"/>
    </row>
    <row r="17" spans="1:13" x14ac:dyDescent="0.25">
      <c r="A17" t="s">
        <v>30</v>
      </c>
      <c r="B17" s="7">
        <f>(B14+B15)/1000^2</f>
        <v>0.81305459999999996</v>
      </c>
      <c r="C17" t="s">
        <v>31</v>
      </c>
      <c r="D17" s="7"/>
      <c r="F17" s="7"/>
      <c r="H17" s="7"/>
    </row>
    <row r="18" spans="1:13" x14ac:dyDescent="0.25">
      <c r="A18" t="s">
        <v>32</v>
      </c>
      <c r="B18" s="7">
        <f>0.11*3/2</f>
        <v>0.16500000000000001</v>
      </c>
      <c r="C18" t="s">
        <v>33</v>
      </c>
      <c r="D18" s="8"/>
      <c r="M18" s="7"/>
    </row>
    <row r="19" spans="1:13" x14ac:dyDescent="0.2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workbookViewId="0"/>
  </sheetViews>
  <sheetFormatPr baseColWidth="10" defaultRowHeight="15" x14ac:dyDescent="0.25"/>
  <sheetData>
    <row r="2" spans="15:26" x14ac:dyDescent="0.25">
      <c r="Q2" t="s">
        <v>46</v>
      </c>
      <c r="S2" t="s">
        <v>47</v>
      </c>
      <c r="U2" t="s">
        <v>60</v>
      </c>
    </row>
    <row r="3" spans="15:26" x14ac:dyDescent="0.2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2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1.57529103268541E-12 + 21071.0333333332*P4 + 726883.333333334*P4^2</f>
        <v>1.57529103268541E-12</v>
      </c>
      <c r="X4" s="6"/>
      <c r="Y4" s="6"/>
      <c r="Z4" s="6"/>
    </row>
    <row r="5" spans="15:26" x14ac:dyDescent="0.2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1.57529103268541E-12 + 21071.0333333332*P5 + 726883.333333334*P5^2</f>
        <v>5.8984142447882153</v>
      </c>
    </row>
    <row r="6" spans="15:26" x14ac:dyDescent="0.2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11.908598382851912</v>
      </c>
    </row>
    <row r="7" spans="15:26" x14ac:dyDescent="0.2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18.030552414192666</v>
      </c>
    </row>
    <row r="8" spans="15:26" x14ac:dyDescent="0.2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24.264276338810479</v>
      </c>
    </row>
    <row r="9" spans="15:26" x14ac:dyDescent="0.2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30.609770156705352</v>
      </c>
    </row>
    <row r="10" spans="15:26" x14ac:dyDescent="0.2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37.067033867877285</v>
      </c>
    </row>
    <row r="11" spans="15:26" x14ac:dyDescent="0.2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43.636067472326268</v>
      </c>
    </row>
    <row r="12" spans="15:26" x14ac:dyDescent="0.2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50.316870970052307</v>
      </c>
    </row>
    <row r="13" spans="15:26" x14ac:dyDescent="0.2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57.109444361055424</v>
      </c>
    </row>
    <row r="14" spans="15:26" x14ac:dyDescent="0.2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64.013787645335583</v>
      </c>
    </row>
    <row r="15" spans="15:26" x14ac:dyDescent="0.2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71.029900822892799</v>
      </c>
    </row>
    <row r="16" spans="15:26" x14ac:dyDescent="0.2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78.157783893727071</v>
      </c>
    </row>
    <row r="17" spans="15:21" x14ac:dyDescent="0.2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85.3974368578384</v>
      </c>
    </row>
    <row r="18" spans="15:21" x14ac:dyDescent="0.2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92.748859715226786</v>
      </c>
    </row>
    <row r="19" spans="15:21" x14ac:dyDescent="0.2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100.21205246589223</v>
      </c>
    </row>
    <row r="20" spans="15:21" x14ac:dyDescent="0.2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107.78701510983473</v>
      </c>
    </row>
    <row r="21" spans="15:21" x14ac:dyDescent="0.2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115.47374764705431</v>
      </c>
    </row>
    <row r="22" spans="15:21" x14ac:dyDescent="0.2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123.27225007755095</v>
      </c>
    </row>
    <row r="23" spans="15:21" x14ac:dyDescent="0.2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131.1825224013246</v>
      </c>
    </row>
    <row r="24" spans="15:21" x14ac:dyDescent="0.2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139.20456461837534</v>
      </c>
    </row>
    <row r="25" spans="15:21" x14ac:dyDescent="0.2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147.33837672870311</v>
      </c>
    </row>
    <row r="26" spans="15:21" x14ac:dyDescent="0.2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155.58395873230799</v>
      </c>
    </row>
    <row r="27" spans="15:21" x14ac:dyDescent="0.2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163.94131062918987</v>
      </c>
    </row>
    <row r="28" spans="15:21" x14ac:dyDescent="0.2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172.41043241934887</v>
      </c>
    </row>
    <row r="29" spans="15:21" x14ac:dyDescent="0.2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180.99132410278492</v>
      </c>
    </row>
    <row r="30" spans="15:21" x14ac:dyDescent="0.2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189.68398567949797</v>
      </c>
    </row>
    <row r="31" spans="15:21" x14ac:dyDescent="0.2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198.48841714948807</v>
      </c>
    </row>
    <row r="32" spans="15:21" x14ac:dyDescent="0.2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207.40461851275529</v>
      </c>
    </row>
    <row r="33" spans="15:21" x14ac:dyDescent="0.2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216.43258976929957</v>
      </c>
    </row>
    <row r="34" spans="15:21" x14ac:dyDescent="0.2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225.57233091912084</v>
      </c>
    </row>
    <row r="35" spans="15:21" x14ac:dyDescent="0.2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234.82384196221929</v>
      </c>
    </row>
    <row r="36" spans="15:21" x14ac:dyDescent="0.2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244.18712289859462</v>
      </c>
    </row>
    <row r="37" spans="15:21" x14ac:dyDescent="0.2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253.66217372824715</v>
      </c>
    </row>
    <row r="38" spans="15:21" x14ac:dyDescent="0.2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263.24899445117671</v>
      </c>
    </row>
    <row r="39" spans="15:21" x14ac:dyDescent="0.2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272.94758506738333</v>
      </c>
    </row>
    <row r="40" spans="15:21" x14ac:dyDescent="0.2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282.75794557686697</v>
      </c>
    </row>
    <row r="41" spans="15:21" x14ac:dyDescent="0.2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292.68007597962765</v>
      </c>
    </row>
    <row r="42" spans="15:21" x14ac:dyDescent="0.2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302.71397627566546</v>
      </c>
    </row>
    <row r="43" spans="15:21" x14ac:dyDescent="0.2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312.85964646498024</v>
      </c>
    </row>
    <row r="44" spans="15:21" x14ac:dyDescent="0.2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323.11708654757217</v>
      </c>
    </row>
    <row r="45" spans="15:21" x14ac:dyDescent="0.2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333.48629652344107</v>
      </c>
    </row>
    <row r="46" spans="15:21" x14ac:dyDescent="0.2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343.96727639258711</v>
      </c>
    </row>
    <row r="47" spans="15:21" x14ac:dyDescent="0.2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354.56002615501018</v>
      </c>
    </row>
    <row r="48" spans="15:21" x14ac:dyDescent="0.2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365.26454581071039</v>
      </c>
    </row>
    <row r="49" spans="15:21" x14ac:dyDescent="0.2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376.08083535968751</v>
      </c>
    </row>
    <row r="50" spans="15:21" x14ac:dyDescent="0.2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387.00889480194178</v>
      </c>
    </row>
    <row r="51" spans="15:21" x14ac:dyDescent="0.2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398.04872413747307</v>
      </c>
    </row>
    <row r="52" spans="15:21" x14ac:dyDescent="0.2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409.2003233662814</v>
      </c>
    </row>
    <row r="53" spans="15:21" x14ac:dyDescent="0.2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420.4636924883668</v>
      </c>
    </row>
    <row r="54" spans="15:21" x14ac:dyDescent="0.2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431.83883150372935</v>
      </c>
    </row>
    <row r="55" spans="15:21" x14ac:dyDescent="0.2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443.32574041236876</v>
      </c>
    </row>
    <row r="56" spans="15:21" x14ac:dyDescent="0.2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454.92441921428542</v>
      </c>
    </row>
    <row r="57" spans="15:21" x14ac:dyDescent="0.2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466.63486790947906</v>
      </c>
    </row>
    <row r="58" spans="15:21" x14ac:dyDescent="0.2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478.45708649794972</v>
      </c>
    </row>
    <row r="59" spans="15:21" x14ac:dyDescent="0.2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490.39107497969746</v>
      </c>
    </row>
    <row r="60" spans="15:21" x14ac:dyDescent="0.2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502.43683335472224</v>
      </c>
    </row>
    <row r="61" spans="15:21" x14ac:dyDescent="0.2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514.59436162302416</v>
      </c>
    </row>
    <row r="62" spans="15:21" x14ac:dyDescent="0.2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526.8636597846031</v>
      </c>
    </row>
    <row r="63" spans="15:21" x14ac:dyDescent="0.2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539.24472783945907</v>
      </c>
    </row>
    <row r="64" spans="15:21" x14ac:dyDescent="0.2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551.73756578759208</v>
      </c>
    </row>
    <row r="65" spans="15:21" x14ac:dyDescent="0.2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564.34217362900233</v>
      </c>
    </row>
    <row r="66" spans="15:21" x14ac:dyDescent="0.2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577.0585513636895</v>
      </c>
    </row>
    <row r="67" spans="15:21" x14ac:dyDescent="0.2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589.88669899165347</v>
      </c>
    </row>
    <row r="68" spans="15:21" x14ac:dyDescent="0.2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602.82661651289482</v>
      </c>
    </row>
    <row r="69" spans="15:21" x14ac:dyDescent="0.2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1.57529103268541E-12 + 21071.0333333332*P69 + 726883.333333334*P69^2</f>
        <v>615.87830392741319</v>
      </c>
    </row>
    <row r="70" spans="15:21" x14ac:dyDescent="0.2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629.0417612352087</v>
      </c>
    </row>
    <row r="71" spans="15:21" x14ac:dyDescent="0.2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642.31698843628101</v>
      </c>
    </row>
    <row r="72" spans="15:21" x14ac:dyDescent="0.2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655.70398553063069</v>
      </c>
    </row>
    <row r="73" spans="15:21" x14ac:dyDescent="0.2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669.20275251825717</v>
      </c>
    </row>
    <row r="74" spans="15:21" x14ac:dyDescent="0.2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682.81328939916091</v>
      </c>
    </row>
    <row r="75" spans="15:21" x14ac:dyDescent="0.2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696.53559617334145</v>
      </c>
    </row>
    <row r="76" spans="15:21" x14ac:dyDescent="0.2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710.36967284079924</v>
      </c>
    </row>
    <row r="77" spans="15:21" x14ac:dyDescent="0.2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724.31551940153395</v>
      </c>
    </row>
    <row r="78" spans="15:21" x14ac:dyDescent="0.2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738.3731358555458</v>
      </c>
    </row>
    <row r="79" spans="15:21" x14ac:dyDescent="0.2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752.54252220283468</v>
      </c>
    </row>
    <row r="80" spans="15:21" x14ac:dyDescent="0.2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766.82367844340069</v>
      </c>
    </row>
    <row r="81" spans="15:21" x14ac:dyDescent="0.2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781.21660457724374</v>
      </c>
    </row>
    <row r="82" spans="15:21" x14ac:dyDescent="0.2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795.72130060436371</v>
      </c>
    </row>
    <row r="83" spans="15:21" x14ac:dyDescent="0.2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810.33776652476104</v>
      </c>
    </row>
    <row r="84" spans="15:21" x14ac:dyDescent="0.2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825.06600233843528</v>
      </c>
    </row>
    <row r="85" spans="15:21" x14ac:dyDescent="0.2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839.90600804538644</v>
      </c>
    </row>
    <row r="86" spans="15:21" x14ac:dyDescent="0.2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854.85778364561452</v>
      </c>
    </row>
    <row r="87" spans="15:21" x14ac:dyDescent="0.2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869.92132913911996</v>
      </c>
    </row>
    <row r="88" spans="15:21" x14ac:dyDescent="0.2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885.09664452590255</v>
      </c>
    </row>
    <row r="89" spans="15:21" x14ac:dyDescent="0.2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900.38372980596205</v>
      </c>
    </row>
    <row r="90" spans="15:21" x14ac:dyDescent="0.2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915.78258497929846</v>
      </c>
    </row>
    <row r="91" spans="15:21" x14ac:dyDescent="0.2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931.29321004591225</v>
      </c>
    </row>
    <row r="92" spans="15:21" x14ac:dyDescent="0.2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946.91560500580295</v>
      </c>
    </row>
    <row r="93" spans="15:21" x14ac:dyDescent="0.2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962.64976985897079</v>
      </c>
    </row>
    <row r="94" spans="15:21" x14ac:dyDescent="0.2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978.49570460541531</v>
      </c>
    </row>
    <row r="95" spans="15:21" x14ac:dyDescent="0.2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994.45340924513732</v>
      </c>
    </row>
    <row r="96" spans="15:21" x14ac:dyDescent="0.2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1010.522883778136</v>
      </c>
    </row>
    <row r="97" spans="15:23" x14ac:dyDescent="0.2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1026.704128204412</v>
      </c>
    </row>
    <row r="98" spans="15:23" x14ac:dyDescent="0.25">
      <c r="O98">
        <v>93</v>
      </c>
      <c r="P98" s="7">
        <f t="shared" si="4"/>
        <v>2.5786833333333332E-2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1026.704128204412</v>
      </c>
      <c r="W98" s="8"/>
    </row>
    <row r="99" spans="15:23" x14ac:dyDescent="0.2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1059.4019267367951</v>
      </c>
    </row>
    <row r="100" spans="15:23" x14ac:dyDescent="0.2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1075.9184808429022</v>
      </c>
    </row>
    <row r="101" spans="15:23" x14ac:dyDescent="0.2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1092.5468048422863</v>
      </c>
    </row>
    <row r="102" spans="15:23" x14ac:dyDescent="0.2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1109.2868987349475</v>
      </c>
    </row>
    <row r="103" spans="15:23" x14ac:dyDescent="0.2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1126.1387625208861</v>
      </c>
    </row>
    <row r="104" spans="15:23" x14ac:dyDescent="0.2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1143.1023962001013</v>
      </c>
    </row>
    <row r="105" spans="15:23" x14ac:dyDescent="0.2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1160.1777997725937</v>
      </c>
    </row>
    <row r="106" spans="15:23" x14ac:dyDescent="0.2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1177.3649732383631</v>
      </c>
    </row>
    <row r="107" spans="15:23" x14ac:dyDescent="0.2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1194.6639165974098</v>
      </c>
    </row>
    <row r="108" spans="15:23" x14ac:dyDescent="0.2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1212.0746298497334</v>
      </c>
    </row>
    <row r="109" spans="15:23" x14ac:dyDescent="0.2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1229.5971129953336</v>
      </c>
    </row>
    <row r="110" spans="15:23" x14ac:dyDescent="0.2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1247.2313660342115</v>
      </c>
    </row>
    <row r="111" spans="15:23" x14ac:dyDescent="0.2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1264.9773889663666</v>
      </c>
    </row>
    <row r="112" spans="15:23" x14ac:dyDescent="0.2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1282.835181791798</v>
      </c>
    </row>
    <row r="113" spans="15:21" x14ac:dyDescent="0.2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1300.8047445105071</v>
      </c>
    </row>
    <row r="114" spans="15:21" x14ac:dyDescent="0.2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1318.8860771224929</v>
      </c>
    </row>
    <row r="115" spans="15:21" x14ac:dyDescent="0.2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1337.0791796277563</v>
      </c>
    </row>
    <row r="116" spans="15:21" x14ac:dyDescent="0.2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1355.3840520262959</v>
      </c>
    </row>
    <row r="117" spans="15:21" x14ac:dyDescent="0.2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1373.8006943181135</v>
      </c>
    </row>
    <row r="118" spans="15:21" x14ac:dyDescent="0.2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1392.3291065032072</v>
      </c>
    </row>
    <row r="119" spans="15:21" x14ac:dyDescent="0.2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1410.9692885815784</v>
      </c>
    </row>
    <row r="120" spans="15:21" x14ac:dyDescent="0.2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1429.7212405532268</v>
      </c>
    </row>
    <row r="121" spans="15:21" x14ac:dyDescent="0.2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1448.5849624181519</v>
      </c>
    </row>
    <row r="122" spans="15:21" x14ac:dyDescent="0.2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1467.5604541763544</v>
      </c>
    </row>
    <row r="123" spans="15:21" x14ac:dyDescent="0.2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1486.647715827834</v>
      </c>
    </row>
    <row r="124" spans="15:21" x14ac:dyDescent="0.2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1505.8467473725905</v>
      </c>
    </row>
    <row r="125" spans="15:21" x14ac:dyDescent="0.2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1525.1575488106241</v>
      </c>
    </row>
    <row r="126" spans="15:21" x14ac:dyDescent="0.2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1544.5801201419349</v>
      </c>
    </row>
    <row r="127" spans="15:21" x14ac:dyDescent="0.2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1564.1144613665222</v>
      </c>
    </row>
    <row r="128" spans="15:21" x14ac:dyDescent="0.2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1583.7605724843875</v>
      </c>
    </row>
    <row r="129" spans="15:21" x14ac:dyDescent="0.2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1603.5184534955288</v>
      </c>
    </row>
    <row r="130" spans="15:21" x14ac:dyDescent="0.2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1623.3881043999472</v>
      </c>
    </row>
    <row r="131" spans="15:21" x14ac:dyDescent="0.2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1643.369525197644</v>
      </c>
    </row>
    <row r="132" spans="15:21" x14ac:dyDescent="0.2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1663.4627158886165</v>
      </c>
    </row>
    <row r="133" spans="15:21" x14ac:dyDescent="0.2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1.57529103268541E-12 + 21071.0333333332*P133 + 726883.333333334*P133^2</f>
        <v>1683.6676764728666</v>
      </c>
    </row>
    <row r="134" spans="15:21" x14ac:dyDescent="0.2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1703.9844069503938</v>
      </c>
    </row>
    <row r="135" spans="15:21" x14ac:dyDescent="0.2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1724.412907321198</v>
      </c>
    </row>
    <row r="136" spans="15:21" x14ac:dyDescent="0.2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1744.9531775852793</v>
      </c>
    </row>
    <row r="137" spans="15:21" x14ac:dyDescent="0.2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1765.6052177426377</v>
      </c>
    </row>
    <row r="138" spans="15:21" x14ac:dyDescent="0.2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1786.3690277932724</v>
      </c>
    </row>
    <row r="139" spans="15:21" x14ac:dyDescent="0.2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1807.2446077371849</v>
      </c>
    </row>
    <row r="140" spans="15:21" x14ac:dyDescent="0.2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1828.2319575743745</v>
      </c>
    </row>
    <row r="141" spans="15:21" x14ac:dyDescent="0.2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1849.3310773048406</v>
      </c>
    </row>
    <row r="142" spans="15:21" x14ac:dyDescent="0.2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1870.5419669285845</v>
      </c>
    </row>
    <row r="143" spans="15:21" x14ac:dyDescent="0.2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1891.8646264456047</v>
      </c>
    </row>
    <row r="144" spans="15:21" x14ac:dyDescent="0.2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1913.2990558559031</v>
      </c>
    </row>
    <row r="145" spans="15:21" x14ac:dyDescent="0.2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1934.8452551594773</v>
      </c>
    </row>
    <row r="146" spans="15:21" x14ac:dyDescent="0.2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1956.5032243563292</v>
      </c>
    </row>
    <row r="147" spans="15:21" x14ac:dyDescent="0.2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1978.2729634464583</v>
      </c>
    </row>
    <row r="148" spans="15:21" x14ac:dyDescent="0.2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2000.1544724298642</v>
      </c>
    </row>
    <row r="149" spans="15:21" x14ac:dyDescent="0.2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2022.1477513065468</v>
      </c>
    </row>
    <row r="150" spans="15:21" x14ac:dyDescent="0.2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2044.2528000765069</v>
      </c>
    </row>
    <row r="151" spans="15:21" x14ac:dyDescent="0.2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2066.469618739744</v>
      </c>
    </row>
    <row r="152" spans="15:21" x14ac:dyDescent="0.2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2088.7982072962577</v>
      </c>
    </row>
    <row r="153" spans="15:21" x14ac:dyDescent="0.2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2111.2385657460495</v>
      </c>
    </row>
    <row r="154" spans="15:21" x14ac:dyDescent="0.2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2133.7906940891171</v>
      </c>
    </row>
    <row r="155" spans="15:21" x14ac:dyDescent="0.2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2156.4545923254636</v>
      </c>
    </row>
    <row r="156" spans="15:21" x14ac:dyDescent="0.2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2179.230260455085</v>
      </c>
    </row>
    <row r="157" spans="15:21" x14ac:dyDescent="0.2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2202.117698477985</v>
      </c>
    </row>
    <row r="158" spans="15:21" x14ac:dyDescent="0.2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2225.1169063941611</v>
      </c>
    </row>
    <row r="159" spans="15:21" x14ac:dyDescent="0.2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2248.2278842036144</v>
      </c>
    </row>
    <row r="160" spans="15:21" x14ac:dyDescent="0.2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2271.4506319063448</v>
      </c>
    </row>
    <row r="161" spans="15:21" x14ac:dyDescent="0.2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2294.7851495023529</v>
      </c>
    </row>
    <row r="162" spans="15:21" x14ac:dyDescent="0.2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2318.2314369916376</v>
      </c>
    </row>
    <row r="163" spans="15:21" x14ac:dyDescent="0.2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2341.7894943741994</v>
      </c>
    </row>
    <row r="164" spans="15:21" x14ac:dyDescent="0.2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2365.4593216500384</v>
      </c>
    </row>
    <row r="165" spans="15:21" x14ac:dyDescent="0.2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2389.2409188191536</v>
      </c>
    </row>
    <row r="166" spans="15:21" x14ac:dyDescent="0.2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2413.1342858815469</v>
      </c>
    </row>
    <row r="167" spans="15:21" x14ac:dyDescent="0.2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2437.1394228372174</v>
      </c>
    </row>
    <row r="168" spans="15:21" x14ac:dyDescent="0.2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2461.2563296861636</v>
      </c>
    </row>
    <row r="169" spans="15:21" x14ac:dyDescent="0.2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2485.4850064283883</v>
      </c>
    </row>
    <row r="170" spans="15:21" x14ac:dyDescent="0.2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2509.8254530638887</v>
      </c>
    </row>
    <row r="171" spans="15:21" x14ac:dyDescent="0.2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2534.2776695926673</v>
      </c>
    </row>
    <row r="172" spans="15:21" x14ac:dyDescent="0.2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2558.8416560147225</v>
      </c>
    </row>
    <row r="173" spans="15:21" x14ac:dyDescent="0.2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2583.5174123300549</v>
      </c>
    </row>
    <row r="174" spans="15:21" x14ac:dyDescent="0.2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2608.3049385386648</v>
      </c>
    </row>
    <row r="175" spans="15:21" x14ac:dyDescent="0.2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2633.204234640551</v>
      </c>
    </row>
    <row r="176" spans="15:21" x14ac:dyDescent="0.2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2658.2153006357144</v>
      </c>
    </row>
    <row r="177" spans="15:21" x14ac:dyDescent="0.2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2683.3381365241557</v>
      </c>
    </row>
    <row r="178" spans="15:21" x14ac:dyDescent="0.2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2708.5727423058725</v>
      </c>
    </row>
    <row r="179" spans="15:21" x14ac:dyDescent="0.2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2733.9191179808668</v>
      </c>
    </row>
    <row r="180" spans="15:21" x14ac:dyDescent="0.2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2759.3772635491396</v>
      </c>
    </row>
    <row r="181" spans="15:21" x14ac:dyDescent="0.2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2784.9471790106873</v>
      </c>
    </row>
    <row r="182" spans="15:21" x14ac:dyDescent="0.2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2810.6288643655143</v>
      </c>
    </row>
    <row r="183" spans="15:21" x14ac:dyDescent="0.2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2836.4223196136163</v>
      </c>
    </row>
    <row r="184" spans="15:21" x14ac:dyDescent="0.2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2862.3275447549968</v>
      </c>
    </row>
    <row r="185" spans="15:21" x14ac:dyDescent="0.2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2888.3445397896539</v>
      </c>
    </row>
    <row r="186" spans="15:21" x14ac:dyDescent="0.2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2914.4733047175882</v>
      </c>
    </row>
    <row r="187" spans="15:21" x14ac:dyDescent="0.2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2940.7138395387988</v>
      </c>
    </row>
    <row r="188" spans="15:21" x14ac:dyDescent="0.2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2967.0661442532869</v>
      </c>
    </row>
    <row r="189" spans="15:21" x14ac:dyDescent="0.2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2993.5302188610522</v>
      </c>
    </row>
    <row r="190" spans="15:21" x14ac:dyDescent="0.2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3020.1060633620946</v>
      </c>
    </row>
    <row r="191" spans="15:21" x14ac:dyDescent="0.2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3046.7936777564146</v>
      </c>
    </row>
    <row r="192" spans="15:21" x14ac:dyDescent="0.2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3073.5930620440104</v>
      </c>
    </row>
    <row r="193" spans="15:21" x14ac:dyDescent="0.2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3100.5042162248847</v>
      </c>
    </row>
    <row r="194" spans="15:21" x14ac:dyDescent="0.2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3127.5271402990347</v>
      </c>
    </row>
    <row r="195" spans="15:21" x14ac:dyDescent="0.2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3154.6618342664624</v>
      </c>
    </row>
    <row r="196" spans="15:21" x14ac:dyDescent="0.2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3181.9082981271667</v>
      </c>
    </row>
    <row r="197" spans="15:21" x14ac:dyDescent="0.2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1.57529103268541E-12 + 21071.0333333332*P197 + 726883.333333334*P197^2</f>
        <v>3209.2665318811487</v>
      </c>
    </row>
    <row r="198" spans="15:21" x14ac:dyDescent="0.2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3236.7365355284069</v>
      </c>
    </row>
    <row r="199" spans="15:21" x14ac:dyDescent="0.2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3264.3183090689436</v>
      </c>
    </row>
    <row r="200" spans="15:21" x14ac:dyDescent="0.2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3292.011852502756</v>
      </c>
    </row>
    <row r="201" spans="15:21" x14ac:dyDescent="0.2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3319.8171658298461</v>
      </c>
    </row>
    <row r="202" spans="15:21" x14ac:dyDescent="0.2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3347.7342490502133</v>
      </c>
    </row>
    <row r="203" spans="15:21" x14ac:dyDescent="0.2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3375.7631021638567</v>
      </c>
    </row>
    <row r="204" spans="15:21" x14ac:dyDescent="0.2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3403.9037251707787</v>
      </c>
    </row>
    <row r="205" spans="15:21" x14ac:dyDescent="0.2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3432.1561180709764</v>
      </c>
    </row>
    <row r="206" spans="15:21" x14ac:dyDescent="0.2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3460.5202808644517</v>
      </c>
    </row>
    <row r="207" spans="15:21" x14ac:dyDescent="0.2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3488.9962135512042</v>
      </c>
    </row>
    <row r="208" spans="15:21" x14ac:dyDescent="0.2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3517.5839161312329</v>
      </c>
    </row>
    <row r="209" spans="15:21" x14ac:dyDescent="0.2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3546.2833886045391</v>
      </c>
    </row>
    <row r="210" spans="15:21" x14ac:dyDescent="0.2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3575.094630971123</v>
      </c>
    </row>
    <row r="211" spans="15:21" x14ac:dyDescent="0.2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3604.0176432309836</v>
      </c>
    </row>
    <row r="212" spans="15:21" x14ac:dyDescent="0.2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3633.0524253841213</v>
      </c>
    </row>
    <row r="213" spans="15:21" x14ac:dyDescent="0.2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3662.1989774305362</v>
      </c>
    </row>
    <row r="214" spans="15:21" x14ac:dyDescent="0.2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3691.4572993702268</v>
      </c>
    </row>
    <row r="215" spans="15:21" x14ac:dyDescent="0.2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3720.8273912031973</v>
      </c>
    </row>
    <row r="216" spans="15:21" x14ac:dyDescent="0.2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3750.3092529294422</v>
      </c>
    </row>
    <row r="217" spans="15:21" x14ac:dyDescent="0.2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3779.9028845489643</v>
      </c>
    </row>
    <row r="218" spans="15:21" x14ac:dyDescent="0.2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3809.6082860617653</v>
      </c>
    </row>
    <row r="219" spans="15:21" x14ac:dyDescent="0.2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3839.4254574678416</v>
      </c>
    </row>
    <row r="220" spans="15:21" x14ac:dyDescent="0.2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3869.3543987671956</v>
      </c>
    </row>
    <row r="221" spans="15:21" x14ac:dyDescent="0.2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3899.3951099598271</v>
      </c>
    </row>
    <row r="222" spans="15:21" x14ac:dyDescent="0.2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3929.5475910457353</v>
      </c>
    </row>
    <row r="223" spans="15:21" x14ac:dyDescent="0.2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3959.8118420249207</v>
      </c>
    </row>
    <row r="224" spans="15:21" x14ac:dyDescent="0.2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3990.1878628973827</v>
      </c>
    </row>
    <row r="225" spans="15:21" x14ac:dyDescent="0.2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4020.6756536631219</v>
      </c>
    </row>
    <row r="226" spans="15:21" x14ac:dyDescent="0.2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4051.2752143221392</v>
      </c>
    </row>
    <row r="227" spans="15:21" x14ac:dyDescent="0.2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4081.9865448744313</v>
      </c>
    </row>
    <row r="228" spans="15:21" x14ac:dyDescent="0.2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4112.8096453200014</v>
      </c>
    </row>
    <row r="229" spans="15:21" x14ac:dyDescent="0.2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4143.744515658851</v>
      </c>
    </row>
    <row r="230" spans="15:21" x14ac:dyDescent="0.2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4174.7911558909755</v>
      </c>
    </row>
    <row r="231" spans="15:21" x14ac:dyDescent="0.2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4205.9495660163766</v>
      </c>
    </row>
    <row r="232" spans="15:21" x14ac:dyDescent="0.2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4237.2197460350553</v>
      </c>
    </row>
    <row r="233" spans="15:21" x14ac:dyDescent="0.2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4268.6016959470107</v>
      </c>
    </row>
    <row r="234" spans="15:21" x14ac:dyDescent="0.2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4300.0954157522438</v>
      </c>
    </row>
    <row r="235" spans="15:21" x14ac:dyDescent="0.2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4331.7009054507544</v>
      </c>
    </row>
    <row r="236" spans="15:21" x14ac:dyDescent="0.2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4363.4181650425407</v>
      </c>
    </row>
    <row r="237" spans="15:21" x14ac:dyDescent="0.2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4395.2471945276056</v>
      </c>
    </row>
    <row r="238" spans="15:21" x14ac:dyDescent="0.2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4427.1879939059445</v>
      </c>
    </row>
    <row r="239" spans="15:21" x14ac:dyDescent="0.2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4459.2405631775628</v>
      </c>
    </row>
    <row r="240" spans="15:21" x14ac:dyDescent="0.2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4491.4049023424586</v>
      </c>
    </row>
    <row r="241" spans="15:21" x14ac:dyDescent="0.2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4523.681011400633</v>
      </c>
    </row>
    <row r="242" spans="15:21" x14ac:dyDescent="0.2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4556.0688903520804</v>
      </c>
    </row>
    <row r="243" spans="15:21" x14ac:dyDescent="0.2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4588.5685391968073</v>
      </c>
    </row>
    <row r="244" spans="15:21" x14ac:dyDescent="0.2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4621.1799579348099</v>
      </c>
    </row>
    <row r="245" spans="15:21" x14ac:dyDescent="0.2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4653.9031465660901</v>
      </c>
    </row>
    <row r="246" spans="15:21" x14ac:dyDescent="0.2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4686.7381050906497</v>
      </c>
    </row>
    <row r="247" spans="15:21" x14ac:dyDescent="0.2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4719.6848335084833</v>
      </c>
    </row>
    <row r="248" spans="15:21" x14ac:dyDescent="0.2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4752.7433318195954</v>
      </c>
    </row>
    <row r="249" spans="15:21" x14ac:dyDescent="0.2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4785.9136000239832</v>
      </c>
    </row>
    <row r="250" spans="15:21" x14ac:dyDescent="0.2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4819.1956381216487</v>
      </c>
    </row>
    <row r="251" spans="15:21" x14ac:dyDescent="0.2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4852.5894461125918</v>
      </c>
    </row>
    <row r="252" spans="15:21" x14ac:dyDescent="0.2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4886.0950239968133</v>
      </c>
    </row>
    <row r="253" spans="15:21" x14ac:dyDescent="0.2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4919.7123717743088</v>
      </c>
    </row>
    <row r="254" spans="15:21" x14ac:dyDescent="0.2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4953.4414894450829</v>
      </c>
    </row>
    <row r="255" spans="15:21" x14ac:dyDescent="0.2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4987.2823770091345</v>
      </c>
    </row>
    <row r="256" spans="15:21" x14ac:dyDescent="0.2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5021.235034466461</v>
      </c>
    </row>
    <row r="257" spans="15:21" x14ac:dyDescent="0.2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5055.2994618170678</v>
      </c>
    </row>
    <row r="258" spans="15:21" x14ac:dyDescent="0.2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5089.4756590609504</v>
      </c>
    </row>
    <row r="259" spans="15:21" x14ac:dyDescent="0.2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5123.7636261981097</v>
      </c>
    </row>
    <row r="260" spans="15:21" x14ac:dyDescent="0.2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5158.1633632285448</v>
      </c>
    </row>
    <row r="261" spans="15:21" x14ac:dyDescent="0.2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1.57529103268541E-12 + 21071.0333333332*P261 + 726883.333333334*P261^2</f>
        <v>5192.6748701522583</v>
      </c>
    </row>
    <row r="262" spans="15:21" x14ac:dyDescent="0.2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5227.2981469692486</v>
      </c>
    </row>
    <row r="263" spans="15:21" x14ac:dyDescent="0.2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5262.0331936795183</v>
      </c>
    </row>
    <row r="264" spans="15:21" x14ac:dyDescent="0.2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5296.880010283061</v>
      </c>
    </row>
    <row r="265" spans="15:21" x14ac:dyDescent="0.2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5331.8385967798831</v>
      </c>
    </row>
    <row r="266" spans="15:21" x14ac:dyDescent="0.2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5366.908953169981</v>
      </c>
    </row>
    <row r="267" spans="15:21" x14ac:dyDescent="0.2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5402.0910794533556</v>
      </c>
    </row>
    <row r="268" spans="15:21" x14ac:dyDescent="0.2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5437.3849756300106</v>
      </c>
    </row>
    <row r="269" spans="15:21" x14ac:dyDescent="0.2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5472.7906416999413</v>
      </c>
    </row>
    <row r="270" spans="15:21" x14ac:dyDescent="0.2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5508.3080776631477</v>
      </c>
    </row>
    <row r="271" spans="15:21" x14ac:dyDescent="0.2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5543.93728351963</v>
      </c>
    </row>
    <row r="272" spans="15:21" x14ac:dyDescent="0.2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5579.6782592693908</v>
      </c>
    </row>
    <row r="273" spans="15:21" x14ac:dyDescent="0.2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5615.53100491243</v>
      </c>
    </row>
    <row r="274" spans="15:21" x14ac:dyDescent="0.2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5651.4955204487451</v>
      </c>
    </row>
    <row r="275" spans="15:21" x14ac:dyDescent="0.2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5687.5718058783368</v>
      </c>
    </row>
    <row r="276" spans="15:21" x14ac:dyDescent="0.2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5723.759861201208</v>
      </c>
    </row>
    <row r="277" spans="15:21" x14ac:dyDescent="0.2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5760.0596864173531</v>
      </c>
    </row>
    <row r="278" spans="15:21" x14ac:dyDescent="0.2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5796.4712815267758</v>
      </c>
    </row>
    <row r="279" spans="15:21" x14ac:dyDescent="0.2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5832.9946465294779</v>
      </c>
    </row>
    <row r="280" spans="15:21" x14ac:dyDescent="0.2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5869.6297814254549</v>
      </c>
    </row>
    <row r="281" spans="15:21" x14ac:dyDescent="0.2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5906.3766862147095</v>
      </c>
    </row>
    <row r="282" spans="15:21" x14ac:dyDescent="0.2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5943.2353608972398</v>
      </c>
    </row>
    <row r="283" spans="15:21" x14ac:dyDescent="0.2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5980.2058054730487</v>
      </c>
    </row>
    <row r="284" spans="15:21" x14ac:dyDescent="0.2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6017.288019942137</v>
      </c>
    </row>
    <row r="285" spans="15:21" x14ac:dyDescent="0.2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6054.4820043044983</v>
      </c>
    </row>
    <row r="286" spans="15:21" x14ac:dyDescent="0.2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6091.7877585601382</v>
      </c>
    </row>
    <row r="287" spans="15:21" x14ac:dyDescent="0.2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6129.2052827090547</v>
      </c>
    </row>
    <row r="288" spans="15:21" x14ac:dyDescent="0.2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6166.7345767512488</v>
      </c>
    </row>
    <row r="289" spans="15:21" x14ac:dyDescent="0.2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6204.3756406867178</v>
      </c>
    </row>
    <row r="290" spans="15:21" x14ac:dyDescent="0.2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6242.128474515469</v>
      </c>
    </row>
    <row r="291" spans="15:21" x14ac:dyDescent="0.2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6279.993078237494</v>
      </c>
    </row>
    <row r="292" spans="15:21" x14ac:dyDescent="0.2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6317.9694518527958</v>
      </c>
    </row>
    <row r="293" spans="15:21" x14ac:dyDescent="0.2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6356.0575953613734</v>
      </c>
    </row>
    <row r="294" spans="15:21" x14ac:dyDescent="0.2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6394.2575087632304</v>
      </c>
    </row>
    <row r="295" spans="15:21" x14ac:dyDescent="0.2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6432.5691920583658</v>
      </c>
    </row>
    <row r="296" spans="15:21" x14ac:dyDescent="0.2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6470.9926452467753</v>
      </c>
    </row>
    <row r="297" spans="15:21" x14ac:dyDescent="0.2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6509.5278683284623</v>
      </c>
    </row>
    <row r="298" spans="15:21" x14ac:dyDescent="0.2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6548.174861303427</v>
      </c>
    </row>
    <row r="299" spans="15:21" x14ac:dyDescent="0.2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6586.9336241716692</v>
      </c>
    </row>
    <row r="300" spans="15:21" x14ac:dyDescent="0.2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6625.8041569331854</v>
      </c>
    </row>
    <row r="301" spans="15:21" x14ac:dyDescent="0.2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6664.7864595879837</v>
      </c>
    </row>
    <row r="302" spans="15:21" x14ac:dyDescent="0.2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6703.880532136056</v>
      </c>
    </row>
    <row r="303" spans="15:21" x14ac:dyDescent="0.2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6743.086374577405</v>
      </c>
    </row>
    <row r="304" spans="15:21" x14ac:dyDescent="0.2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6782.4039869120315</v>
      </c>
    </row>
    <row r="305" spans="15:21" x14ac:dyDescent="0.2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6821.8333691399348</v>
      </c>
    </row>
    <row r="306" spans="15:21" x14ac:dyDescent="0.2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6861.3745212611193</v>
      </c>
    </row>
    <row r="307" spans="15:21" x14ac:dyDescent="0.2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6901.027443275575</v>
      </c>
    </row>
    <row r="308" spans="15:21" x14ac:dyDescent="0.2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6940.7921351833102</v>
      </c>
    </row>
    <row r="309" spans="15:21" x14ac:dyDescent="0.2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6980.6685969843229</v>
      </c>
    </row>
    <row r="310" spans="15:21" x14ac:dyDescent="0.2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7020.6568286786123</v>
      </c>
    </row>
    <row r="311" spans="15:21" x14ac:dyDescent="0.2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7060.7568302661784</v>
      </c>
    </row>
    <row r="312" spans="15:21" x14ac:dyDescent="0.2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7100.9686017470212</v>
      </c>
    </row>
    <row r="313" spans="15:21" x14ac:dyDescent="0.2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7141.2921431211425</v>
      </c>
    </row>
    <row r="314" spans="15:21" x14ac:dyDescent="0.2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7181.7274543885387</v>
      </c>
    </row>
    <row r="315" spans="15:21" x14ac:dyDescent="0.2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7222.2745355492134</v>
      </c>
    </row>
    <row r="316" spans="15:21" x14ac:dyDescent="0.2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7262.9333866031648</v>
      </c>
    </row>
    <row r="317" spans="15:21" x14ac:dyDescent="0.2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7303.7040075503955</v>
      </c>
    </row>
    <row r="318" spans="15:21" x14ac:dyDescent="0.2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7344.5863983908994</v>
      </c>
    </row>
    <row r="319" spans="15:21" x14ac:dyDescent="0.2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7385.5805591246826</v>
      </c>
    </row>
    <row r="320" spans="15:21" x14ac:dyDescent="0.2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7426.6864897517426</v>
      </c>
    </row>
    <row r="321" spans="15:21" x14ac:dyDescent="0.2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7467.9041902720801</v>
      </c>
    </row>
    <row r="322" spans="15:21" x14ac:dyDescent="0.2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7509.2336606856934</v>
      </c>
    </row>
    <row r="323" spans="15:21" x14ac:dyDescent="0.2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7550.6749009925843</v>
      </c>
    </row>
    <row r="324" spans="15:21" x14ac:dyDescent="0.2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7592.2279111927528</v>
      </c>
    </row>
    <row r="325" spans="15:21" x14ac:dyDescent="0.2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1.57529103268541E-12 + 21071.0333333332*P325 + 726883.333333334*P325^2</f>
        <v>7633.8926912861971</v>
      </c>
    </row>
    <row r="326" spans="15:21" x14ac:dyDescent="0.2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7675.669241272918</v>
      </c>
    </row>
    <row r="327" spans="15:21" x14ac:dyDescent="0.2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7717.5575611529184</v>
      </c>
    </row>
    <row r="328" spans="15:21" x14ac:dyDescent="0.2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7759.5576509261955</v>
      </c>
    </row>
    <row r="329" spans="15:21" x14ac:dyDescent="0.2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7801.6695105927483</v>
      </c>
    </row>
    <row r="330" spans="15:21" x14ac:dyDescent="0.2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7843.8931401525797</v>
      </c>
    </row>
    <row r="331" spans="15:21" x14ac:dyDescent="0.2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7886.2285396056868</v>
      </c>
    </row>
    <row r="332" spans="15:21" x14ac:dyDescent="0.2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7928.6757089520688</v>
      </c>
    </row>
    <row r="333" spans="15:21" x14ac:dyDescent="0.2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7971.234648191732</v>
      </c>
    </row>
    <row r="334" spans="15:21" x14ac:dyDescent="0.2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8013.905357324672</v>
      </c>
    </row>
    <row r="335" spans="15:21" x14ac:dyDescent="0.2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8056.6878363508877</v>
      </c>
    </row>
    <row r="336" spans="15:21" x14ac:dyDescent="0.2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8099.5820852703773</v>
      </c>
    </row>
    <row r="337" spans="15:21" x14ac:dyDescent="0.2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8142.5881040831473</v>
      </c>
    </row>
    <row r="338" spans="15:21" x14ac:dyDescent="0.2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8185.7058927891958</v>
      </c>
    </row>
    <row r="339" spans="15:21" x14ac:dyDescent="0.2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8228.9354513885228</v>
      </c>
    </row>
    <row r="340" spans="15:21" x14ac:dyDescent="0.2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8272.2767798811201</v>
      </c>
    </row>
    <row r="341" spans="15:21" x14ac:dyDescent="0.2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8315.7298782670005</v>
      </c>
    </row>
    <row r="342" spans="15:21" x14ac:dyDescent="0.2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8359.2947465461548</v>
      </c>
    </row>
    <row r="343" spans="15:21" x14ac:dyDescent="0.2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8402.9713847185831</v>
      </c>
    </row>
    <row r="344" spans="15:21" x14ac:dyDescent="0.2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8446.7597927842962</v>
      </c>
    </row>
    <row r="345" spans="15:21" x14ac:dyDescent="0.2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8490.6599707432815</v>
      </c>
    </row>
    <row r="346" spans="15:21" x14ac:dyDescent="0.2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8534.6719185955462</v>
      </c>
    </row>
    <row r="347" spans="15:21" x14ac:dyDescent="0.2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8578.7956363410849</v>
      </c>
    </row>
    <row r="348" spans="15:21" x14ac:dyDescent="0.2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8623.0311239799012</v>
      </c>
    </row>
    <row r="349" spans="15:21" x14ac:dyDescent="0.2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8667.3783815119968</v>
      </c>
    </row>
    <row r="350" spans="15:21" x14ac:dyDescent="0.2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8711.8374089373719</v>
      </c>
    </row>
    <row r="351" spans="15:21" x14ac:dyDescent="0.2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8756.4082062560174</v>
      </c>
    </row>
    <row r="352" spans="15:21" x14ac:dyDescent="0.2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8801.090773467944</v>
      </c>
    </row>
    <row r="353" spans="15:21" x14ac:dyDescent="0.2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8845.8851105731446</v>
      </c>
    </row>
    <row r="354" spans="15:21" x14ac:dyDescent="0.2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8890.7912175716247</v>
      </c>
    </row>
    <row r="355" spans="15:21" x14ac:dyDescent="0.2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8935.8090944633841</v>
      </c>
    </row>
    <row r="356" spans="15:21" x14ac:dyDescent="0.2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8980.9387412484175</v>
      </c>
    </row>
    <row r="357" spans="15:21" x14ac:dyDescent="0.2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9026.1801579267267</v>
      </c>
    </row>
    <row r="358" spans="15:21" x14ac:dyDescent="0.2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9071.5333444983135</v>
      </c>
    </row>
    <row r="359" spans="15:21" x14ac:dyDescent="0.2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9116.9983009631796</v>
      </c>
    </row>
    <row r="360" spans="15:21" x14ac:dyDescent="0.2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9162.5750273213253</v>
      </c>
    </row>
    <row r="361" spans="15:21" x14ac:dyDescent="0.2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9208.2635235727412</v>
      </c>
    </row>
    <row r="362" spans="15:21" x14ac:dyDescent="0.2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9254.0637897174383</v>
      </c>
    </row>
    <row r="363" spans="15:21" x14ac:dyDescent="0.2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9299.9758257554113</v>
      </c>
    </row>
    <row r="364" spans="15:21" x14ac:dyDescent="0.2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9345.9996316866618</v>
      </c>
    </row>
    <row r="365" spans="15:21" x14ac:dyDescent="0.2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9392.1352075111863</v>
      </c>
    </row>
    <row r="366" spans="15:21" x14ac:dyDescent="0.2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9438.3825532289939</v>
      </c>
    </row>
    <row r="367" spans="15:21" x14ac:dyDescent="0.2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9484.7416688400754</v>
      </c>
    </row>
    <row r="368" spans="15:21" x14ac:dyDescent="0.2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9531.2125543444345</v>
      </c>
    </row>
    <row r="369" spans="15:21" x14ac:dyDescent="0.2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9577.7952097420675</v>
      </c>
    </row>
    <row r="370" spans="15:21" x14ac:dyDescent="0.2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9624.4896350329818</v>
      </c>
    </row>
    <row r="371" spans="15:21" x14ac:dyDescent="0.2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9671.2958302171737</v>
      </c>
    </row>
    <row r="372" spans="15:21" x14ac:dyDescent="0.2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9718.2137952946377</v>
      </c>
    </row>
    <row r="373" spans="15:21" x14ac:dyDescent="0.2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9765.243530265383</v>
      </c>
    </row>
    <row r="374" spans="15:21" x14ac:dyDescent="0.2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9812.3850351294041</v>
      </c>
    </row>
    <row r="375" spans="15:21" x14ac:dyDescent="0.2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9859.6383098867027</v>
      </c>
    </row>
    <row r="376" spans="15:21" x14ac:dyDescent="0.2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9907.0033545372753</v>
      </c>
    </row>
    <row r="377" spans="15:21" x14ac:dyDescent="0.2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9954.4801690811291</v>
      </c>
    </row>
    <row r="378" spans="15:21" x14ac:dyDescent="0.2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10002.068753518259</v>
      </c>
    </row>
    <row r="379" spans="15:21" x14ac:dyDescent="0.2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10049.769107848664</v>
      </c>
    </row>
    <row r="380" spans="15:21" x14ac:dyDescent="0.2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10097.581232072345</v>
      </c>
    </row>
    <row r="381" spans="15:21" x14ac:dyDescent="0.2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10145.505126189306</v>
      </c>
    </row>
    <row r="382" spans="15:21" x14ac:dyDescent="0.2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10193.540790199548</v>
      </c>
    </row>
    <row r="383" spans="15:21" x14ac:dyDescent="0.2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10241.68822410306</v>
      </c>
    </row>
    <row r="384" spans="15:21" x14ac:dyDescent="0.2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10289.947427899851</v>
      </c>
    </row>
    <row r="385" spans="15:21" x14ac:dyDescent="0.2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10338.318401589921</v>
      </c>
    </row>
    <row r="386" spans="15:21" x14ac:dyDescent="0.2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10386.801145173265</v>
      </c>
    </row>
    <row r="387" spans="15:21" x14ac:dyDescent="0.2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10435.395658649886</v>
      </c>
    </row>
    <row r="388" spans="15:21" x14ac:dyDescent="0.2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10484.101942019788</v>
      </c>
    </row>
    <row r="389" spans="15:21" x14ac:dyDescent="0.2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1.57529103268541E-12 + 21071.0333333332*P389 + 726883.333333334*P389^2</f>
        <v>10532.919995282966</v>
      </c>
    </row>
    <row r="390" spans="15:21" x14ac:dyDescent="0.2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10581.849818439418</v>
      </c>
    </row>
    <row r="391" spans="15:21" x14ac:dyDescent="0.2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10630.891411489147</v>
      </c>
    </row>
    <row r="392" spans="15:21" x14ac:dyDescent="0.2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10680.044774432155</v>
      </c>
    </row>
    <row r="393" spans="15:21" x14ac:dyDescent="0.2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10729.309907268444</v>
      </c>
    </row>
    <row r="394" spans="15:21" x14ac:dyDescent="0.2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10778.686809998006</v>
      </c>
    </row>
    <row r="395" spans="15:21" x14ac:dyDescent="0.2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10828.175482620843</v>
      </c>
    </row>
    <row r="396" spans="15:21" x14ac:dyDescent="0.2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10877.775925136961</v>
      </c>
    </row>
    <row r="397" spans="15:21" x14ac:dyDescent="0.2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10927.488137546352</v>
      </c>
    </row>
    <row r="398" spans="15:21" x14ac:dyDescent="0.2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10977.312119849023</v>
      </c>
    </row>
    <row r="399" spans="15:21" x14ac:dyDescent="0.2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11027.247872044971</v>
      </c>
    </row>
    <row r="400" spans="15:21" x14ac:dyDescent="0.2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11077.295394134197</v>
      </c>
    </row>
    <row r="401" spans="15:21" x14ac:dyDescent="0.2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11127.454686116696</v>
      </c>
    </row>
    <row r="402" spans="15:21" x14ac:dyDescent="0.2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11177.725747992474</v>
      </c>
    </row>
    <row r="403" spans="15:21" x14ac:dyDescent="0.2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11228.108579761531</v>
      </c>
    </row>
    <row r="404" spans="15:21" x14ac:dyDescent="0.2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11278.603181423865</v>
      </c>
    </row>
    <row r="405" spans="15:21" x14ac:dyDescent="0.2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11329.209552979473</v>
      </c>
    </row>
    <row r="406" spans="15:21" x14ac:dyDescent="0.2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11379.927694428359</v>
      </c>
    </row>
    <row r="407" spans="15:21" x14ac:dyDescent="0.2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11430.757605770523</v>
      </c>
    </row>
    <row r="408" spans="15:21" x14ac:dyDescent="0.2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11481.699287005966</v>
      </c>
    </row>
    <row r="409" spans="15:21" x14ac:dyDescent="0.2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11532.752738134683</v>
      </c>
    </row>
    <row r="410" spans="15:21" x14ac:dyDescent="0.2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11583.917959156677</v>
      </c>
    </row>
    <row r="411" spans="15:21" x14ac:dyDescent="0.2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11635.194950071951</v>
      </c>
    </row>
    <row r="412" spans="15:21" x14ac:dyDescent="0.2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11686.583710880497</v>
      </c>
    </row>
    <row r="413" spans="15:21" x14ac:dyDescent="0.2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11738.084241582324</v>
      </c>
    </row>
    <row r="414" spans="15:21" x14ac:dyDescent="0.2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11789.696542177428</v>
      </c>
    </row>
    <row r="415" spans="15:21" x14ac:dyDescent="0.2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11841.420612665812</v>
      </c>
    </row>
    <row r="416" spans="15:21" x14ac:dyDescent="0.2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11893.256453047466</v>
      </c>
    </row>
    <row r="417" spans="15:21" x14ac:dyDescent="0.2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11945.204063322399</v>
      </c>
    </row>
    <row r="418" spans="15:21" x14ac:dyDescent="0.2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11997.26344349061</v>
      </c>
    </row>
    <row r="419" spans="15:21" x14ac:dyDescent="0.2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12049.434593552098</v>
      </c>
    </row>
    <row r="420" spans="15:21" x14ac:dyDescent="0.2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12101.717513506866</v>
      </c>
    </row>
    <row r="421" spans="15:21" x14ac:dyDescent="0.2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12154.112203354909</v>
      </c>
    </row>
    <row r="422" spans="15:21" x14ac:dyDescent="0.2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12206.618663096229</v>
      </c>
    </row>
    <row r="423" spans="15:21" x14ac:dyDescent="0.2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12259.236892730823</v>
      </c>
    </row>
    <row r="424" spans="15:21" x14ac:dyDescent="0.2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12311.966892258697</v>
      </c>
    </row>
    <row r="425" spans="15:21" x14ac:dyDescent="0.2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12364.80866167985</v>
      </c>
    </row>
    <row r="426" spans="15:21" x14ac:dyDescent="0.2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12417.762200994281</v>
      </c>
    </row>
    <row r="427" spans="15:21" x14ac:dyDescent="0.2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12470.827510201983</v>
      </c>
    </row>
    <row r="428" spans="15:21" x14ac:dyDescent="0.2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12524.004589302964</v>
      </c>
    </row>
    <row r="429" spans="15:21" x14ac:dyDescent="0.2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12577.293438297223</v>
      </c>
    </row>
    <row r="430" spans="15:21" x14ac:dyDescent="0.2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12630.694057184757</v>
      </c>
    </row>
    <row r="431" spans="15:21" x14ac:dyDescent="0.2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12684.206445965574</v>
      </c>
    </row>
    <row r="432" spans="15:21" x14ac:dyDescent="0.2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12737.830604639665</v>
      </c>
    </row>
    <row r="433" spans="15:21" x14ac:dyDescent="0.2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12791.566533207031</v>
      </c>
    </row>
    <row r="434" spans="15:21" x14ac:dyDescent="0.2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12845.414231667675</v>
      </c>
    </row>
    <row r="435" spans="15:21" x14ac:dyDescent="0.2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12899.373700021595</v>
      </c>
    </row>
    <row r="436" spans="15:21" x14ac:dyDescent="0.2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12953.444938268793</v>
      </c>
    </row>
    <row r="437" spans="15:21" x14ac:dyDescent="0.2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13007.627946409269</v>
      </c>
    </row>
    <row r="438" spans="15:21" x14ac:dyDescent="0.2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13061.922724443022</v>
      </c>
    </row>
    <row r="439" spans="15:21" x14ac:dyDescent="0.2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13116.329272370052</v>
      </c>
    </row>
    <row r="440" spans="15:21" x14ac:dyDescent="0.2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13170.84759019036</v>
      </c>
    </row>
    <row r="441" spans="15:21" x14ac:dyDescent="0.2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13225.477677903942</v>
      </c>
    </row>
    <row r="442" spans="15:21" x14ac:dyDescent="0.2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13280.219535510805</v>
      </c>
    </row>
    <row r="443" spans="15:21" x14ac:dyDescent="0.2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13335.073163010944</v>
      </c>
    </row>
    <row r="444" spans="15:21" x14ac:dyDescent="0.2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13390.038560404357</v>
      </c>
    </row>
    <row r="445" spans="15:21" x14ac:dyDescent="0.2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13445.115727691049</v>
      </c>
    </row>
    <row r="446" spans="15:21" x14ac:dyDescent="0.2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13500.304664871019</v>
      </c>
    </row>
    <row r="447" spans="15:21" x14ac:dyDescent="0.2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13555.605371944268</v>
      </c>
    </row>
    <row r="448" spans="15:21" x14ac:dyDescent="0.2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13611.017848910789</v>
      </c>
    </row>
    <row r="449" spans="15:21" x14ac:dyDescent="0.2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13666.54209577059</v>
      </c>
    </row>
    <row r="450" spans="15:21" x14ac:dyDescent="0.2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13722.178112523663</v>
      </c>
    </row>
    <row r="451" spans="15:21" x14ac:dyDescent="0.2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13777.925899170017</v>
      </c>
    </row>
    <row r="452" spans="15:21" x14ac:dyDescent="0.2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13833.785455709649</v>
      </c>
    </row>
    <row r="453" spans="15:21" x14ac:dyDescent="0.2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1.57529103268541E-12 + 21071.0333333332*P453 + 726883.333333334*P453^2</f>
        <v>13889.75678214256</v>
      </c>
    </row>
    <row r="454" spans="15:21" x14ac:dyDescent="0.2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13945.839878468747</v>
      </c>
    </row>
    <row r="455" spans="15:21" x14ac:dyDescent="0.2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14002.034744688206</v>
      </c>
    </row>
    <row r="456" spans="15:21" x14ac:dyDescent="0.2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14058.341380800952</v>
      </c>
    </row>
    <row r="457" spans="15:21" x14ac:dyDescent="0.2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14114.759786806964</v>
      </c>
    </row>
    <row r="458" spans="15:21" x14ac:dyDescent="0.2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14171.289962706258</v>
      </c>
    </row>
    <row r="459" spans="15:21" x14ac:dyDescent="0.2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14227.931908498829</v>
      </c>
    </row>
    <row r="460" spans="15:21" x14ac:dyDescent="0.2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14284.685624184676</v>
      </c>
    </row>
    <row r="461" spans="15:21" x14ac:dyDescent="0.2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14341.551109763801</v>
      </c>
    </row>
    <row r="462" spans="15:21" x14ac:dyDescent="0.2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14398.528365236205</v>
      </c>
    </row>
    <row r="463" spans="15:21" x14ac:dyDescent="0.2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14455.617390601885</v>
      </c>
    </row>
    <row r="464" spans="15:21" x14ac:dyDescent="0.2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14512.81818586084</v>
      </c>
    </row>
    <row r="465" spans="15:21" x14ac:dyDescent="0.2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14570.130751013068</v>
      </c>
    </row>
    <row r="466" spans="15:21" x14ac:dyDescent="0.2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14627.555086058584</v>
      </c>
    </row>
    <row r="467" spans="15:21" x14ac:dyDescent="0.2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14685.091190997373</v>
      </c>
    </row>
    <row r="468" spans="15:21" x14ac:dyDescent="0.2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14742.739065829435</v>
      </c>
    </row>
    <row r="469" spans="15:21" x14ac:dyDescent="0.2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14800.498710554777</v>
      </c>
    </row>
    <row r="470" spans="15:21" x14ac:dyDescent="0.2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14858.370125173396</v>
      </c>
    </row>
    <row r="471" spans="15:21" x14ac:dyDescent="0.2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14916.353309685292</v>
      </c>
    </row>
    <row r="472" spans="15:21" x14ac:dyDescent="0.2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14974.448264090459</v>
      </c>
    </row>
    <row r="473" spans="15:21" x14ac:dyDescent="0.2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15032.654988388911</v>
      </c>
    </row>
    <row r="474" spans="15:21" x14ac:dyDescent="0.2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15090.973482580635</v>
      </c>
    </row>
    <row r="475" spans="15:21" x14ac:dyDescent="0.2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15149.403746665641</v>
      </c>
    </row>
    <row r="476" spans="15:21" x14ac:dyDescent="0.2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15207.94578064392</v>
      </c>
    </row>
    <row r="477" spans="15:21" x14ac:dyDescent="0.2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15266.599584515487</v>
      </c>
    </row>
    <row r="478" spans="15:21" x14ac:dyDescent="0.2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15325.365158280321</v>
      </c>
    </row>
    <row r="479" spans="15:21" x14ac:dyDescent="0.2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15384.242501938426</v>
      </c>
    </row>
    <row r="480" spans="15:21" x14ac:dyDescent="0.2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15443.231615489814</v>
      </c>
    </row>
    <row r="481" spans="15:21" x14ac:dyDescent="0.2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15502.332498934482</v>
      </c>
    </row>
    <row r="482" spans="15:21" x14ac:dyDescent="0.2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15561.545152272427</v>
      </c>
    </row>
    <row r="483" spans="15:21" x14ac:dyDescent="0.2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15620.869575503646</v>
      </c>
    </row>
    <row r="484" spans="15:21" x14ac:dyDescent="0.2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15680.305768628143</v>
      </c>
    </row>
    <row r="485" spans="15:21" x14ac:dyDescent="0.2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15739.853731645921</v>
      </c>
    </row>
    <row r="486" spans="15:21" x14ac:dyDescent="0.2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15799.513464556965</v>
      </c>
    </row>
    <row r="487" spans="15:21" x14ac:dyDescent="0.2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15859.284967361293</v>
      </c>
    </row>
    <row r="488" spans="15:21" x14ac:dyDescent="0.2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15919.168240058905</v>
      </c>
    </row>
    <row r="489" spans="15:21" x14ac:dyDescent="0.2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15979.163282649788</v>
      </c>
    </row>
    <row r="490" spans="15:21" x14ac:dyDescent="0.2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16039.270095133947</v>
      </c>
    </row>
    <row r="491" spans="15:21" x14ac:dyDescent="0.2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16099.488677511383</v>
      </c>
    </row>
    <row r="492" spans="15:21" x14ac:dyDescent="0.2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16159.819029782097</v>
      </c>
    </row>
    <row r="493" spans="15:21" x14ac:dyDescent="0.2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16220.26115194609</v>
      </c>
    </row>
    <row r="494" spans="15:21" x14ac:dyDescent="0.2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16280.815044003353</v>
      </c>
    </row>
    <row r="495" spans="15:21" x14ac:dyDescent="0.2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16341.480705953898</v>
      </c>
    </row>
    <row r="496" spans="15:21" x14ac:dyDescent="0.2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16402.258137797719</v>
      </c>
    </row>
    <row r="497" spans="15:21" x14ac:dyDescent="0.2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16463.147339534818</v>
      </c>
    </row>
    <row r="498" spans="15:21" x14ac:dyDescent="0.2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16524.148311165194</v>
      </c>
    </row>
    <row r="499" spans="15:21" x14ac:dyDescent="0.2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16585.261052688857</v>
      </c>
    </row>
    <row r="500" spans="15:21" x14ac:dyDescent="0.2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16646.485564105784</v>
      </c>
    </row>
    <row r="501" spans="15:21" x14ac:dyDescent="0.2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16707.821845415987</v>
      </c>
    </row>
    <row r="502" spans="15:21" x14ac:dyDescent="0.2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16769.269896619473</v>
      </c>
    </row>
    <row r="503" spans="15:21" x14ac:dyDescent="0.2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16830.829717716235</v>
      </c>
    </row>
    <row r="504" spans="15:21" x14ac:dyDescent="0.2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16892.501308706269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I21" sqref="I21"/>
    </sheetView>
  </sheetViews>
  <sheetFormatPr baseColWidth="10" defaultRowHeight="15" x14ac:dyDescent="0.25"/>
  <sheetData>
    <row r="3" spans="1:9" x14ac:dyDescent="0.2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25">
      <c r="G4" t="s">
        <v>43</v>
      </c>
      <c r="H4" s="12">
        <v>20</v>
      </c>
      <c r="I4" t="s">
        <v>42</v>
      </c>
    </row>
    <row r="5" spans="1:9" x14ac:dyDescent="0.25">
      <c r="G5" s="3"/>
      <c r="I5" s="1"/>
    </row>
    <row r="6" spans="1:9" x14ac:dyDescent="0.25">
      <c r="A6" s="3" t="s">
        <v>39</v>
      </c>
      <c r="B6" s="3" t="s">
        <v>5</v>
      </c>
      <c r="G6" s="3" t="s">
        <v>40</v>
      </c>
      <c r="H6" s="8">
        <f>36*3/2*0.97</f>
        <v>52.379999999999995</v>
      </c>
      <c r="I6" s="1" t="s">
        <v>13</v>
      </c>
    </row>
    <row r="7" spans="1:9" x14ac:dyDescent="0.25">
      <c r="A7">
        <v>0</v>
      </c>
      <c r="B7" s="8">
        <f t="shared" ref="B7:B36" si="0">D7*A7/(E7+A7)*3/2*0.96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62*3/2*0.97</f>
        <v>90.21</v>
      </c>
      <c r="I7" s="1" t="s">
        <v>13</v>
      </c>
    </row>
    <row r="8" spans="1:9" x14ac:dyDescent="0.25">
      <c r="A8">
        <v>5</v>
      </c>
      <c r="B8" s="8">
        <f t="shared" si="0"/>
        <v>26.197323910716598</v>
      </c>
      <c r="C8" s="1"/>
      <c r="D8" s="1">
        <v>323.02572098794298</v>
      </c>
      <c r="E8" s="6">
        <v>83.779495151478997</v>
      </c>
    </row>
    <row r="9" spans="1:9" x14ac:dyDescent="0.25">
      <c r="A9">
        <v>7.5</v>
      </c>
      <c r="B9" s="8">
        <f t="shared" si="0"/>
        <v>38.21973139619471</v>
      </c>
      <c r="C9" s="1"/>
      <c r="D9" s="1">
        <v>323.02572098794298</v>
      </c>
      <c r="E9" s="6">
        <v>83.779495151478997</v>
      </c>
    </row>
    <row r="10" spans="1:9" x14ac:dyDescent="0.25">
      <c r="A10">
        <v>10</v>
      </c>
      <c r="B10" s="8">
        <f t="shared" si="0"/>
        <v>49.601145481886498</v>
      </c>
      <c r="C10" s="1"/>
      <c r="D10" s="1">
        <v>323.02572098794298</v>
      </c>
      <c r="E10" s="6">
        <v>83.779495151478997</v>
      </c>
    </row>
    <row r="11" spans="1:9" x14ac:dyDescent="0.25">
      <c r="A11">
        <v>12.5</v>
      </c>
      <c r="B11" s="8">
        <f t="shared" si="0"/>
        <v>60.391498404046786</v>
      </c>
      <c r="C11" s="1"/>
      <c r="D11" s="1">
        <v>323.02572098794298</v>
      </c>
      <c r="E11" s="6">
        <v>83.779495151478997</v>
      </c>
    </row>
    <row r="12" spans="1:9" x14ac:dyDescent="0.25">
      <c r="A12">
        <v>15</v>
      </c>
      <c r="B12" s="8">
        <f t="shared" si="0"/>
        <v>70.63566747977147</v>
      </c>
      <c r="C12" s="1"/>
      <c r="D12" s="1">
        <v>323.02572098794298</v>
      </c>
      <c r="E12" s="6">
        <v>83.779495151478997</v>
      </c>
    </row>
    <row r="13" spans="1:9" x14ac:dyDescent="0.25">
      <c r="A13">
        <v>17.5</v>
      </c>
      <c r="B13" s="8">
        <f t="shared" si="0"/>
        <v>80.374098989347985</v>
      </c>
      <c r="C13" s="1"/>
      <c r="D13" s="1">
        <v>323.02572098794298</v>
      </c>
      <c r="E13" s="6">
        <v>83.779495151478997</v>
      </c>
    </row>
    <row r="14" spans="1:9" x14ac:dyDescent="0.25">
      <c r="A14">
        <v>20</v>
      </c>
      <c r="B14" s="8">
        <f>D14*A14/(E14+A14)*3/2*0.96</f>
        <v>89.64334188438356</v>
      </c>
      <c r="C14" s="1"/>
      <c r="D14" s="1">
        <v>323.02572098794298</v>
      </c>
      <c r="E14" s="6">
        <v>83.779495151478997</v>
      </c>
    </row>
    <row r="15" spans="1:9" x14ac:dyDescent="0.25">
      <c r="A15">
        <v>22.5</v>
      </c>
      <c r="B15" s="8">
        <f t="shared" si="0"/>
        <v>98.47650616981413</v>
      </c>
      <c r="C15" s="1"/>
      <c r="D15" s="1">
        <v>323.02572098794298</v>
      </c>
      <c r="E15" s="6">
        <v>83.779495151478997</v>
      </c>
    </row>
    <row r="16" spans="1:9" x14ac:dyDescent="0.25">
      <c r="A16">
        <v>25</v>
      </c>
      <c r="B16" s="8">
        <f t="shared" si="0"/>
        <v>106.903658077952</v>
      </c>
      <c r="C16" s="1"/>
      <c r="D16" s="1">
        <v>323.02572098794298</v>
      </c>
      <c r="E16" s="6">
        <v>83.779495151478997</v>
      </c>
    </row>
    <row r="17" spans="1:5" x14ac:dyDescent="0.25">
      <c r="A17">
        <v>27.5</v>
      </c>
      <c r="B17" s="8">
        <f t="shared" si="0"/>
        <v>114.95216197476185</v>
      </c>
      <c r="C17" s="1"/>
      <c r="D17" s="1">
        <v>323.02572098794298</v>
      </c>
      <c r="E17" s="6">
        <v>83.779495151478997</v>
      </c>
    </row>
    <row r="18" spans="1:5" x14ac:dyDescent="0.25">
      <c r="A18">
        <v>30</v>
      </c>
      <c r="B18" s="8">
        <f t="shared" si="0"/>
        <v>122.64697719128299</v>
      </c>
      <c r="C18" s="1"/>
      <c r="D18" s="1">
        <v>323.02572098794298</v>
      </c>
      <c r="E18" s="6">
        <v>83.779495151478997</v>
      </c>
    </row>
    <row r="19" spans="1:5" x14ac:dyDescent="0.25">
      <c r="A19">
        <v>32.5</v>
      </c>
      <c r="B19" s="8">
        <f t="shared" si="0"/>
        <v>130.01091656393766</v>
      </c>
      <c r="C19" s="1"/>
      <c r="D19" s="1">
        <v>323.02572098794298</v>
      </c>
      <c r="E19" s="6">
        <v>83.779495151478997</v>
      </c>
    </row>
    <row r="20" spans="1:5" x14ac:dyDescent="0.25">
      <c r="A20">
        <v>35</v>
      </c>
      <c r="B20" s="8">
        <f t="shared" si="0"/>
        <v>137.06487232522647</v>
      </c>
      <c r="C20" s="1"/>
      <c r="D20" s="1">
        <v>323.02572098794298</v>
      </c>
      <c r="E20" s="6">
        <v>83.779495151478997</v>
      </c>
    </row>
    <row r="21" spans="1:5" x14ac:dyDescent="0.25">
      <c r="A21">
        <v>37.5</v>
      </c>
      <c r="B21" s="8">
        <f t="shared" si="0"/>
        <v>143.82801405597868</v>
      </c>
      <c r="C21" s="1"/>
      <c r="D21" s="1">
        <v>323.02572098794298</v>
      </c>
      <c r="E21" s="6">
        <v>83.779495151478997</v>
      </c>
    </row>
    <row r="22" spans="1:5" x14ac:dyDescent="0.25">
      <c r="A22">
        <v>40</v>
      </c>
      <c r="B22" s="8">
        <f t="shared" si="0"/>
        <v>150.31796264910841</v>
      </c>
      <c r="C22" s="1"/>
      <c r="D22" s="1">
        <v>323.02572098794298</v>
      </c>
      <c r="E22" s="6">
        <v>83.779495151478997</v>
      </c>
    </row>
    <row r="23" spans="1:5" x14ac:dyDescent="0.25">
      <c r="A23">
        <v>42.5</v>
      </c>
      <c r="B23" s="8">
        <f t="shared" si="0"/>
        <v>156.55094360923701</v>
      </c>
      <c r="C23" s="1"/>
      <c r="D23" s="1">
        <v>323.02572098794298</v>
      </c>
      <c r="E23" s="6">
        <v>83.779495151478997</v>
      </c>
    </row>
    <row r="24" spans="1:5" x14ac:dyDescent="0.25">
      <c r="A24">
        <v>45</v>
      </c>
      <c r="B24" s="8">
        <f t="shared" si="0"/>
        <v>162.54192249625623</v>
      </c>
      <c r="C24" s="1"/>
      <c r="D24" s="1">
        <v>323.02572098794298</v>
      </c>
      <c r="E24" s="6">
        <v>83.779495151478997</v>
      </c>
    </row>
    <row r="25" spans="1:5" x14ac:dyDescent="0.25">
      <c r="A25">
        <v>47.5</v>
      </c>
      <c r="B25" s="8">
        <f t="shared" si="0"/>
        <v>168.30472489310432</v>
      </c>
      <c r="C25" s="1"/>
      <c r="D25" s="1">
        <v>323.02572098794298</v>
      </c>
      <c r="E25" s="6">
        <v>83.779495151478997</v>
      </c>
    </row>
    <row r="26" spans="1:5" x14ac:dyDescent="0.25">
      <c r="A26">
        <v>50</v>
      </c>
      <c r="B26" s="8">
        <f t="shared" si="0"/>
        <v>173.85214292217907</v>
      </c>
      <c r="C26" s="1"/>
      <c r="D26" s="1">
        <v>323.02572098794298</v>
      </c>
      <c r="E26" s="6">
        <v>83.779495151478997</v>
      </c>
    </row>
    <row r="27" spans="1:5" x14ac:dyDescent="0.25">
      <c r="A27">
        <v>52.5</v>
      </c>
      <c r="B27" s="8">
        <f t="shared" si="0"/>
        <v>179.19603003771076</v>
      </c>
      <c r="C27" s="1"/>
      <c r="D27" s="1">
        <v>323.02572098794298</v>
      </c>
      <c r="E27" s="6">
        <v>83.779495151478997</v>
      </c>
    </row>
    <row r="28" spans="1:5" x14ac:dyDescent="0.25">
      <c r="A28">
        <v>55</v>
      </c>
      <c r="B28" s="8">
        <f t="shared" si="0"/>
        <v>184.34738557248909</v>
      </c>
      <c r="C28" s="1"/>
      <c r="D28" s="1">
        <v>323.02572098794298</v>
      </c>
      <c r="E28" s="6">
        <v>83.779495151478997</v>
      </c>
    </row>
    <row r="29" spans="1:5" x14ac:dyDescent="0.25">
      <c r="A29">
        <v>57.5</v>
      </c>
      <c r="B29" s="8">
        <f t="shared" si="0"/>
        <v>189.31643030805148</v>
      </c>
      <c r="C29" s="1"/>
      <c r="D29" s="1">
        <v>323.02572098794298</v>
      </c>
      <c r="E29" s="6">
        <v>83.779495151478997</v>
      </c>
    </row>
    <row r="30" spans="1:5" x14ac:dyDescent="0.25">
      <c r="A30">
        <v>60</v>
      </c>
      <c r="B30" s="8">
        <f t="shared" si="0"/>
        <v>194.11267416090368</v>
      </c>
      <c r="C30" s="1"/>
      <c r="D30" s="1">
        <v>323.02572098794298</v>
      </c>
      <c r="E30" s="6">
        <v>83.779495151478997</v>
      </c>
    </row>
    <row r="31" spans="1:5" x14ac:dyDescent="0.25">
      <c r="A31">
        <v>62.5</v>
      </c>
      <c r="B31" s="8">
        <f t="shared" si="0"/>
        <v>198.74497692796368</v>
      </c>
      <c r="C31" s="1"/>
      <c r="D31" s="1">
        <v>323.02572098794298</v>
      </c>
      <c r="E31" s="6">
        <v>83.779495151478997</v>
      </c>
    </row>
    <row r="32" spans="1:5" x14ac:dyDescent="0.25">
      <c r="A32">
        <v>65</v>
      </c>
      <c r="B32" s="8">
        <f t="shared" si="0"/>
        <v>203.22160290762952</v>
      </c>
      <c r="C32" s="1"/>
      <c r="D32" s="1">
        <v>323.02572098794298</v>
      </c>
      <c r="E32" s="6">
        <v>83.779495151478997</v>
      </c>
    </row>
    <row r="33" spans="1:5" x14ac:dyDescent="0.25">
      <c r="A33">
        <v>67.5</v>
      </c>
      <c r="B33" s="8">
        <f t="shared" si="0"/>
        <v>207.55027010493751</v>
      </c>
      <c r="C33" s="1"/>
      <c r="D33" s="1">
        <v>323.02572098794298</v>
      </c>
      <c r="E33" s="6">
        <v>83.779495151478997</v>
      </c>
    </row>
    <row r="34" spans="1:5" x14ac:dyDescent="0.25">
      <c r="A34">
        <v>70</v>
      </c>
      <c r="B34" s="8">
        <f t="shared" si="0"/>
        <v>211.73819463713781</v>
      </c>
      <c r="C34" s="1"/>
      <c r="D34" s="1">
        <v>323.02572098794298</v>
      </c>
      <c r="E34" s="6">
        <v>83.779495151478997</v>
      </c>
    </row>
    <row r="35" spans="1:5" x14ac:dyDescent="0.25">
      <c r="A35">
        <v>72.5</v>
      </c>
      <c r="B35" s="8">
        <f t="shared" si="0"/>
        <v>215.79213087713953</v>
      </c>
      <c r="C35" s="1"/>
      <c r="D35" s="1">
        <v>323.02572098794298</v>
      </c>
      <c r="E35" s="6">
        <v>83.779495151478997</v>
      </c>
    </row>
    <row r="36" spans="1:5" x14ac:dyDescent="0.25">
      <c r="A36">
        <v>75</v>
      </c>
      <c r="B36" s="8">
        <f t="shared" si="0"/>
        <v>219.71840780457899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C59" sqref="C59"/>
    </sheetView>
  </sheetViews>
  <sheetFormatPr baseColWidth="10" defaultRowHeight="15" x14ac:dyDescent="0.25"/>
  <cols>
    <col min="5" max="5" width="10.7109375" style="1"/>
    <col min="6" max="6" width="13" customWidth="1"/>
    <col min="8" max="8" width="11.5703125" customWidth="1"/>
    <col min="10" max="10" width="10.7109375" style="1"/>
    <col min="13" max="13" width="10.7109375" style="1"/>
  </cols>
  <sheetData>
    <row r="1" spans="1:34" ht="18" x14ac:dyDescent="0.35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61</v>
      </c>
      <c r="N1" s="3" t="s">
        <v>6</v>
      </c>
      <c r="O1" s="3" t="s">
        <v>7</v>
      </c>
    </row>
    <row r="2" spans="1:34" x14ac:dyDescent="0.2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:F14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25">
      <c r="A3">
        <v>8.0000000000000002E-3</v>
      </c>
      <c r="B3" s="1">
        <f t="shared" si="0"/>
        <v>28.99449848058865</v>
      </c>
      <c r="C3">
        <v>0</v>
      </c>
      <c r="D3" s="2">
        <v>0.108</v>
      </c>
      <c r="E3" s="1">
        <f>D3*0.01256*3600</f>
        <v>4.8833279999999997</v>
      </c>
      <c r="F3" s="1">
        <f t="shared" si="1"/>
        <v>14.649984</v>
      </c>
      <c r="G3" s="8">
        <v>215.0888000000005</v>
      </c>
      <c r="H3">
        <v>315</v>
      </c>
      <c r="I3">
        <v>295</v>
      </c>
      <c r="J3" s="1">
        <v>305.00878966840003</v>
      </c>
      <c r="K3" s="2">
        <f t="shared" ref="K3:K34" si="2">H3-J3</f>
        <v>9.991210331599973</v>
      </c>
      <c r="L3" s="8">
        <v>74.636858376406195</v>
      </c>
      <c r="M3" s="1">
        <f>((H3-I3)-(J3-I3))/(LN((H3-I3)/(J3-I3)))</f>
        <v>14.432563219972316</v>
      </c>
      <c r="N3" s="1">
        <f t="shared" ref="N3:N34" si="3">((W3 + X3*H3 +Y3*H3^2 +  Z3*H3^3)+(W3 + X3*J3 + Y3*J3^2 +  Z3*J3^3))/2</f>
        <v>4179.0150350166814</v>
      </c>
      <c r="O3" s="1">
        <f t="shared" ref="O3:O34" si="4">((S3 + T3*H3 + U3*H3^2 +  V3*H3^3)+(S3 + T3*J3 + U3*J3^2 +  V3*J3^3))/2</f>
        <v>993.29188326127246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25">
      <c r="A4">
        <v>1.4E-2</v>
      </c>
      <c r="B4" s="1">
        <f t="shared" si="0"/>
        <v>50.769637073578004</v>
      </c>
      <c r="C4">
        <v>0</v>
      </c>
      <c r="D4" s="2">
        <v>0.108</v>
      </c>
      <c r="E4" s="1">
        <f t="shared" ref="E4:E67" si="5">D4*0.01256*3600</f>
        <v>4.8833279999999997</v>
      </c>
      <c r="F4" s="1">
        <f t="shared" si="1"/>
        <v>14.649984</v>
      </c>
      <c r="G4" s="8">
        <v>437.46359999999981</v>
      </c>
      <c r="H4">
        <v>315</v>
      </c>
      <c r="I4">
        <v>295</v>
      </c>
      <c r="J4" s="1">
        <v>308.45663390075453</v>
      </c>
      <c r="K4" s="2">
        <f t="shared" si="2"/>
        <v>6.5433660992454747</v>
      </c>
      <c r="L4" s="8">
        <v>85.393961549164231</v>
      </c>
      <c r="M4" s="1">
        <f t="shared" ref="M4:M67" si="6">((H4-I4)-(J4-I4))/(LN((H4-I4)/(J4-I4)))</f>
        <v>16.512807426481888</v>
      </c>
      <c r="N4" s="1">
        <f t="shared" si="3"/>
        <v>4178.7215420450093</v>
      </c>
      <c r="O4" s="1">
        <f t="shared" si="4"/>
        <v>992.71932802981621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25">
      <c r="A5">
        <v>0.02</v>
      </c>
      <c r="B5" s="1">
        <f t="shared" si="0"/>
        <v>72.549905400068184</v>
      </c>
      <c r="C5">
        <v>0</v>
      </c>
      <c r="D5" s="2">
        <v>0.108</v>
      </c>
      <c r="E5" s="1">
        <f t="shared" si="5"/>
        <v>4.8833279999999997</v>
      </c>
      <c r="F5" s="1">
        <f t="shared" si="1"/>
        <v>14.649984</v>
      </c>
      <c r="G5" s="8">
        <v>712.17399999999918</v>
      </c>
      <c r="H5">
        <v>315</v>
      </c>
      <c r="I5">
        <v>295</v>
      </c>
      <c r="J5" s="1">
        <v>310.15097979807109</v>
      </c>
      <c r="K5" s="2">
        <f t="shared" si="2"/>
        <v>4.8490202019289086</v>
      </c>
      <c r="L5" s="8">
        <v>90.310774184340261</v>
      </c>
      <c r="M5" s="1">
        <f t="shared" si="6"/>
        <v>17.463432708556656</v>
      </c>
      <c r="N5" s="1">
        <f t="shared" si="3"/>
        <v>4178.6391829460708</v>
      </c>
      <c r="O5" s="1">
        <f t="shared" si="4"/>
        <v>992.42031540860319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25">
      <c r="A6">
        <v>2.5999999999999999E-2</v>
      </c>
      <c r="B6" s="1">
        <f t="shared" si="0"/>
        <v>94.332150751099306</v>
      </c>
      <c r="C6">
        <v>0</v>
      </c>
      <c r="D6" s="2">
        <v>0.108</v>
      </c>
      <c r="E6" s="1">
        <f t="shared" si="5"/>
        <v>4.8833279999999997</v>
      </c>
      <c r="F6" s="1">
        <f t="shared" si="1"/>
        <v>14.649984</v>
      </c>
      <c r="G6" s="8">
        <v>1039.2199999999984</v>
      </c>
      <c r="H6">
        <v>315</v>
      </c>
      <c r="I6">
        <v>295</v>
      </c>
      <c r="J6" s="1">
        <v>311.15118681533858</v>
      </c>
      <c r="K6" s="2">
        <f t="shared" si="2"/>
        <v>3.8488131846614237</v>
      </c>
      <c r="L6" s="8">
        <v>93.123024249687177</v>
      </c>
      <c r="M6" s="1">
        <f t="shared" si="6"/>
        <v>18.007092174537814</v>
      </c>
      <c r="N6" s="1">
        <f t="shared" si="3"/>
        <v>4178.6063027973551</v>
      </c>
      <c r="O6" s="1">
        <f t="shared" si="4"/>
        <v>992.23858731864243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25">
      <c r="A7">
        <v>3.2000000000000001E-2</v>
      </c>
      <c r="B7" s="1">
        <f t="shared" si="0"/>
        <v>116.11536024361382</v>
      </c>
      <c r="C7">
        <v>0</v>
      </c>
      <c r="D7" s="2">
        <v>0.108</v>
      </c>
      <c r="E7" s="1">
        <f t="shared" si="5"/>
        <v>4.8833279999999997</v>
      </c>
      <c r="F7" s="1">
        <f t="shared" si="1"/>
        <v>14.649984</v>
      </c>
      <c r="G7" s="8">
        <v>1418.6015999999977</v>
      </c>
      <c r="H7">
        <v>315</v>
      </c>
      <c r="I7">
        <v>295</v>
      </c>
      <c r="J7" s="1">
        <v>311.81012492632584</v>
      </c>
      <c r="K7" s="2">
        <f t="shared" si="2"/>
        <v>3.189875073674159</v>
      </c>
      <c r="L7" s="8">
        <v>94.943002069126578</v>
      </c>
      <c r="M7" s="1">
        <f t="shared" si="6"/>
        <v>18.358898715118361</v>
      </c>
      <c r="N7" s="1">
        <f t="shared" si="3"/>
        <v>4178.5902724284761</v>
      </c>
      <c r="O7" s="1">
        <f t="shared" si="4"/>
        <v>992.11680313704096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25">
      <c r="A8">
        <v>3.7999999999999999E-2</v>
      </c>
      <c r="B8" s="1">
        <f t="shared" si="0"/>
        <v>137.89911143618338</v>
      </c>
      <c r="C8">
        <v>0</v>
      </c>
      <c r="D8" s="2">
        <v>0.108</v>
      </c>
      <c r="E8" s="1">
        <f t="shared" si="5"/>
        <v>4.8833279999999997</v>
      </c>
      <c r="F8" s="1">
        <f t="shared" si="1"/>
        <v>14.649984</v>
      </c>
      <c r="G8" s="8">
        <v>1850.3187999999973</v>
      </c>
      <c r="H8">
        <v>315</v>
      </c>
      <c r="I8">
        <v>295</v>
      </c>
      <c r="J8" s="1">
        <v>312.27670079308285</v>
      </c>
      <c r="K8" s="2">
        <f t="shared" si="2"/>
        <v>2.7232992069171473</v>
      </c>
      <c r="L8" s="8">
        <v>96.216962290632338</v>
      </c>
      <c r="M8" s="1">
        <f t="shared" si="6"/>
        <v>18.605144026173786</v>
      </c>
      <c r="N8" s="1">
        <f t="shared" si="3"/>
        <v>4178.5813973103986</v>
      </c>
      <c r="O8" s="1">
        <f t="shared" si="4"/>
        <v>992.02959740105325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25">
      <c r="A9">
        <v>4.3999999999999997E-2</v>
      </c>
      <c r="B9" s="1">
        <f t="shared" si="0"/>
        <v>159.68319715975511</v>
      </c>
      <c r="C9">
        <v>0</v>
      </c>
      <c r="D9" s="2">
        <v>0.108</v>
      </c>
      <c r="E9" s="1">
        <f t="shared" si="5"/>
        <v>4.8833279999999997</v>
      </c>
      <c r="F9" s="1">
        <f t="shared" si="1"/>
        <v>14.649984</v>
      </c>
      <c r="G9" s="8">
        <v>2334.3715999999968</v>
      </c>
      <c r="H9">
        <v>315</v>
      </c>
      <c r="I9">
        <v>295</v>
      </c>
      <c r="J9" s="1">
        <v>312.62432082098883</v>
      </c>
      <c r="K9" s="2">
        <f t="shared" si="2"/>
        <v>2.375679179011172</v>
      </c>
      <c r="L9" s="8">
        <v>97.158532094528539</v>
      </c>
      <c r="M9" s="1">
        <f t="shared" si="6"/>
        <v>18.787132873187801</v>
      </c>
      <c r="N9" s="1">
        <f t="shared" si="3"/>
        <v>4178.5760335396644</v>
      </c>
      <c r="O9" s="1">
        <f t="shared" si="4"/>
        <v>991.96410653983014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25">
      <c r="A10">
        <v>0.05</v>
      </c>
      <c r="B10" s="1">
        <f t="shared" si="0"/>
        <v>181.46750394488404</v>
      </c>
      <c r="C10">
        <v>0</v>
      </c>
      <c r="D10" s="2">
        <v>0.108</v>
      </c>
      <c r="E10" s="1">
        <f t="shared" si="5"/>
        <v>4.8833279999999997</v>
      </c>
      <c r="F10" s="1">
        <f t="shared" si="1"/>
        <v>14.649984</v>
      </c>
      <c r="G10" s="8">
        <v>2870.7599999999966</v>
      </c>
      <c r="H10">
        <v>315</v>
      </c>
      <c r="I10">
        <v>295</v>
      </c>
      <c r="J10" s="1">
        <v>312.89329595532854</v>
      </c>
      <c r="K10" s="2">
        <f t="shared" si="2"/>
        <v>2.10670404467146</v>
      </c>
      <c r="L10" s="8">
        <v>97.882775607088078</v>
      </c>
      <c r="M10" s="1">
        <f t="shared" si="6"/>
        <v>18.927111250144165</v>
      </c>
      <c r="N10" s="1">
        <f t="shared" si="3"/>
        <v>4178.5725780026405</v>
      </c>
      <c r="O10" s="1">
        <f t="shared" si="4"/>
        <v>991.91313092987843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25">
      <c r="A11">
        <v>5.6000000000000001E-2</v>
      </c>
      <c r="B11" s="1">
        <f t="shared" si="0"/>
        <v>203.25196443911452</v>
      </c>
      <c r="C11">
        <v>0</v>
      </c>
      <c r="D11" s="2">
        <v>0.108</v>
      </c>
      <c r="E11" s="1">
        <f t="shared" si="5"/>
        <v>4.8833279999999997</v>
      </c>
      <c r="F11" s="1">
        <f t="shared" si="1"/>
        <v>14.649984</v>
      </c>
      <c r="G11" s="8">
        <v>3459.4839999999963</v>
      </c>
      <c r="H11">
        <v>315</v>
      </c>
      <c r="I11">
        <v>295</v>
      </c>
      <c r="J11" s="1">
        <v>313.10758617045497</v>
      </c>
      <c r="K11" s="2">
        <f t="shared" si="2"/>
        <v>1.8924138295450348</v>
      </c>
      <c r="L11" s="8">
        <v>98.457148375750961</v>
      </c>
      <c r="M11" s="1">
        <f t="shared" si="6"/>
        <v>19.03811996685112</v>
      </c>
      <c r="N11" s="1">
        <f t="shared" si="3"/>
        <v>4178.5702411431494</v>
      </c>
      <c r="O11" s="1">
        <f t="shared" si="4"/>
        <v>991.87233223711655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25">
      <c r="A12">
        <v>6.2E-2</v>
      </c>
      <c r="B12" s="1">
        <f t="shared" si="0"/>
        <v>225.03653613942777</v>
      </c>
      <c r="C12">
        <v>0</v>
      </c>
      <c r="D12" s="2">
        <v>0.108</v>
      </c>
      <c r="E12" s="1">
        <f t="shared" si="5"/>
        <v>4.8833279999999997</v>
      </c>
      <c r="F12" s="1">
        <f t="shared" si="1"/>
        <v>14.649984</v>
      </c>
      <c r="G12" s="8">
        <v>4100.5435999999954</v>
      </c>
      <c r="H12">
        <v>315</v>
      </c>
      <c r="I12">
        <v>295</v>
      </c>
      <c r="J12" s="1">
        <v>313.28232164383314</v>
      </c>
      <c r="K12" s="2">
        <f t="shared" si="2"/>
        <v>1.7176783561668572</v>
      </c>
      <c r="L12" s="8">
        <v>98.923808926656179</v>
      </c>
      <c r="M12" s="1">
        <f t="shared" si="6"/>
        <v>19.128308916981226</v>
      </c>
      <c r="N12" s="1">
        <f t="shared" si="3"/>
        <v>4178.5685995999875</v>
      </c>
      <c r="O12" s="1">
        <f t="shared" si="4"/>
        <v>991.83894237382901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25">
      <c r="A13">
        <v>6.8000000000000005E-2</v>
      </c>
      <c r="B13" s="1">
        <f t="shared" si="0"/>
        <v>246.8211908986984</v>
      </c>
      <c r="C13">
        <v>0</v>
      </c>
      <c r="D13" s="2">
        <v>0.108</v>
      </c>
      <c r="E13" s="1">
        <f t="shared" si="5"/>
        <v>4.8833279999999997</v>
      </c>
      <c r="F13" s="1">
        <f t="shared" si="1"/>
        <v>14.649984</v>
      </c>
      <c r="G13" s="8">
        <v>4793.9387999999963</v>
      </c>
      <c r="H13">
        <v>315</v>
      </c>
      <c r="I13">
        <v>295</v>
      </c>
      <c r="J13" s="1">
        <v>313.42752484687105</v>
      </c>
      <c r="K13" s="2">
        <f t="shared" si="2"/>
        <v>1.5724751531289485</v>
      </c>
      <c r="L13" s="8">
        <v>99.310459743677129</v>
      </c>
      <c r="M13" s="1">
        <f t="shared" si="6"/>
        <v>19.203033207794391</v>
      </c>
      <c r="N13" s="1">
        <f t="shared" si="3"/>
        <v>4178.5674107974064</v>
      </c>
      <c r="O13" s="1">
        <f t="shared" si="4"/>
        <v>991.81111276815795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25">
      <c r="A14">
        <v>7.3999999999999996E-2</v>
      </c>
      <c r="B14" s="1">
        <f t="shared" si="0"/>
        <v>268.60561381108829</v>
      </c>
      <c r="C14">
        <v>0</v>
      </c>
      <c r="D14" s="2">
        <v>0.108</v>
      </c>
      <c r="E14" s="1">
        <f t="shared" si="5"/>
        <v>4.8833279999999997</v>
      </c>
      <c r="F14" s="1">
        <f t="shared" si="1"/>
        <v>14.649984</v>
      </c>
      <c r="G14" s="8">
        <v>5539.6695999999947</v>
      </c>
      <c r="H14">
        <v>315</v>
      </c>
      <c r="I14">
        <v>295</v>
      </c>
      <c r="J14" s="1">
        <v>313.54442412811966</v>
      </c>
      <c r="K14" s="2">
        <f t="shared" si="2"/>
        <v>1.4555758718803418</v>
      </c>
      <c r="L14" s="8">
        <v>99.621000149327756</v>
      </c>
      <c r="M14" s="1">
        <f t="shared" si="6"/>
        <v>19.26304728216309</v>
      </c>
      <c r="N14" s="1">
        <f t="shared" si="3"/>
        <v>4178.566566592418</v>
      </c>
      <c r="O14" s="1">
        <f t="shared" si="4"/>
        <v>991.78865333529643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25">
      <c r="A15">
        <f>A3</f>
        <v>8.0000000000000002E-3</v>
      </c>
      <c r="B15" s="1">
        <f t="shared" si="0"/>
        <v>28.988411487067353</v>
      </c>
      <c r="C15">
        <v>400</v>
      </c>
      <c r="D15" s="2">
        <v>0.25420514154369783</v>
      </c>
      <c r="E15" s="1">
        <f t="shared" si="5"/>
        <v>11.494139680039842</v>
      </c>
      <c r="F15" s="1">
        <f t="shared" ref="F15:F26" si="7">E15*3</f>
        <v>34.482419040119524</v>
      </c>
      <c r="G15" s="8">
        <f>G3</f>
        <v>215.0888000000005</v>
      </c>
      <c r="H15">
        <v>315</v>
      </c>
      <c r="I15">
        <v>295</v>
      </c>
      <c r="J15" s="1">
        <v>303.67104063983686</v>
      </c>
      <c r="K15" s="2">
        <f t="shared" si="2"/>
        <v>11.32895936016314</v>
      </c>
      <c r="L15" s="8">
        <v>158.72415491268339</v>
      </c>
      <c r="M15" s="1">
        <f t="shared" si="6"/>
        <v>13.555546493855742</v>
      </c>
      <c r="N15" s="1">
        <f t="shared" si="3"/>
        <v>4179.1828907646541</v>
      </c>
      <c r="O15" s="1">
        <f t="shared" si="4"/>
        <v>993.5004549265692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25">
      <c r="A16">
        <f t="shared" ref="A16:A79" si="8">A4</f>
        <v>1.4E-2</v>
      </c>
      <c r="B16" s="1">
        <f t="shared" si="0"/>
        <v>50.760341950095686</v>
      </c>
      <c r="C16">
        <v>400</v>
      </c>
      <c r="D16" s="2">
        <v>0.25420514154369783</v>
      </c>
      <c r="E16" s="1">
        <f t="shared" si="5"/>
        <v>11.494139680039842</v>
      </c>
      <c r="F16" s="1">
        <f t="shared" si="7"/>
        <v>34.482419040119524</v>
      </c>
      <c r="G16" s="8">
        <f t="shared" ref="G16:G26" si="9">G4</f>
        <v>437.46359999999981</v>
      </c>
      <c r="H16">
        <v>315</v>
      </c>
      <c r="I16">
        <v>295</v>
      </c>
      <c r="J16" s="1">
        <v>307.39349517939525</v>
      </c>
      <c r="K16" s="2">
        <f t="shared" si="2"/>
        <v>7.606504820604755</v>
      </c>
      <c r="L16" s="8">
        <v>186.16783578824663</v>
      </c>
      <c r="M16" s="1">
        <f t="shared" si="6"/>
        <v>15.894551448661904</v>
      </c>
      <c r="N16" s="1">
        <f t="shared" si="3"/>
        <v>4178.7926009937592</v>
      </c>
      <c r="O16" s="1">
        <f t="shared" si="4"/>
        <v>992.90111263533356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25">
      <c r="A17">
        <f t="shared" si="8"/>
        <v>0.02</v>
      </c>
      <c r="B17" s="1">
        <f t="shared" si="0"/>
        <v>72.538837232465212</v>
      </c>
      <c r="C17">
        <v>400</v>
      </c>
      <c r="D17" s="2">
        <v>0.25420514154369783</v>
      </c>
      <c r="E17" s="1">
        <f t="shared" si="5"/>
        <v>11.494139680039842</v>
      </c>
      <c r="F17" s="1">
        <f t="shared" si="7"/>
        <v>34.482419040119524</v>
      </c>
      <c r="G17" s="8">
        <f t="shared" si="9"/>
        <v>712.17399999999918</v>
      </c>
      <c r="H17">
        <v>315</v>
      </c>
      <c r="I17">
        <v>295</v>
      </c>
      <c r="J17" s="1">
        <v>309.30090807170393</v>
      </c>
      <c r="K17" s="2">
        <f t="shared" si="2"/>
        <v>5.6990919282960704</v>
      </c>
      <c r="L17" s="8">
        <v>199.05378776858123</v>
      </c>
      <c r="M17" s="1">
        <f t="shared" si="6"/>
        <v>16.991457906460724</v>
      </c>
      <c r="N17" s="1">
        <f t="shared" si="3"/>
        <v>4178.6760396699055</v>
      </c>
      <c r="O17" s="1">
        <f t="shared" si="4"/>
        <v>992.5717415246346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25">
      <c r="A18">
        <f t="shared" si="8"/>
        <v>2.5999999999999999E-2</v>
      </c>
      <c r="B18" s="1">
        <f t="shared" si="0"/>
        <v>94.319975628935651</v>
      </c>
      <c r="C18">
        <v>400</v>
      </c>
      <c r="D18" s="2">
        <v>0.25420514154369783</v>
      </c>
      <c r="E18" s="1">
        <f t="shared" si="5"/>
        <v>11.494139680039842</v>
      </c>
      <c r="F18" s="1">
        <f t="shared" si="7"/>
        <v>34.482419040119524</v>
      </c>
      <c r="G18" s="8">
        <f t="shared" si="9"/>
        <v>1039.2199999999984</v>
      </c>
      <c r="H18">
        <v>315</v>
      </c>
      <c r="I18">
        <v>295</v>
      </c>
      <c r="J18" s="1">
        <v>310.44843688503624</v>
      </c>
      <c r="K18" s="2">
        <f t="shared" si="2"/>
        <v>4.5515631149637557</v>
      </c>
      <c r="L18" s="8">
        <v>206.51903774487909</v>
      </c>
      <c r="M18" s="1">
        <f t="shared" si="6"/>
        <v>17.626383378580481</v>
      </c>
      <c r="N18" s="1">
        <f t="shared" si="3"/>
        <v>4178.62826937919</v>
      </c>
      <c r="O18" s="1">
        <f t="shared" si="4"/>
        <v>992.36666862841321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25">
      <c r="A19">
        <f t="shared" si="8"/>
        <v>3.2000000000000001E-2</v>
      </c>
      <c r="B19" s="1">
        <f t="shared" si="0"/>
        <v>116.1024312545387</v>
      </c>
      <c r="C19">
        <v>400</v>
      </c>
      <c r="D19" s="2">
        <v>0.25420514154369783</v>
      </c>
      <c r="E19" s="1">
        <f t="shared" si="5"/>
        <v>11.494139680039842</v>
      </c>
      <c r="F19" s="1">
        <f t="shared" si="7"/>
        <v>34.482419040119524</v>
      </c>
      <c r="G19" s="8">
        <f t="shared" si="9"/>
        <v>1418.6015999999977</v>
      </c>
      <c r="H19">
        <v>315</v>
      </c>
      <c r="I19">
        <v>295</v>
      </c>
      <c r="J19" s="1">
        <v>311.21271901057645</v>
      </c>
      <c r="K19" s="2">
        <f t="shared" si="2"/>
        <v>3.7872809894235502</v>
      </c>
      <c r="L19" s="8">
        <v>211.38720086186743</v>
      </c>
      <c r="M19" s="1">
        <f t="shared" si="6"/>
        <v>18.040150837380242</v>
      </c>
      <c r="N19" s="1">
        <f t="shared" si="3"/>
        <v>4178.6046245462512</v>
      </c>
      <c r="O19" s="1">
        <f t="shared" si="4"/>
        <v>992.22728374602048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25">
      <c r="A20">
        <f t="shared" si="8"/>
        <v>3.7999999999999999E-2</v>
      </c>
      <c r="B20" s="1">
        <f t="shared" si="0"/>
        <v>137.88563669571019</v>
      </c>
      <c r="C20">
        <v>400</v>
      </c>
      <c r="D20" s="2">
        <v>0.25420514154369783</v>
      </c>
      <c r="E20" s="1">
        <f t="shared" si="5"/>
        <v>11.494139680039842</v>
      </c>
      <c r="F20" s="1">
        <f t="shared" si="7"/>
        <v>34.482419040119524</v>
      </c>
      <c r="G20" s="8">
        <f t="shared" si="9"/>
        <v>1850.3187999999973</v>
      </c>
      <c r="H20">
        <v>315</v>
      </c>
      <c r="I20">
        <v>295</v>
      </c>
      <c r="J20" s="1">
        <v>311.75774798598957</v>
      </c>
      <c r="K20" s="2">
        <f t="shared" si="2"/>
        <v>3.2422520140104325</v>
      </c>
      <c r="L20" s="8">
        <v>214.81229524235238</v>
      </c>
      <c r="M20" s="1">
        <f t="shared" si="6"/>
        <v>18.331110377824022</v>
      </c>
      <c r="N20" s="1">
        <f t="shared" si="3"/>
        <v>4178.5913934806204</v>
      </c>
      <c r="O20" s="1">
        <f t="shared" si="4"/>
        <v>992.12654253389701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25">
      <c r="A21">
        <f t="shared" si="8"/>
        <v>4.3999999999999997E-2</v>
      </c>
      <c r="B21" s="1">
        <f t="shared" si="0"/>
        <v>159.66930927223032</v>
      </c>
      <c r="C21">
        <v>400</v>
      </c>
      <c r="D21" s="2">
        <v>0.25420514154369783</v>
      </c>
      <c r="E21" s="1">
        <f t="shared" si="5"/>
        <v>11.494139680039842</v>
      </c>
      <c r="F21" s="1">
        <f t="shared" si="7"/>
        <v>34.482419040119524</v>
      </c>
      <c r="G21" s="8">
        <f t="shared" si="9"/>
        <v>2334.3715999999968</v>
      </c>
      <c r="H21">
        <v>315</v>
      </c>
      <c r="I21">
        <v>295</v>
      </c>
      <c r="J21" s="1">
        <v>312.16586031370616</v>
      </c>
      <c r="K21" s="2">
        <f t="shared" si="2"/>
        <v>2.8341396862938382</v>
      </c>
      <c r="L21" s="8">
        <v>217.35308911289832</v>
      </c>
      <c r="M21" s="1">
        <f t="shared" si="6"/>
        <v>18.546853851891907</v>
      </c>
      <c r="N21" s="1">
        <f t="shared" si="3"/>
        <v>4178.5833280389652</v>
      </c>
      <c r="O21" s="1">
        <f t="shared" si="4"/>
        <v>992.05038665216352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25">
      <c r="A22">
        <f t="shared" si="8"/>
        <v>0.05</v>
      </c>
      <c r="B22" s="1">
        <f t="shared" si="0"/>
        <v>181.45329249210016</v>
      </c>
      <c r="C22">
        <v>400</v>
      </c>
      <c r="D22" s="2">
        <v>0.25420514154369783</v>
      </c>
      <c r="E22" s="1">
        <f t="shared" si="5"/>
        <v>11.494139680039842</v>
      </c>
      <c r="F22" s="1">
        <f t="shared" si="7"/>
        <v>34.482419040119524</v>
      </c>
      <c r="G22" s="8">
        <f t="shared" si="9"/>
        <v>2870.7599999999966</v>
      </c>
      <c r="H22">
        <v>315</v>
      </c>
      <c r="I22">
        <v>295</v>
      </c>
      <c r="J22" s="1">
        <v>312.48282218376482</v>
      </c>
      <c r="K22" s="2">
        <f t="shared" si="2"/>
        <v>2.5171778162351757</v>
      </c>
      <c r="L22" s="8">
        <v>219.31290786071656</v>
      </c>
      <c r="M22" s="1">
        <f t="shared" si="6"/>
        <v>18.713203404882535</v>
      </c>
      <c r="N22" s="1">
        <f t="shared" si="3"/>
        <v>4178.5780922254498</v>
      </c>
      <c r="O22" s="1">
        <f t="shared" si="4"/>
        <v>991.99081773529451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25">
      <c r="A23">
        <f t="shared" si="8"/>
        <v>5.6000000000000001E-2</v>
      </c>
      <c r="B23" s="1">
        <f t="shared" si="0"/>
        <v>203.23749274199236</v>
      </c>
      <c r="C23">
        <v>400</v>
      </c>
      <c r="D23" s="2">
        <v>0.25420514154369783</v>
      </c>
      <c r="E23" s="1">
        <f t="shared" si="5"/>
        <v>11.494139680039842</v>
      </c>
      <c r="F23" s="1">
        <f t="shared" si="7"/>
        <v>34.482419040119524</v>
      </c>
      <c r="G23" s="8">
        <f t="shared" si="9"/>
        <v>3459.4839999999963</v>
      </c>
      <c r="H23">
        <v>315</v>
      </c>
      <c r="I23">
        <v>295</v>
      </c>
      <c r="J23" s="1">
        <v>312.73607275485199</v>
      </c>
      <c r="K23" s="2">
        <f t="shared" si="2"/>
        <v>2.263927245148011</v>
      </c>
      <c r="L23" s="8">
        <v>220.87059767810601</v>
      </c>
      <c r="M23" s="1">
        <f t="shared" si="6"/>
        <v>18.845377707995748</v>
      </c>
      <c r="N23" s="1">
        <f t="shared" si="3"/>
        <v>4178.5745259136447</v>
      </c>
      <c r="O23" s="1">
        <f t="shared" si="4"/>
        <v>991.94295934327863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25">
      <c r="A24">
        <f t="shared" si="8"/>
        <v>6.2E-2</v>
      </c>
      <c r="B24" s="1">
        <f t="shared" si="0"/>
        <v>225.02185059697106</v>
      </c>
      <c r="C24">
        <v>400</v>
      </c>
      <c r="D24" s="2">
        <v>0.25420514154369783</v>
      </c>
      <c r="E24" s="1">
        <f t="shared" si="5"/>
        <v>11.494139680039842</v>
      </c>
      <c r="F24" s="1">
        <f t="shared" si="7"/>
        <v>34.482419040119524</v>
      </c>
      <c r="G24" s="8">
        <f t="shared" si="9"/>
        <v>4100.5435999999954</v>
      </c>
      <c r="H24">
        <v>315</v>
      </c>
      <c r="I24">
        <v>295</v>
      </c>
      <c r="J24" s="1">
        <v>312.94305259863194</v>
      </c>
      <c r="K24" s="2">
        <f t="shared" si="2"/>
        <v>2.0569474013680633</v>
      </c>
      <c r="L24" s="8">
        <v>222.13842943077972</v>
      </c>
      <c r="M24" s="1">
        <f t="shared" si="6"/>
        <v>18.952926699380413</v>
      </c>
      <c r="N24" s="1">
        <f t="shared" si="3"/>
        <v>4178.572003039797</v>
      </c>
      <c r="O24" s="1">
        <f t="shared" si="4"/>
        <v>991.90367250052475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25">
      <c r="A25">
        <f t="shared" si="8"/>
        <v>6.8000000000000005E-2</v>
      </c>
      <c r="B25" s="1">
        <f t="shared" si="0"/>
        <v>246.80632652012713</v>
      </c>
      <c r="C25">
        <v>400</v>
      </c>
      <c r="D25" s="2">
        <v>0.25420514154369783</v>
      </c>
      <c r="E25" s="1">
        <f t="shared" si="5"/>
        <v>11.494139680039842</v>
      </c>
      <c r="F25" s="1">
        <f t="shared" si="7"/>
        <v>34.482419040119524</v>
      </c>
      <c r="G25" s="8">
        <f t="shared" si="9"/>
        <v>4793.9387999999963</v>
      </c>
      <c r="H25">
        <v>315</v>
      </c>
      <c r="I25">
        <v>295</v>
      </c>
      <c r="J25" s="1">
        <v>313.11537365190435</v>
      </c>
      <c r="K25" s="2">
        <f t="shared" si="2"/>
        <v>1.8846263480956509</v>
      </c>
      <c r="L25" s="8">
        <v>223.19043691878426</v>
      </c>
      <c r="M25" s="1">
        <f t="shared" si="6"/>
        <v>19.042145699398599</v>
      </c>
      <c r="N25" s="1">
        <f t="shared" si="3"/>
        <v>4178.5701629947935</v>
      </c>
      <c r="O25" s="1">
        <f t="shared" si="4"/>
        <v>991.87084647133838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25">
      <c r="A26">
        <f t="shared" si="8"/>
        <v>7.3999999999999996E-2</v>
      </c>
      <c r="B26" s="1">
        <f t="shared" si="0"/>
        <v>268.59054360674844</v>
      </c>
      <c r="C26">
        <v>400</v>
      </c>
      <c r="D26" s="2">
        <v>0.25420514154369783</v>
      </c>
      <c r="E26" s="1">
        <f t="shared" si="5"/>
        <v>11.494139680039842</v>
      </c>
      <c r="F26" s="1">
        <f t="shared" si="7"/>
        <v>34.482419040119524</v>
      </c>
      <c r="G26" s="8">
        <f t="shared" si="9"/>
        <v>5539.6695999999947</v>
      </c>
      <c r="H26">
        <v>315</v>
      </c>
      <c r="I26">
        <v>295</v>
      </c>
      <c r="J26" s="1">
        <v>313.25431700441362</v>
      </c>
      <c r="K26" s="2">
        <f t="shared" si="2"/>
        <v>1.7456829955863782</v>
      </c>
      <c r="L26" s="8">
        <v>224.036385152935</v>
      </c>
      <c r="M26" s="1">
        <f t="shared" si="6"/>
        <v>19.113874148626678</v>
      </c>
      <c r="N26" s="1">
        <f t="shared" si="3"/>
        <v>4178.568847036132</v>
      </c>
      <c r="O26" s="1">
        <f t="shared" si="4"/>
        <v>991.84430107876142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25">
      <c r="A27">
        <f t="shared" si="8"/>
        <v>8.0000000000000002E-3</v>
      </c>
      <c r="B27" s="1">
        <f t="shared" si="0"/>
        <v>28.982482792450199</v>
      </c>
      <c r="C27">
        <v>600</v>
      </c>
      <c r="D27" s="2">
        <v>0.50912637933684679</v>
      </c>
      <c r="E27" s="1">
        <f t="shared" si="5"/>
        <v>23.020658368094864</v>
      </c>
      <c r="F27" s="1">
        <f>E27*3</f>
        <v>69.061975104284585</v>
      </c>
      <c r="G27" s="8">
        <f>G15</f>
        <v>215.0888000000005</v>
      </c>
      <c r="H27">
        <v>315</v>
      </c>
      <c r="I27">
        <v>295</v>
      </c>
      <c r="J27" s="1">
        <v>302.31577770181536</v>
      </c>
      <c r="K27" s="2">
        <f t="shared" si="2"/>
        <v>12.684222298184636</v>
      </c>
      <c r="L27" s="8">
        <v>260.74678704349981</v>
      </c>
      <c r="M27" s="1">
        <f t="shared" si="6"/>
        <v>12.612345440835448</v>
      </c>
      <c r="N27" s="1">
        <f t="shared" si="3"/>
        <v>4179.3883225849477</v>
      </c>
      <c r="O27" s="1">
        <f t="shared" si="4"/>
        <v>993.70368668008882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25">
      <c r="A28">
        <f t="shared" si="8"/>
        <v>1.4E-2</v>
      </c>
      <c r="B28" s="1">
        <f t="shared" si="0"/>
        <v>50.750539971547042</v>
      </c>
      <c r="C28">
        <v>600</v>
      </c>
      <c r="D28" s="2">
        <v>0.50912637933684679</v>
      </c>
      <c r="E28" s="1">
        <f t="shared" si="5"/>
        <v>23.020658368094864</v>
      </c>
      <c r="F28" s="1">
        <f t="shared" ref="F28:F91" si="10">E28*3</f>
        <v>69.061975104284585</v>
      </c>
      <c r="G28" s="8">
        <f t="shared" ref="G28:G91" si="11">G16</f>
        <v>437.46359999999981</v>
      </c>
      <c r="H28">
        <v>315</v>
      </c>
      <c r="I28">
        <v>295</v>
      </c>
      <c r="J28" s="1">
        <v>306.2413964555123</v>
      </c>
      <c r="K28" s="2">
        <f t="shared" si="2"/>
        <v>8.7586035444876984</v>
      </c>
      <c r="L28" s="8">
        <v>314.59479779648416</v>
      </c>
      <c r="M28" s="1">
        <f t="shared" si="6"/>
        <v>15.20249900582594</v>
      </c>
      <c r="N28" s="1">
        <f t="shared" si="3"/>
        <v>4178.8885286199093</v>
      </c>
      <c r="O28" s="1">
        <f t="shared" si="4"/>
        <v>993.09288193300858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25">
      <c r="A29">
        <f t="shared" si="8"/>
        <v>0.02</v>
      </c>
      <c r="B29" s="1">
        <f t="shared" si="0"/>
        <v>72.526759662560011</v>
      </c>
      <c r="C29">
        <v>600</v>
      </c>
      <c r="D29" s="2">
        <v>0.50912637933684679</v>
      </c>
      <c r="E29" s="1">
        <f t="shared" si="5"/>
        <v>23.020658368094864</v>
      </c>
      <c r="F29" s="1">
        <f t="shared" si="10"/>
        <v>69.061975104284585</v>
      </c>
      <c r="G29" s="8">
        <f t="shared" si="11"/>
        <v>712.17399999999918</v>
      </c>
      <c r="H29">
        <v>315</v>
      </c>
      <c r="I29">
        <v>295</v>
      </c>
      <c r="J29" s="1">
        <v>308.35426535296875</v>
      </c>
      <c r="K29" s="2">
        <f t="shared" si="2"/>
        <v>6.6457346470312473</v>
      </c>
      <c r="L29" s="8">
        <v>340.69020298754526</v>
      </c>
      <c r="M29" s="1">
        <f t="shared" si="6"/>
        <v>16.454056108589892</v>
      </c>
      <c r="N29" s="1">
        <f t="shared" si="3"/>
        <v>4178.7276977012207</v>
      </c>
      <c r="O29" s="1">
        <f t="shared" si="4"/>
        <v>992.73703023531118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25">
      <c r="A30">
        <f t="shared" si="8"/>
        <v>2.5999999999999999E-2</v>
      </c>
      <c r="B30" s="1">
        <f t="shared" si="0"/>
        <v>94.306435367164696</v>
      </c>
      <c r="C30">
        <v>600</v>
      </c>
      <c r="D30" s="2">
        <v>0.50912637933684679</v>
      </c>
      <c r="E30" s="1">
        <f t="shared" si="5"/>
        <v>23.020658368094864</v>
      </c>
      <c r="F30" s="1">
        <f t="shared" si="10"/>
        <v>69.061975104284585</v>
      </c>
      <c r="G30" s="8">
        <f t="shared" si="11"/>
        <v>1039.2199999999984</v>
      </c>
      <c r="H30">
        <v>315</v>
      </c>
      <c r="I30">
        <v>295</v>
      </c>
      <c r="J30" s="1">
        <v>309.65419885738157</v>
      </c>
      <c r="K30" s="2">
        <f t="shared" si="2"/>
        <v>5.3458011426184271</v>
      </c>
      <c r="L30" s="8">
        <v>356.04129588593685</v>
      </c>
      <c r="M30" s="1">
        <f t="shared" si="6"/>
        <v>17.188774527024691</v>
      </c>
      <c r="N30" s="1">
        <f t="shared" si="3"/>
        <v>4178.6596735629601</v>
      </c>
      <c r="O30" s="1">
        <f t="shared" si="4"/>
        <v>992.50914993855599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25">
      <c r="A31">
        <f t="shared" si="8"/>
        <v>3.2000000000000001E-2</v>
      </c>
      <c r="B31" s="1">
        <f t="shared" si="0"/>
        <v>116.08787777276586</v>
      </c>
      <c r="C31">
        <v>600</v>
      </c>
      <c r="D31" s="2">
        <v>0.50912637933684679</v>
      </c>
      <c r="E31" s="1">
        <f t="shared" si="5"/>
        <v>23.020658368094864</v>
      </c>
      <c r="F31" s="1">
        <f t="shared" si="10"/>
        <v>69.061975104284585</v>
      </c>
      <c r="G31" s="8">
        <f t="shared" si="11"/>
        <v>1418.6015999999977</v>
      </c>
      <c r="H31">
        <v>315</v>
      </c>
      <c r="I31">
        <v>295</v>
      </c>
      <c r="J31" s="1">
        <v>310.53123614312756</v>
      </c>
      <c r="K31" s="2">
        <f t="shared" si="2"/>
        <v>4.4687638568724424</v>
      </c>
      <c r="L31" s="8">
        <v>366.1445404173266</v>
      </c>
      <c r="M31" s="1">
        <f t="shared" si="6"/>
        <v>17.671546892809502</v>
      </c>
      <c r="N31" s="1">
        <f t="shared" si="3"/>
        <v>4178.6254064963732</v>
      </c>
      <c r="O31" s="1">
        <f t="shared" si="4"/>
        <v>992.35167538764176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25">
      <c r="A32">
        <f t="shared" si="8"/>
        <v>3.7999999999999999E-2</v>
      </c>
      <c r="B32" s="1">
        <f t="shared" si="0"/>
        <v>137.87034147827717</v>
      </c>
      <c r="C32">
        <v>600</v>
      </c>
      <c r="D32" s="2">
        <v>0.50912637933684679</v>
      </c>
      <c r="E32" s="1">
        <f t="shared" si="5"/>
        <v>23.020658368094864</v>
      </c>
      <c r="F32" s="1">
        <f t="shared" si="10"/>
        <v>69.061975104284585</v>
      </c>
      <c r="G32" s="8">
        <f t="shared" si="11"/>
        <v>1850.3187999999973</v>
      </c>
      <c r="H32">
        <v>315</v>
      </c>
      <c r="I32">
        <v>295</v>
      </c>
      <c r="J32" s="1">
        <v>311.16196594581487</v>
      </c>
      <c r="K32" s="2">
        <f t="shared" si="2"/>
        <v>3.8380340541851297</v>
      </c>
      <c r="L32" s="8">
        <v>373.2972671215357</v>
      </c>
      <c r="M32" s="1">
        <f t="shared" si="6"/>
        <v>18.012886485944442</v>
      </c>
      <c r="N32" s="1">
        <f t="shared" si="3"/>
        <v>4178.6060060321561</v>
      </c>
      <c r="O32" s="1">
        <f t="shared" si="4"/>
        <v>992.23660820158477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25">
      <c r="A33">
        <f t="shared" si="8"/>
        <v>4.3999999999999997E-2</v>
      </c>
      <c r="B33" s="1">
        <f t="shared" si="0"/>
        <v>159.65344809645455</v>
      </c>
      <c r="C33">
        <v>600</v>
      </c>
      <c r="D33" s="2">
        <v>0.50912637933684679</v>
      </c>
      <c r="E33" s="1">
        <f t="shared" si="5"/>
        <v>23.020658368094864</v>
      </c>
      <c r="F33" s="1">
        <f t="shared" si="10"/>
        <v>69.061975104284585</v>
      </c>
      <c r="G33" s="8">
        <f t="shared" si="11"/>
        <v>2334.3715999999968</v>
      </c>
      <c r="H33">
        <v>315</v>
      </c>
      <c r="I33">
        <v>295</v>
      </c>
      <c r="J33" s="1">
        <v>311.63706592452718</v>
      </c>
      <c r="K33" s="2">
        <f t="shared" si="2"/>
        <v>3.3629340754728219</v>
      </c>
      <c r="L33" s="8">
        <v>378.62732537727868</v>
      </c>
      <c r="M33" s="1">
        <f t="shared" si="6"/>
        <v>18.266969298338541</v>
      </c>
      <c r="N33" s="1">
        <f t="shared" si="3"/>
        <v>4178.5940751005019</v>
      </c>
      <c r="O33" s="1">
        <f t="shared" si="4"/>
        <v>992.14894440803255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25">
      <c r="A34">
        <f t="shared" si="8"/>
        <v>0.05</v>
      </c>
      <c r="B34" s="1">
        <f t="shared" ref="B34:B65" si="12">A34/O34*3600*1000</f>
        <v>181.4369854617872</v>
      </c>
      <c r="C34">
        <v>600</v>
      </c>
      <c r="D34" s="2">
        <v>0.50912637933684679</v>
      </c>
      <c r="E34" s="1">
        <f t="shared" si="5"/>
        <v>23.020658368094864</v>
      </c>
      <c r="F34" s="1">
        <f t="shared" si="10"/>
        <v>69.061975104284585</v>
      </c>
      <c r="G34" s="8">
        <f t="shared" si="11"/>
        <v>2870.7599999999966</v>
      </c>
      <c r="H34">
        <v>315</v>
      </c>
      <c r="I34">
        <v>295</v>
      </c>
      <c r="J34" s="1">
        <v>312.00768978858974</v>
      </c>
      <c r="K34" s="2">
        <f t="shared" si="2"/>
        <v>2.9923102114102562</v>
      </c>
      <c r="L34" s="8">
        <v>382.75282480765509</v>
      </c>
      <c r="M34" s="1">
        <f t="shared" si="6"/>
        <v>18.46344975642802</v>
      </c>
      <c r="N34" s="1">
        <f t="shared" si="3"/>
        <v>4178.5862731968064</v>
      </c>
      <c r="O34" s="1">
        <f t="shared" si="4"/>
        <v>992.07997499445969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25">
      <c r="A35">
        <f t="shared" si="8"/>
        <v>5.6000000000000001E-2</v>
      </c>
      <c r="B35" s="1">
        <f t="shared" si="12"/>
        <v>203.2208254752764</v>
      </c>
      <c r="C35">
        <v>600</v>
      </c>
      <c r="D35" s="2">
        <v>0.50912637933684679</v>
      </c>
      <c r="E35" s="1">
        <f t="shared" si="5"/>
        <v>23.020658368094864</v>
      </c>
      <c r="F35" s="1">
        <f t="shared" si="10"/>
        <v>69.061975104284585</v>
      </c>
      <c r="G35" s="8">
        <f t="shared" si="11"/>
        <v>3459.4839999999963</v>
      </c>
      <c r="H35">
        <v>315</v>
      </c>
      <c r="I35">
        <v>295</v>
      </c>
      <c r="J35" s="1">
        <v>312.30483126317387</v>
      </c>
      <c r="K35" s="2">
        <f t="shared" ref="K35:K66" si="13">H35-J35</f>
        <v>2.6951687368261332</v>
      </c>
      <c r="L35" s="8">
        <v>386.04078212610546</v>
      </c>
      <c r="M35" s="1">
        <f t="shared" si="6"/>
        <v>18.619917280662687</v>
      </c>
      <c r="N35" s="1">
        <f t="shared" ref="N35:N66" si="14">((W35 + X35*H35 +Y35*H35^2 +  Z35*H35^3)+(W35 + X35*J35 + Y35*J35^2 +  Z35*J35^3))/2</f>
        <v>4178.5809245230566</v>
      </c>
      <c r="O35" s="1">
        <f t="shared" ref="O35:O66" si="15">((S35 + T35*H35 + U35*H35^2 +  V35*H35^3)+(S35 + T35*J35 + U35*J35^2 +  V35*J35^3))/2</f>
        <v>992.0243140854991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25">
      <c r="A36">
        <f t="shared" si="8"/>
        <v>6.2E-2</v>
      </c>
      <c r="B36" s="1">
        <f t="shared" si="12"/>
        <v>225.00488624529274</v>
      </c>
      <c r="C36">
        <v>600</v>
      </c>
      <c r="D36" s="2">
        <v>0.50912637933684679</v>
      </c>
      <c r="E36" s="1">
        <f t="shared" si="5"/>
        <v>23.020658368094864</v>
      </c>
      <c r="F36" s="1">
        <f t="shared" si="10"/>
        <v>69.061975104284585</v>
      </c>
      <c r="G36" s="8">
        <f t="shared" si="11"/>
        <v>4100.5435999999954</v>
      </c>
      <c r="H36">
        <v>315</v>
      </c>
      <c r="I36">
        <v>295</v>
      </c>
      <c r="J36" s="1">
        <v>312.54834638224582</v>
      </c>
      <c r="K36" s="2">
        <f t="shared" si="13"/>
        <v>2.4516536177541752</v>
      </c>
      <c r="L36" s="8">
        <v>388.72284522799805</v>
      </c>
      <c r="M36" s="1">
        <f t="shared" si="6"/>
        <v>18.747463386592866</v>
      </c>
      <c r="N36" s="1">
        <f t="shared" si="14"/>
        <v>4178.5771179080493</v>
      </c>
      <c r="O36" s="1">
        <f t="shared" si="15"/>
        <v>991.97845755525009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25">
      <c r="A37">
        <f t="shared" si="8"/>
        <v>6.8000000000000005E-2</v>
      </c>
      <c r="B37" s="1">
        <f t="shared" si="12"/>
        <v>246.78911298386359</v>
      </c>
      <c r="C37">
        <v>600</v>
      </c>
      <c r="D37" s="2">
        <v>0.50912637933684679</v>
      </c>
      <c r="E37" s="1">
        <f t="shared" si="5"/>
        <v>23.020658368094864</v>
      </c>
      <c r="F37" s="1">
        <f t="shared" si="10"/>
        <v>69.061975104284585</v>
      </c>
      <c r="G37" s="8">
        <f t="shared" si="11"/>
        <v>4793.9387999999963</v>
      </c>
      <c r="H37">
        <v>315</v>
      </c>
      <c r="I37">
        <v>295</v>
      </c>
      <c r="J37" s="1">
        <v>312.75153690486059</v>
      </c>
      <c r="K37" s="2">
        <f t="shared" si="13"/>
        <v>2.2484630951394138</v>
      </c>
      <c r="L37" s="8">
        <v>390.95243118747032</v>
      </c>
      <c r="M37" s="1">
        <f t="shared" si="6"/>
        <v>18.853427739201308</v>
      </c>
      <c r="N37" s="1">
        <f t="shared" si="14"/>
        <v>4178.5743254021463</v>
      </c>
      <c r="O37" s="1">
        <f t="shared" si="15"/>
        <v>991.94002944532804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25">
      <c r="A38">
        <f t="shared" si="8"/>
        <v>7.3999999999999996E-2</v>
      </c>
      <c r="B38" s="1">
        <f t="shared" si="12"/>
        <v>268.57305702984564</v>
      </c>
      <c r="C38">
        <v>600</v>
      </c>
      <c r="D38" s="2">
        <v>0.50912637933684679</v>
      </c>
      <c r="E38" s="1">
        <f t="shared" si="5"/>
        <v>23.020658368094864</v>
      </c>
      <c r="F38" s="1">
        <f t="shared" si="10"/>
        <v>69.061975104284585</v>
      </c>
      <c r="G38" s="8">
        <f t="shared" si="11"/>
        <v>5539.6695999999947</v>
      </c>
      <c r="H38">
        <v>315</v>
      </c>
      <c r="I38">
        <v>295</v>
      </c>
      <c r="J38" s="1">
        <v>312.91566789162744</v>
      </c>
      <c r="K38" s="2">
        <f t="shared" si="13"/>
        <v>2.0843321083725641</v>
      </c>
      <c r="L38" s="8">
        <v>392.74802044946205</v>
      </c>
      <c r="M38" s="1">
        <f t="shared" si="6"/>
        <v>18.938721587659849</v>
      </c>
      <c r="N38" s="1">
        <f t="shared" si="14"/>
        <v>4178.5723170378651</v>
      </c>
      <c r="O38" s="1">
        <f t="shared" si="15"/>
        <v>991.90887926779578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25">
      <c r="A39">
        <f t="shared" si="8"/>
        <v>8.0000000000000002E-3</v>
      </c>
      <c r="B39" s="1">
        <f t="shared" si="12"/>
        <v>28.97883847205344</v>
      </c>
      <c r="C39">
        <v>800</v>
      </c>
      <c r="D39" s="2">
        <v>0.75419586177646036</v>
      </c>
      <c r="E39" s="1">
        <f t="shared" si="5"/>
        <v>34.101720086084427</v>
      </c>
      <c r="F39" s="1">
        <f t="shared" si="10"/>
        <v>102.30516025825328</v>
      </c>
      <c r="G39" s="8">
        <f t="shared" si="11"/>
        <v>215.0888000000005</v>
      </c>
      <c r="H39">
        <v>315</v>
      </c>
      <c r="I39">
        <v>295</v>
      </c>
      <c r="J39" s="1">
        <v>301.4535728176968</v>
      </c>
      <c r="K39" s="2">
        <f t="shared" si="13"/>
        <v>13.546427182303205</v>
      </c>
      <c r="L39" s="8">
        <v>327.02478569404809</v>
      </c>
      <c r="M39" s="1">
        <f t="shared" si="6"/>
        <v>11.976347531771886</v>
      </c>
      <c r="N39" s="1">
        <f t="shared" si="14"/>
        <v>4179.5389454042597</v>
      </c>
      <c r="O39" s="1">
        <f t="shared" si="15"/>
        <v>993.82865285556863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25">
      <c r="A40">
        <f t="shared" si="8"/>
        <v>1.4E-2</v>
      </c>
      <c r="B40" s="1">
        <f t="shared" si="12"/>
        <v>50.744055579212187</v>
      </c>
      <c r="C40">
        <v>800</v>
      </c>
      <c r="D40" s="2">
        <v>0.75419586177646036</v>
      </c>
      <c r="E40" s="1">
        <f t="shared" si="5"/>
        <v>34.101720086084427</v>
      </c>
      <c r="F40" s="1">
        <f t="shared" si="10"/>
        <v>102.30516025825328</v>
      </c>
      <c r="G40" s="8">
        <f t="shared" si="11"/>
        <v>437.46359999999981</v>
      </c>
      <c r="H40">
        <v>315</v>
      </c>
      <c r="I40">
        <v>295</v>
      </c>
      <c r="J40" s="1">
        <v>305.46000549152046</v>
      </c>
      <c r="K40" s="2">
        <f t="shared" si="13"/>
        <v>9.5399945084795377</v>
      </c>
      <c r="L40" s="8">
        <v>402.47301444175298</v>
      </c>
      <c r="M40" s="1">
        <f t="shared" si="6"/>
        <v>14.718277745947796</v>
      </c>
      <c r="N40" s="1">
        <f t="shared" si="14"/>
        <v>4178.9657214572335</v>
      </c>
      <c r="O40" s="1">
        <f t="shared" si="15"/>
        <v>993.21978554364625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25">
      <c r="A41">
        <f t="shared" si="8"/>
        <v>0.02</v>
      </c>
      <c r="B41" s="1">
        <f t="shared" si="12"/>
        <v>72.518510957485987</v>
      </c>
      <c r="C41">
        <v>800</v>
      </c>
      <c r="D41" s="2">
        <v>0.75419586177646036</v>
      </c>
      <c r="E41" s="1">
        <f t="shared" si="5"/>
        <v>34.101720086084427</v>
      </c>
      <c r="F41" s="1">
        <f t="shared" si="10"/>
        <v>102.30516025825328</v>
      </c>
      <c r="G41" s="8">
        <f t="shared" si="11"/>
        <v>712.17399999999918</v>
      </c>
      <c r="H41">
        <v>315</v>
      </c>
      <c r="I41">
        <v>295</v>
      </c>
      <c r="J41" s="1">
        <v>307.69543390487155</v>
      </c>
      <c r="K41" s="2">
        <f t="shared" si="13"/>
        <v>7.3045660951284503</v>
      </c>
      <c r="L41" s="8">
        <v>439.86988543714267</v>
      </c>
      <c r="M41" s="1">
        <f t="shared" si="6"/>
        <v>16.072010445093632</v>
      </c>
      <c r="N41" s="1">
        <f t="shared" si="14"/>
        <v>4178.7707843220078</v>
      </c>
      <c r="O41" s="1">
        <f t="shared" si="15"/>
        <v>992.84995030041421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25">
      <c r="A42">
        <f t="shared" si="8"/>
        <v>2.5999999999999999E-2</v>
      </c>
      <c r="B42" s="1">
        <f t="shared" si="12"/>
        <v>94.297021572127733</v>
      </c>
      <c r="C42">
        <v>800</v>
      </c>
      <c r="D42" s="2">
        <v>0.75419586177646036</v>
      </c>
      <c r="E42" s="1">
        <f t="shared" si="5"/>
        <v>34.101720086084427</v>
      </c>
      <c r="F42" s="1">
        <f t="shared" si="10"/>
        <v>102.30516025825328</v>
      </c>
      <c r="G42" s="8">
        <f t="shared" si="11"/>
        <v>1039.2199999999984</v>
      </c>
      <c r="H42">
        <v>315</v>
      </c>
      <c r="I42">
        <v>295</v>
      </c>
      <c r="J42" s="1">
        <v>309.09364850237745</v>
      </c>
      <c r="K42" s="2">
        <f t="shared" si="13"/>
        <v>5.906351497622552</v>
      </c>
      <c r="L42" s="8">
        <v>462.11213465658147</v>
      </c>
      <c r="M42" s="1">
        <f t="shared" si="6"/>
        <v>16.87490242577471</v>
      </c>
      <c r="N42" s="1">
        <f t="shared" si="14"/>
        <v>4178.686360154562</v>
      </c>
      <c r="O42" s="1">
        <f t="shared" si="15"/>
        <v>992.60823342554272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25">
      <c r="A43">
        <f t="shared" si="8"/>
        <v>3.2000000000000001E-2</v>
      </c>
      <c r="B43" s="1">
        <f t="shared" si="12"/>
        <v>116.07764401866301</v>
      </c>
      <c r="C43">
        <v>800</v>
      </c>
      <c r="D43" s="2">
        <v>0.75419586177646036</v>
      </c>
      <c r="E43" s="1">
        <f t="shared" si="5"/>
        <v>34.101720086084427</v>
      </c>
      <c r="F43" s="1">
        <f t="shared" si="10"/>
        <v>102.30516025825328</v>
      </c>
      <c r="G43" s="8">
        <f t="shared" si="11"/>
        <v>1418.6015999999977</v>
      </c>
      <c r="H43">
        <v>315</v>
      </c>
      <c r="I43">
        <v>295</v>
      </c>
      <c r="J43" s="1">
        <v>310.04601875972907</v>
      </c>
      <c r="K43" s="2">
        <f t="shared" si="13"/>
        <v>4.9539812402709344</v>
      </c>
      <c r="L43" s="8">
        <v>476.84770212449797</v>
      </c>
      <c r="M43" s="1">
        <f t="shared" si="6"/>
        <v>17.405668010273377</v>
      </c>
      <c r="N43" s="1">
        <f t="shared" si="14"/>
        <v>4178.6432728775681</v>
      </c>
      <c r="O43" s="1">
        <f t="shared" si="15"/>
        <v>992.43916409500957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25">
      <c r="A44">
        <f t="shared" si="8"/>
        <v>3.7999999999999999E-2</v>
      </c>
      <c r="B44" s="1">
        <f t="shared" si="12"/>
        <v>137.85950118127172</v>
      </c>
      <c r="C44">
        <v>800</v>
      </c>
      <c r="D44" s="2">
        <v>0.75419586177646036</v>
      </c>
      <c r="E44" s="1">
        <f t="shared" si="5"/>
        <v>34.101720086084427</v>
      </c>
      <c r="F44" s="1">
        <f t="shared" si="10"/>
        <v>102.30516025825328</v>
      </c>
      <c r="G44" s="8">
        <f t="shared" si="11"/>
        <v>1850.3187999999973</v>
      </c>
      <c r="H44">
        <v>315</v>
      </c>
      <c r="I44">
        <v>295</v>
      </c>
      <c r="J44" s="1">
        <v>310.73519763055873</v>
      </c>
      <c r="K44" s="2">
        <f t="shared" si="13"/>
        <v>4.26480236944127</v>
      </c>
      <c r="L44" s="8">
        <v>487.32645071900885</v>
      </c>
      <c r="M44" s="1">
        <f t="shared" si="6"/>
        <v>17.782444010831213</v>
      </c>
      <c r="N44" s="1">
        <f t="shared" si="14"/>
        <v>4178.6186723282135</v>
      </c>
      <c r="O44" s="1">
        <f t="shared" si="15"/>
        <v>992.31463067693403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25">
      <c r="A45">
        <f t="shared" si="8"/>
        <v>4.3999999999999997E-2</v>
      </c>
      <c r="B45" s="1">
        <f t="shared" si="12"/>
        <v>159.642141571454</v>
      </c>
      <c r="C45">
        <v>800</v>
      </c>
      <c r="D45" s="2">
        <v>0.75419586177646036</v>
      </c>
      <c r="E45" s="1">
        <f t="shared" si="5"/>
        <v>34.101720086084427</v>
      </c>
      <c r="F45" s="1">
        <f t="shared" si="10"/>
        <v>102.30516025825328</v>
      </c>
      <c r="G45" s="8">
        <f t="shared" si="11"/>
        <v>2334.3715999999968</v>
      </c>
      <c r="H45">
        <v>315</v>
      </c>
      <c r="I45">
        <v>295</v>
      </c>
      <c r="J45" s="1">
        <v>311.25660811345625</v>
      </c>
      <c r="K45" s="2">
        <f t="shared" si="13"/>
        <v>3.7433918865437477</v>
      </c>
      <c r="L45" s="8">
        <v>495.16017809058292</v>
      </c>
      <c r="M45" s="1">
        <f t="shared" si="6"/>
        <v>18.063704150329926</v>
      </c>
      <c r="N45" s="1">
        <f t="shared" si="14"/>
        <v>4178.6034508476878</v>
      </c>
      <c r="O45" s="1">
        <f t="shared" si="15"/>
        <v>992.21921255110419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25">
      <c r="A46">
        <f t="shared" si="8"/>
        <v>0.05</v>
      </c>
      <c r="B46" s="1">
        <f t="shared" si="12"/>
        <v>181.4253096252335</v>
      </c>
      <c r="C46">
        <v>800</v>
      </c>
      <c r="D46" s="2">
        <v>0.75419586177646036</v>
      </c>
      <c r="E46" s="1">
        <f t="shared" si="5"/>
        <v>34.101720086084427</v>
      </c>
      <c r="F46" s="1">
        <f t="shared" si="10"/>
        <v>102.30516025825328</v>
      </c>
      <c r="G46" s="8">
        <f t="shared" si="11"/>
        <v>2870.7599999999966</v>
      </c>
      <c r="H46">
        <v>315</v>
      </c>
      <c r="I46">
        <v>295</v>
      </c>
      <c r="J46" s="1">
        <v>311.6646897176725</v>
      </c>
      <c r="K46" s="2">
        <f t="shared" si="13"/>
        <v>3.335310282327498</v>
      </c>
      <c r="L46" s="8">
        <v>501.23840529000813</v>
      </c>
      <c r="M46" s="1">
        <f t="shared" si="6"/>
        <v>18.281665082034866</v>
      </c>
      <c r="N46" s="1">
        <f t="shared" si="14"/>
        <v>4178.5934490726759</v>
      </c>
      <c r="O46" s="1">
        <f t="shared" si="15"/>
        <v>992.14382145370064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25">
      <c r="A47">
        <f t="shared" si="8"/>
        <v>5.6000000000000001E-2</v>
      </c>
      <c r="B47" s="1">
        <f t="shared" si="12"/>
        <v>203.20884997476193</v>
      </c>
      <c r="C47">
        <v>800</v>
      </c>
      <c r="D47" s="2">
        <v>0.75419586177646036</v>
      </c>
      <c r="E47" s="1">
        <f t="shared" si="5"/>
        <v>34.101720086084427</v>
      </c>
      <c r="F47" s="1">
        <f t="shared" si="10"/>
        <v>102.30516025825328</v>
      </c>
      <c r="G47" s="8">
        <f t="shared" si="11"/>
        <v>3459.4839999999963</v>
      </c>
      <c r="H47">
        <v>315</v>
      </c>
      <c r="I47">
        <v>295</v>
      </c>
      <c r="J47" s="1">
        <v>311.9926906417669</v>
      </c>
      <c r="K47" s="2">
        <f t="shared" si="13"/>
        <v>3.0073093582331012</v>
      </c>
      <c r="L47" s="8">
        <v>506.09202054867728</v>
      </c>
      <c r="M47" s="1">
        <f t="shared" si="6"/>
        <v>18.455526880804847</v>
      </c>
      <c r="N47" s="1">
        <f t="shared" si="14"/>
        <v>4178.5865642322105</v>
      </c>
      <c r="O47" s="1">
        <f t="shared" si="15"/>
        <v>992.08277604562124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25">
      <c r="A48">
        <f t="shared" si="8"/>
        <v>6.2E-2</v>
      </c>
      <c r="B48" s="1">
        <f t="shared" si="12"/>
        <v>224.99266277402489</v>
      </c>
      <c r="C48">
        <v>800</v>
      </c>
      <c r="D48" s="2">
        <v>0.75419586177646036</v>
      </c>
      <c r="E48" s="1">
        <f t="shared" si="5"/>
        <v>34.101720086084427</v>
      </c>
      <c r="F48" s="1">
        <f t="shared" si="10"/>
        <v>102.30516025825328</v>
      </c>
      <c r="G48" s="8">
        <f t="shared" si="11"/>
        <v>4100.5435999999954</v>
      </c>
      <c r="H48">
        <v>315</v>
      </c>
      <c r="I48">
        <v>295</v>
      </c>
      <c r="J48" s="1">
        <v>312.26203838021502</v>
      </c>
      <c r="K48" s="2">
        <f t="shared" si="13"/>
        <v>2.7379616197849828</v>
      </c>
      <c r="L48" s="8">
        <v>510.05742661783773</v>
      </c>
      <c r="M48" s="1">
        <f t="shared" si="6"/>
        <v>18.597440522838443</v>
      </c>
      <c r="N48" s="1">
        <f t="shared" si="14"/>
        <v>4178.5816464917252</v>
      </c>
      <c r="O48" s="1">
        <f t="shared" si="15"/>
        <v>992.03235006900923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25">
      <c r="A49">
        <f t="shared" si="8"/>
        <v>6.8000000000000005E-2</v>
      </c>
      <c r="B49" s="1">
        <f t="shared" si="12"/>
        <v>246.77668094680871</v>
      </c>
      <c r="C49">
        <v>800</v>
      </c>
      <c r="D49" s="2">
        <v>0.75419586177646036</v>
      </c>
      <c r="E49" s="1">
        <f t="shared" si="5"/>
        <v>34.101720086084427</v>
      </c>
      <c r="F49" s="1">
        <f t="shared" si="10"/>
        <v>102.30516025825328</v>
      </c>
      <c r="G49" s="8">
        <f t="shared" si="11"/>
        <v>4793.9387999999963</v>
      </c>
      <c r="H49">
        <v>315</v>
      </c>
      <c r="I49">
        <v>295</v>
      </c>
      <c r="J49" s="1">
        <v>312.4871539997398</v>
      </c>
      <c r="K49" s="2">
        <f t="shared" si="13"/>
        <v>2.5128460002601969</v>
      </c>
      <c r="L49" s="8">
        <v>513.35811981496465</v>
      </c>
      <c r="M49" s="1">
        <f t="shared" si="6"/>
        <v>18.71546968744072</v>
      </c>
      <c r="N49" s="1">
        <f t="shared" si="14"/>
        <v>4178.5780266877309</v>
      </c>
      <c r="O49" s="1">
        <f t="shared" si="15"/>
        <v>991.99000108428083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25">
      <c r="A50">
        <f t="shared" si="8"/>
        <v>7.3999999999999996E-2</v>
      </c>
      <c r="B50" s="1">
        <f t="shared" si="12"/>
        <v>268.56040411804634</v>
      </c>
      <c r="C50">
        <v>800</v>
      </c>
      <c r="D50" s="2">
        <v>0.75419586177646036</v>
      </c>
      <c r="E50" s="1">
        <f t="shared" si="5"/>
        <v>34.101720086084427</v>
      </c>
      <c r="F50" s="1">
        <f t="shared" si="10"/>
        <v>102.30516025825328</v>
      </c>
      <c r="G50" s="8">
        <f t="shared" si="11"/>
        <v>5539.6695999999947</v>
      </c>
      <c r="H50">
        <v>315</v>
      </c>
      <c r="I50">
        <v>295</v>
      </c>
      <c r="J50" s="1">
        <v>312.66923931851295</v>
      </c>
      <c r="K50" s="2">
        <f t="shared" si="13"/>
        <v>2.3307606814870496</v>
      </c>
      <c r="L50" s="8">
        <v>516.01915514349116</v>
      </c>
      <c r="M50" s="1">
        <f t="shared" si="6"/>
        <v>18.810559344272175</v>
      </c>
      <c r="N50" s="1">
        <f t="shared" si="14"/>
        <v>4178.5754151213869</v>
      </c>
      <c r="O50" s="1">
        <f t="shared" si="15"/>
        <v>991.95561190361946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25">
      <c r="A51">
        <f t="shared" si="8"/>
        <v>8.0000000000000002E-3</v>
      </c>
      <c r="B51" s="1">
        <f t="shared" si="12"/>
        <v>28.97598458754161</v>
      </c>
      <c r="C51">
        <v>1000</v>
      </c>
      <c r="D51" s="2">
        <v>1.0185579325406238</v>
      </c>
      <c r="E51" s="1">
        <f t="shared" si="5"/>
        <v>46.055115477756843</v>
      </c>
      <c r="F51" s="1">
        <f t="shared" si="10"/>
        <v>138.16534643327054</v>
      </c>
      <c r="G51" s="8">
        <f t="shared" si="11"/>
        <v>215.0888000000005</v>
      </c>
      <c r="H51">
        <v>315</v>
      </c>
      <c r="I51">
        <v>295</v>
      </c>
      <c r="J51" s="1">
        <v>300.76109225017183</v>
      </c>
      <c r="K51" s="2">
        <f t="shared" si="13"/>
        <v>14.238907749828172</v>
      </c>
      <c r="L51" s="8">
        <v>379.66525032693988</v>
      </c>
      <c r="M51" s="1">
        <f t="shared" si="6"/>
        <v>11.440501665572004</v>
      </c>
      <c r="N51" s="1">
        <f t="shared" si="14"/>
        <v>4179.671783729922</v>
      </c>
      <c r="O51" s="1">
        <f t="shared" si="15"/>
        <v>993.92653640431354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25">
      <c r="A52">
        <f t="shared" si="8"/>
        <v>1.4E-2</v>
      </c>
      <c r="B52" s="1">
        <f t="shared" si="12"/>
        <v>50.738677417461744</v>
      </c>
      <c r="C52">
        <v>1000</v>
      </c>
      <c r="D52" s="2">
        <v>1.0185579325406238</v>
      </c>
      <c r="E52" s="1">
        <f t="shared" si="5"/>
        <v>46.055115477756843</v>
      </c>
      <c r="F52" s="1">
        <f t="shared" si="10"/>
        <v>138.16534643327054</v>
      </c>
      <c r="G52" s="8">
        <f t="shared" si="11"/>
        <v>437.46359999999981</v>
      </c>
      <c r="H52">
        <v>315</v>
      </c>
      <c r="I52">
        <v>295</v>
      </c>
      <c r="J52" s="1">
        <v>304.79926939523835</v>
      </c>
      <c r="K52" s="2">
        <f t="shared" si="13"/>
        <v>10.200730604761645</v>
      </c>
      <c r="L52" s="8">
        <v>475.38190754818731</v>
      </c>
      <c r="M52" s="1">
        <f t="shared" si="6"/>
        <v>14.298263420631551</v>
      </c>
      <c r="N52" s="1">
        <f t="shared" si="14"/>
        <v>4179.0391540205792</v>
      </c>
      <c r="O52" s="1">
        <f t="shared" si="15"/>
        <v>993.32506413844396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25">
      <c r="A53">
        <f t="shared" si="8"/>
        <v>0.02</v>
      </c>
      <c r="B53" s="1">
        <f t="shared" si="12"/>
        <v>72.5114943344973</v>
      </c>
      <c r="C53">
        <v>1000</v>
      </c>
      <c r="D53" s="2">
        <v>1.0185579325406238</v>
      </c>
      <c r="E53" s="1">
        <f t="shared" si="5"/>
        <v>46.055115477756843</v>
      </c>
      <c r="F53" s="1">
        <f t="shared" si="10"/>
        <v>138.16534643327054</v>
      </c>
      <c r="G53" s="8">
        <f t="shared" si="11"/>
        <v>712.17399999999918</v>
      </c>
      <c r="H53">
        <v>315</v>
      </c>
      <c r="I53">
        <v>295</v>
      </c>
      <c r="J53" s="1">
        <v>307.12661351880234</v>
      </c>
      <c r="K53" s="2">
        <f t="shared" si="13"/>
        <v>7.8733864811976559</v>
      </c>
      <c r="L53" s="8">
        <v>523.77619850182646</v>
      </c>
      <c r="M53" s="1">
        <f t="shared" si="6"/>
        <v>15.736394122215071</v>
      </c>
      <c r="N53" s="1">
        <f t="shared" si="14"/>
        <v>4178.8130062953878</v>
      </c>
      <c r="O53" s="1">
        <f t="shared" si="15"/>
        <v>992.94602408636388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25">
      <c r="A54">
        <f t="shared" si="8"/>
        <v>2.5999999999999999E-2</v>
      </c>
      <c r="B54" s="1">
        <f t="shared" si="12"/>
        <v>94.288899291299813</v>
      </c>
      <c r="C54">
        <v>1000</v>
      </c>
      <c r="D54" s="2">
        <v>1.0185579325406238</v>
      </c>
      <c r="E54" s="1">
        <f t="shared" si="5"/>
        <v>46.055115477756843</v>
      </c>
      <c r="F54" s="1">
        <f t="shared" si="10"/>
        <v>138.16534643327054</v>
      </c>
      <c r="G54" s="8">
        <f t="shared" si="11"/>
        <v>1039.2199999999984</v>
      </c>
      <c r="H54">
        <v>315</v>
      </c>
      <c r="I54">
        <v>295</v>
      </c>
      <c r="J54" s="1">
        <v>308.60418322963994</v>
      </c>
      <c r="K54" s="2">
        <f t="shared" si="13"/>
        <v>6.3958167703600566</v>
      </c>
      <c r="L54" s="8">
        <v>552.84011400127588</v>
      </c>
      <c r="M54" s="1">
        <f t="shared" si="6"/>
        <v>16.597209857076834</v>
      </c>
      <c r="N54" s="1">
        <f t="shared" si="14"/>
        <v>4178.7129177972638</v>
      </c>
      <c r="O54" s="1">
        <f t="shared" si="15"/>
        <v>992.69373917313953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25">
      <c r="A55">
        <f t="shared" si="8"/>
        <v>3.2000000000000001E-2</v>
      </c>
      <c r="B55" s="1">
        <f t="shared" si="12"/>
        <v>116.068733580322</v>
      </c>
      <c r="C55">
        <v>1000</v>
      </c>
      <c r="D55" s="2">
        <v>1.0185579325406238</v>
      </c>
      <c r="E55" s="1">
        <f t="shared" si="5"/>
        <v>46.055115477756843</v>
      </c>
      <c r="F55" s="1">
        <f t="shared" si="10"/>
        <v>138.16534643327054</v>
      </c>
      <c r="G55" s="8">
        <f t="shared" si="11"/>
        <v>1418.6015999999977</v>
      </c>
      <c r="H55">
        <v>315</v>
      </c>
      <c r="I55">
        <v>295</v>
      </c>
      <c r="J55" s="1">
        <v>309.61931279513522</v>
      </c>
      <c r="K55" s="2">
        <f t="shared" si="13"/>
        <v>5.3806872048647847</v>
      </c>
      <c r="L55" s="8">
        <v>572.20770774540313</v>
      </c>
      <c r="M55" s="1">
        <f t="shared" si="6"/>
        <v>17.169365272511534</v>
      </c>
      <c r="N55" s="1">
        <f t="shared" si="14"/>
        <v>4178.661222084268</v>
      </c>
      <c r="O55" s="1">
        <f t="shared" si="15"/>
        <v>992.5153522957944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25">
      <c r="A56">
        <f t="shared" si="8"/>
        <v>3.7999999999999999E-2</v>
      </c>
      <c r="B56" s="1">
        <f t="shared" si="12"/>
        <v>137.8500027788055</v>
      </c>
      <c r="C56">
        <v>1000</v>
      </c>
      <c r="D56" s="2">
        <v>1.0185579325406238</v>
      </c>
      <c r="E56" s="1">
        <f t="shared" si="5"/>
        <v>46.055115477756843</v>
      </c>
      <c r="F56" s="1">
        <f t="shared" si="10"/>
        <v>138.16534643327054</v>
      </c>
      <c r="G56" s="8">
        <f t="shared" si="11"/>
        <v>1850.3187999999973</v>
      </c>
      <c r="H56">
        <v>315</v>
      </c>
      <c r="I56">
        <v>295</v>
      </c>
      <c r="J56" s="1">
        <v>310.3580549002175</v>
      </c>
      <c r="K56" s="2">
        <f t="shared" si="13"/>
        <v>4.6419450997825038</v>
      </c>
      <c r="L56" s="8">
        <v>586.03452225480839</v>
      </c>
      <c r="M56" s="1">
        <f t="shared" si="6"/>
        <v>17.576987550260178</v>
      </c>
      <c r="N56" s="1">
        <f t="shared" si="14"/>
        <v>4178.6314807702038</v>
      </c>
      <c r="O56" s="1">
        <f t="shared" si="15"/>
        <v>992.38300502256538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25">
      <c r="A57">
        <f t="shared" si="8"/>
        <v>4.3999999999999997E-2</v>
      </c>
      <c r="B57" s="1">
        <f t="shared" si="12"/>
        <v>159.63218850634442</v>
      </c>
      <c r="C57">
        <v>1000</v>
      </c>
      <c r="D57" s="2">
        <v>1.0185579325406238</v>
      </c>
      <c r="E57" s="1">
        <f t="shared" si="5"/>
        <v>46.055115477756843</v>
      </c>
      <c r="F57" s="1">
        <f t="shared" si="10"/>
        <v>138.16534643327054</v>
      </c>
      <c r="G57" s="8">
        <f t="shared" si="11"/>
        <v>2334.3715999999968</v>
      </c>
      <c r="H57">
        <v>315</v>
      </c>
      <c r="I57">
        <v>295</v>
      </c>
      <c r="J57" s="1">
        <v>310.91918948232905</v>
      </c>
      <c r="K57" s="2">
        <f t="shared" si="13"/>
        <v>4.0808105176709546</v>
      </c>
      <c r="L57" s="8">
        <v>596.40054159693227</v>
      </c>
      <c r="M57" s="1">
        <f t="shared" si="6"/>
        <v>17.882056221583845</v>
      </c>
      <c r="N57" s="1">
        <f t="shared" si="14"/>
        <v>4178.6129787394857</v>
      </c>
      <c r="O57" s="1">
        <f t="shared" si="15"/>
        <v>992.28107740754649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25">
      <c r="A58">
        <f t="shared" si="8"/>
        <v>0.05</v>
      </c>
      <c r="B58" s="1">
        <f t="shared" si="12"/>
        <v>181.41499479628149</v>
      </c>
      <c r="C58">
        <v>1000</v>
      </c>
      <c r="D58" s="2">
        <v>1.0185579325406238</v>
      </c>
      <c r="E58" s="1">
        <f t="shared" si="5"/>
        <v>46.055115477756843</v>
      </c>
      <c r="F58" s="1">
        <f t="shared" si="10"/>
        <v>138.16534643327054</v>
      </c>
      <c r="G58" s="8">
        <f t="shared" si="11"/>
        <v>2870.7599999999966</v>
      </c>
      <c r="H58">
        <v>315</v>
      </c>
      <c r="I58">
        <v>295</v>
      </c>
      <c r="J58" s="1">
        <v>311.35966287870775</v>
      </c>
      <c r="K58" s="2">
        <f t="shared" si="13"/>
        <v>3.640337121292248</v>
      </c>
      <c r="L58" s="8">
        <v>604.46090269687897</v>
      </c>
      <c r="M58" s="1">
        <f t="shared" si="6"/>
        <v>18.118922984089252</v>
      </c>
      <c r="N58" s="1">
        <f t="shared" si="14"/>
        <v>4178.6007706884202</v>
      </c>
      <c r="O58" s="1">
        <f t="shared" si="15"/>
        <v>992.20023241259389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25">
      <c r="A59">
        <f t="shared" si="8"/>
        <v>5.6000000000000001E-2</v>
      </c>
      <c r="B59" s="1">
        <f t="shared" si="12"/>
        <v>203.19824058756979</v>
      </c>
      <c r="C59">
        <v>1000</v>
      </c>
      <c r="D59" s="2">
        <v>1.0185579325406238</v>
      </c>
      <c r="E59" s="1">
        <f t="shared" si="5"/>
        <v>46.055115477756843</v>
      </c>
      <c r="F59" s="1">
        <f t="shared" si="10"/>
        <v>138.16534643327054</v>
      </c>
      <c r="G59" s="8">
        <f t="shared" si="11"/>
        <v>3459.4839999999963</v>
      </c>
      <c r="H59">
        <v>315</v>
      </c>
      <c r="I59">
        <v>295</v>
      </c>
      <c r="J59" s="1">
        <v>311.7145111904793</v>
      </c>
      <c r="K59" s="2">
        <f t="shared" si="13"/>
        <v>3.2854888095207002</v>
      </c>
      <c r="L59" s="8">
        <v>610.90819905760202</v>
      </c>
      <c r="M59" s="1">
        <f t="shared" si="6"/>
        <v>18.308148830884377</v>
      </c>
      <c r="N59" s="1">
        <f t="shared" si="14"/>
        <v>4178.5923383517656</v>
      </c>
      <c r="O59" s="1">
        <f t="shared" si="15"/>
        <v>992.13457467472017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25">
      <c r="A60">
        <f t="shared" si="8"/>
        <v>6.2E-2</v>
      </c>
      <c r="B60" s="1">
        <f t="shared" si="12"/>
        <v>224.98180896646741</v>
      </c>
      <c r="C60">
        <v>1000</v>
      </c>
      <c r="D60" s="2">
        <v>1.0185579325406238</v>
      </c>
      <c r="E60" s="1">
        <f t="shared" si="5"/>
        <v>46.055115477756843</v>
      </c>
      <c r="F60" s="1">
        <f t="shared" si="10"/>
        <v>138.16534643327054</v>
      </c>
      <c r="G60" s="8">
        <f t="shared" si="11"/>
        <v>4100.5435999999954</v>
      </c>
      <c r="H60">
        <v>315</v>
      </c>
      <c r="I60">
        <v>295</v>
      </c>
      <c r="J60" s="1">
        <v>312.00643834254879</v>
      </c>
      <c r="K60" s="2">
        <f t="shared" si="13"/>
        <v>2.9935616574512096</v>
      </c>
      <c r="L60" s="8">
        <v>616.18285257076059</v>
      </c>
      <c r="M60" s="1">
        <f t="shared" si="6"/>
        <v>18.462788806923907</v>
      </c>
      <c r="N60" s="1">
        <f t="shared" si="14"/>
        <v>4178.5862974008087</v>
      </c>
      <c r="O60" s="1">
        <f t="shared" si="15"/>
        <v>992.08020873041778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25">
      <c r="A61">
        <f t="shared" si="8"/>
        <v>6.8000000000000005E-2</v>
      </c>
      <c r="B61" s="1">
        <f t="shared" si="12"/>
        <v>246.76562109521686</v>
      </c>
      <c r="C61">
        <v>1000</v>
      </c>
      <c r="D61" s="2">
        <v>1.0185579325406238</v>
      </c>
      <c r="E61" s="1">
        <f t="shared" si="5"/>
        <v>46.055115477756843</v>
      </c>
      <c r="F61" s="1">
        <f t="shared" si="10"/>
        <v>138.16534643327054</v>
      </c>
      <c r="G61" s="8">
        <f t="shared" si="11"/>
        <v>4793.9387999999963</v>
      </c>
      <c r="H61">
        <v>315</v>
      </c>
      <c r="I61">
        <v>295</v>
      </c>
      <c r="J61" s="1">
        <v>312.25078961034234</v>
      </c>
      <c r="K61" s="2">
        <f t="shared" si="13"/>
        <v>2.7492103896576623</v>
      </c>
      <c r="L61" s="8">
        <v>620.57828940781781</v>
      </c>
      <c r="M61" s="1">
        <f t="shared" si="6"/>
        <v>18.591529002407047</v>
      </c>
      <c r="N61" s="1">
        <f t="shared" si="14"/>
        <v>4178.5818389407996</v>
      </c>
      <c r="O61" s="1">
        <f t="shared" si="15"/>
        <v>992.03446133828186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25">
      <c r="A62">
        <f t="shared" si="8"/>
        <v>7.3999999999999996E-2</v>
      </c>
      <c r="B62" s="1">
        <f t="shared" si="12"/>
        <v>268.54913072654159</v>
      </c>
      <c r="C62">
        <v>1000</v>
      </c>
      <c r="D62" s="2">
        <v>1.0185579325406238</v>
      </c>
      <c r="E62" s="1">
        <f t="shared" si="5"/>
        <v>46.055115477756843</v>
      </c>
      <c r="F62" s="1">
        <f t="shared" si="10"/>
        <v>138.16534643327054</v>
      </c>
      <c r="G62" s="8">
        <f t="shared" si="11"/>
        <v>5539.6695999999947</v>
      </c>
      <c r="H62">
        <v>315</v>
      </c>
      <c r="I62">
        <v>295</v>
      </c>
      <c r="J62" s="1">
        <v>312.44867401469594</v>
      </c>
      <c r="K62" s="2">
        <f t="shared" si="13"/>
        <v>2.5513259853040609</v>
      </c>
      <c r="L62" s="8">
        <v>624.12520412616254</v>
      </c>
      <c r="M62" s="1">
        <f t="shared" si="6"/>
        <v>18.695331348947338</v>
      </c>
      <c r="N62" s="1">
        <f t="shared" si="14"/>
        <v>4178.5786144721624</v>
      </c>
      <c r="O62" s="1">
        <f t="shared" si="15"/>
        <v>991.99725308837446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25">
      <c r="A63">
        <f t="shared" si="8"/>
        <v>8.0000000000000002E-3</v>
      </c>
      <c r="B63" s="1">
        <f t="shared" si="12"/>
        <v>28.97390326345619</v>
      </c>
      <c r="C63">
        <v>1200</v>
      </c>
      <c r="D63" s="2">
        <v>1.2674161846113305</v>
      </c>
      <c r="E63" s="1">
        <f t="shared" si="5"/>
        <v>57.307490203385925</v>
      </c>
      <c r="F63" s="1">
        <f t="shared" si="10"/>
        <v>171.92247061015777</v>
      </c>
      <c r="G63" s="8">
        <f t="shared" si="11"/>
        <v>215.0888000000005</v>
      </c>
      <c r="H63">
        <v>315</v>
      </c>
      <c r="I63">
        <v>295</v>
      </c>
      <c r="J63" s="2">
        <v>300.24569099911753</v>
      </c>
      <c r="K63" s="2">
        <f t="shared" si="13"/>
        <v>14.754309000882472</v>
      </c>
      <c r="L63" s="8">
        <v>418.28504983703095</v>
      </c>
      <c r="M63" s="1">
        <f t="shared" si="6"/>
        <v>11.024456493961083</v>
      </c>
      <c r="N63" s="1">
        <f t="shared" si="14"/>
        <v>4179.7777789689471</v>
      </c>
      <c r="O63" s="1">
        <f t="shared" si="15"/>
        <v>993.99793455942381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25">
      <c r="A64">
        <f t="shared" si="8"/>
        <v>1.4E-2</v>
      </c>
      <c r="B64" s="1">
        <f t="shared" si="12"/>
        <v>50.734559081095675</v>
      </c>
      <c r="C64">
        <v>1200</v>
      </c>
      <c r="D64" s="2">
        <v>1.2674161846113305</v>
      </c>
      <c r="E64" s="1">
        <f t="shared" si="5"/>
        <v>57.307490203385925</v>
      </c>
      <c r="F64" s="1">
        <f t="shared" si="10"/>
        <v>171.92247061015777</v>
      </c>
      <c r="G64" s="8">
        <f t="shared" si="11"/>
        <v>437.46359999999981</v>
      </c>
      <c r="H64">
        <v>315</v>
      </c>
      <c r="I64">
        <v>295</v>
      </c>
      <c r="J64" s="2">
        <v>304.28502767100196</v>
      </c>
      <c r="K64" s="2">
        <f t="shared" si="13"/>
        <v>10.714972328998044</v>
      </c>
      <c r="L64" s="8">
        <v>530.96961264192714</v>
      </c>
      <c r="M64" s="1">
        <f t="shared" si="6"/>
        <v>13.963985399433055</v>
      </c>
      <c r="N64" s="1">
        <f t="shared" si="14"/>
        <v>4179.1017221390066</v>
      </c>
      <c r="O64" s="1">
        <f t="shared" si="15"/>
        <v>993.40569648864175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25">
      <c r="A65">
        <f t="shared" si="8"/>
        <v>0.02</v>
      </c>
      <c r="B65" s="1">
        <f t="shared" si="12"/>
        <v>72.50600382629014</v>
      </c>
      <c r="C65">
        <v>1200</v>
      </c>
      <c r="D65" s="2">
        <v>1.2674161846113305</v>
      </c>
      <c r="E65" s="1">
        <f t="shared" si="5"/>
        <v>57.307490203385925</v>
      </c>
      <c r="F65" s="1">
        <f t="shared" si="10"/>
        <v>171.92247061015777</v>
      </c>
      <c r="G65" s="8">
        <f t="shared" si="11"/>
        <v>712.17399999999918</v>
      </c>
      <c r="H65">
        <v>315</v>
      </c>
      <c r="I65">
        <v>295</v>
      </c>
      <c r="J65" s="2">
        <v>306.67583837015724</v>
      </c>
      <c r="K65" s="2">
        <f t="shared" si="13"/>
        <v>8.324161629842763</v>
      </c>
      <c r="L65" s="8">
        <v>588.86278625876116</v>
      </c>
      <c r="M65" s="1">
        <f t="shared" si="6"/>
        <v>15.466363253797024</v>
      </c>
      <c r="N65" s="1">
        <f t="shared" si="14"/>
        <v>4178.849929832958</v>
      </c>
      <c r="O65" s="1">
        <f t="shared" si="15"/>
        <v>993.02121480170911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25">
      <c r="A66">
        <f t="shared" si="8"/>
        <v>2.5999999999999999E-2</v>
      </c>
      <c r="B66" s="1">
        <f t="shared" ref="B66:B97" si="16">A66/O66*3600*1000</f>
        <v>94.28246546502659</v>
      </c>
      <c r="C66">
        <v>1200</v>
      </c>
      <c r="D66" s="2">
        <v>1.2674161846113305</v>
      </c>
      <c r="E66" s="1">
        <f t="shared" si="5"/>
        <v>57.307490203385925</v>
      </c>
      <c r="F66" s="1">
        <f t="shared" si="10"/>
        <v>171.92247061015777</v>
      </c>
      <c r="G66" s="8">
        <f t="shared" si="11"/>
        <v>1039.2199999999984</v>
      </c>
      <c r="H66">
        <v>315</v>
      </c>
      <c r="I66">
        <v>295</v>
      </c>
      <c r="J66" s="2">
        <v>308.2124727157252</v>
      </c>
      <c r="K66" s="2">
        <f t="shared" si="13"/>
        <v>6.7875272842748018</v>
      </c>
      <c r="L66" s="8">
        <v>623.9062418977594</v>
      </c>
      <c r="M66" s="1">
        <f t="shared" si="6"/>
        <v>16.372412664303688</v>
      </c>
      <c r="N66" s="1">
        <f t="shared" si="14"/>
        <v>4178.7364598570903</v>
      </c>
      <c r="O66" s="1">
        <f t="shared" si="15"/>
        <v>992.76148049734911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25">
      <c r="A67">
        <f t="shared" si="8"/>
        <v>3.2000000000000001E-2</v>
      </c>
      <c r="B67" s="1">
        <f t="shared" si="16"/>
        <v>116.06161985093631</v>
      </c>
      <c r="C67">
        <v>1200</v>
      </c>
      <c r="D67" s="2">
        <v>1.2674161846113305</v>
      </c>
      <c r="E67" s="1">
        <f t="shared" si="5"/>
        <v>57.307490203385925</v>
      </c>
      <c r="F67" s="1">
        <f t="shared" si="10"/>
        <v>171.92247061015777</v>
      </c>
      <c r="G67" s="8">
        <f t="shared" si="11"/>
        <v>1418.6015999999977</v>
      </c>
      <c r="H67">
        <v>315</v>
      </c>
      <c r="I67">
        <v>295</v>
      </c>
      <c r="J67" s="2">
        <v>309.27571507758341</v>
      </c>
      <c r="K67" s="2">
        <f t="shared" ref="K67:K98" si="17">H67-J67</f>
        <v>5.7242849224165866</v>
      </c>
      <c r="L67" s="8">
        <v>647.36925774600468</v>
      </c>
      <c r="M67" s="1">
        <f t="shared" si="6"/>
        <v>16.977322214069883</v>
      </c>
      <c r="N67" s="1">
        <f t="shared" ref="N67:N98" si="18">((W67 + X67*H67 +Y67*H67^2 +  Z67*H67^3)+(W67 + X67*J67 + Y67*J67^2 +  Z67*J67^3))/2</f>
        <v>4178.6772654020706</v>
      </c>
      <c r="O67" s="1">
        <f t="shared" ref="O67:O98" si="19">((S67 + T67*H67 + U67*H67^2 +  V67*H67^3)+(S67 + T67*J67 + U67*J67^2 +  V67*J67^3))/2</f>
        <v>992.57618623587268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25">
      <c r="A68">
        <f t="shared" si="8"/>
        <v>3.7999999999999999E-2</v>
      </c>
      <c r="B68" s="1">
        <f t="shared" si="16"/>
        <v>137.84237812278397</v>
      </c>
      <c r="C68">
        <v>1200</v>
      </c>
      <c r="D68" s="2">
        <v>1.2674161846113305</v>
      </c>
      <c r="E68" s="1">
        <f t="shared" ref="E68:E131" si="20">D68*0.01256*3600</f>
        <v>57.307490203385925</v>
      </c>
      <c r="F68" s="1">
        <f t="shared" si="10"/>
        <v>171.92247061015777</v>
      </c>
      <c r="G68" s="8">
        <f t="shared" si="11"/>
        <v>1850.3187999999973</v>
      </c>
      <c r="H68">
        <v>315</v>
      </c>
      <c r="I68">
        <v>295</v>
      </c>
      <c r="J68" s="2">
        <v>310.05307654976997</v>
      </c>
      <c r="K68" s="2">
        <f t="shared" si="17"/>
        <v>4.946923450230031</v>
      </c>
      <c r="L68" s="8">
        <v>664.17321340535432</v>
      </c>
      <c r="M68" s="1">
        <f t="shared" ref="M68:M131" si="21">((H68-I68)-(J68-I68))/(LN((H68-I68)/(J68-I68)))</f>
        <v>17.409556628784252</v>
      </c>
      <c r="N68" s="1">
        <f t="shared" si="18"/>
        <v>4178.6429938971387</v>
      </c>
      <c r="O68" s="1">
        <f t="shared" si="19"/>
        <v>992.43789800364971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25">
      <c r="A69">
        <f t="shared" si="8"/>
        <v>4.3999999999999997E-2</v>
      </c>
      <c r="B69" s="1">
        <f t="shared" si="16"/>
        <v>159.62416670343114</v>
      </c>
      <c r="C69">
        <v>1200</v>
      </c>
      <c r="D69" s="2">
        <v>1.2674161846113305</v>
      </c>
      <c r="E69" s="1">
        <f t="shared" si="20"/>
        <v>57.307490203385925</v>
      </c>
      <c r="F69" s="1">
        <f t="shared" si="10"/>
        <v>171.92247061015777</v>
      </c>
      <c r="G69" s="8">
        <f t="shared" si="11"/>
        <v>2334.3715999999968</v>
      </c>
      <c r="H69">
        <v>315</v>
      </c>
      <c r="I69">
        <v>295</v>
      </c>
      <c r="J69" s="2">
        <v>310.64548785718949</v>
      </c>
      <c r="K69" s="2">
        <f t="shared" si="17"/>
        <v>4.3545121428105062</v>
      </c>
      <c r="L69" s="8">
        <v>676.80014635464045</v>
      </c>
      <c r="M69" s="1">
        <f t="shared" si="21"/>
        <v>17.733729241007442</v>
      </c>
      <c r="N69" s="1">
        <f t="shared" si="18"/>
        <v>4178.6215789442031</v>
      </c>
      <c r="O69" s="1">
        <f t="shared" si="19"/>
        <v>992.33094381187561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25">
      <c r="A70">
        <f t="shared" si="8"/>
        <v>0.05</v>
      </c>
      <c r="B70" s="1">
        <f t="shared" si="16"/>
        <v>181.40665576597482</v>
      </c>
      <c r="C70">
        <v>1200</v>
      </c>
      <c r="D70" s="2">
        <v>1.2674161846113305</v>
      </c>
      <c r="E70" s="1">
        <f t="shared" si="20"/>
        <v>57.307490203385925</v>
      </c>
      <c r="F70" s="1">
        <f t="shared" si="10"/>
        <v>171.92247061015777</v>
      </c>
      <c r="G70" s="8">
        <f t="shared" si="11"/>
        <v>2870.7599999999966</v>
      </c>
      <c r="H70">
        <v>315</v>
      </c>
      <c r="I70">
        <v>295</v>
      </c>
      <c r="J70" s="2">
        <v>311.111651138566</v>
      </c>
      <c r="K70" s="2">
        <f t="shared" si="17"/>
        <v>3.8883488614339967</v>
      </c>
      <c r="L70" s="8">
        <v>686.63562403738729</v>
      </c>
      <c r="M70" s="1">
        <f t="shared" si="21"/>
        <v>17.985828364302304</v>
      </c>
      <c r="N70" s="1">
        <f t="shared" si="18"/>
        <v>4178.60740139052</v>
      </c>
      <c r="O70" s="1">
        <f t="shared" si="19"/>
        <v>992.24584257928518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25">
      <c r="A71">
        <f t="shared" si="8"/>
        <v>5.6000000000000001E-2</v>
      </c>
      <c r="B71" s="1">
        <f t="shared" si="16"/>
        <v>203.18964248425314</v>
      </c>
      <c r="C71">
        <v>1200</v>
      </c>
      <c r="D71" s="2">
        <v>1.2674161846113305</v>
      </c>
      <c r="E71" s="1">
        <f t="shared" si="20"/>
        <v>57.307490203385925</v>
      </c>
      <c r="F71" s="1">
        <f t="shared" si="10"/>
        <v>171.92247061015777</v>
      </c>
      <c r="G71" s="8">
        <f t="shared" si="11"/>
        <v>3459.4839999999963</v>
      </c>
      <c r="H71">
        <v>315</v>
      </c>
      <c r="I71">
        <v>295</v>
      </c>
      <c r="J71" s="2">
        <v>311.48790710596512</v>
      </c>
      <c r="K71" s="2">
        <f t="shared" si="17"/>
        <v>3.512092894034879</v>
      </c>
      <c r="L71" s="8">
        <v>694.51354758736773</v>
      </c>
      <c r="M71" s="1">
        <f t="shared" si="21"/>
        <v>18.187471736414377</v>
      </c>
      <c r="N71" s="1">
        <f t="shared" si="18"/>
        <v>4178.5975821642351</v>
      </c>
      <c r="O71" s="1">
        <f t="shared" si="19"/>
        <v>992.17655750156496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25">
      <c r="A72">
        <f t="shared" si="8"/>
        <v>6.2E-2</v>
      </c>
      <c r="B72" s="1">
        <f t="shared" si="16"/>
        <v>224.9729953715449</v>
      </c>
      <c r="C72">
        <v>1200</v>
      </c>
      <c r="D72" s="2">
        <v>1.2674161846113305</v>
      </c>
      <c r="E72" s="1">
        <f t="shared" si="20"/>
        <v>57.307490203385925</v>
      </c>
      <c r="F72" s="1">
        <f t="shared" si="10"/>
        <v>171.92247061015777</v>
      </c>
      <c r="G72" s="8">
        <f t="shared" si="11"/>
        <v>4100.5435999999954</v>
      </c>
      <c r="H72">
        <v>315</v>
      </c>
      <c r="I72">
        <v>295</v>
      </c>
      <c r="J72" s="2">
        <v>311.79791371691687</v>
      </c>
      <c r="K72" s="2">
        <f t="shared" si="17"/>
        <v>3.2020862830831334</v>
      </c>
      <c r="L72" s="8">
        <v>700.96573542859937</v>
      </c>
      <c r="M72" s="1">
        <f t="shared" si="21"/>
        <v>18.352422775131053</v>
      </c>
      <c r="N72" s="1">
        <f t="shared" si="18"/>
        <v>4178.5905314923757</v>
      </c>
      <c r="O72" s="1">
        <f t="shared" si="19"/>
        <v>992.11907469775758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25">
      <c r="A73">
        <f t="shared" si="8"/>
        <v>6.8000000000000005E-2</v>
      </c>
      <c r="B73" s="1">
        <f t="shared" si="16"/>
        <v>246.75662548660407</v>
      </c>
      <c r="C73">
        <v>1200</v>
      </c>
      <c r="D73" s="2">
        <v>1.2674161846113305</v>
      </c>
      <c r="E73" s="1">
        <f t="shared" si="20"/>
        <v>57.307490203385925</v>
      </c>
      <c r="F73" s="1">
        <f t="shared" si="10"/>
        <v>171.92247061015777</v>
      </c>
      <c r="G73" s="8">
        <f t="shared" si="11"/>
        <v>4793.9387999999963</v>
      </c>
      <c r="H73">
        <v>315</v>
      </c>
      <c r="I73">
        <v>295</v>
      </c>
      <c r="J73" s="2">
        <v>312.05771813395489</v>
      </c>
      <c r="K73" s="2">
        <f t="shared" si="17"/>
        <v>2.9422818660451071</v>
      </c>
      <c r="L73" s="8">
        <v>706.34732102780231</v>
      </c>
      <c r="M73" s="1">
        <f t="shared" si="21"/>
        <v>18.489858537838302</v>
      </c>
      <c r="N73" s="1">
        <f t="shared" si="18"/>
        <v>4178.5853172615762</v>
      </c>
      <c r="O73" s="1">
        <f t="shared" si="19"/>
        <v>992.07062633983753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25">
      <c r="A74">
        <f t="shared" si="8"/>
        <v>7.3999999999999996E-2</v>
      </c>
      <c r="B74" s="1">
        <f t="shared" si="16"/>
        <v>268.53994939684998</v>
      </c>
      <c r="C74">
        <v>1200</v>
      </c>
      <c r="D74" s="2">
        <v>1.2674161846113305</v>
      </c>
      <c r="E74" s="1">
        <f t="shared" si="20"/>
        <v>57.307490203385925</v>
      </c>
      <c r="F74" s="1">
        <f t="shared" si="10"/>
        <v>171.92247061015777</v>
      </c>
      <c r="G74" s="8">
        <f t="shared" si="11"/>
        <v>5539.6695999999947</v>
      </c>
      <c r="H74">
        <v>315</v>
      </c>
      <c r="I74">
        <v>295</v>
      </c>
      <c r="J74" s="2">
        <v>312.26832847801955</v>
      </c>
      <c r="K74" s="2">
        <f t="shared" si="17"/>
        <v>2.731671521980445</v>
      </c>
      <c r="L74" s="8">
        <v>710.69325823149029</v>
      </c>
      <c r="M74" s="1">
        <f t="shared" si="21"/>
        <v>18.600745558781682</v>
      </c>
      <c r="N74" s="1">
        <f t="shared" si="18"/>
        <v>4178.5815393629664</v>
      </c>
      <c r="O74" s="1">
        <f t="shared" si="19"/>
        <v>992.0311692854026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25">
      <c r="A75">
        <f t="shared" si="8"/>
        <v>8.0000000000000002E-3</v>
      </c>
      <c r="B75" s="1">
        <f t="shared" si="16"/>
        <v>28.971429022738612</v>
      </c>
      <c r="C75">
        <v>1500</v>
      </c>
      <c r="D75" s="2">
        <v>1.648922999110672</v>
      </c>
      <c r="E75" s="1">
        <f t="shared" si="20"/>
        <v>74.557702327788149</v>
      </c>
      <c r="F75" s="1">
        <f t="shared" si="10"/>
        <v>223.67310698336445</v>
      </c>
      <c r="G75" s="8">
        <f t="shared" si="11"/>
        <v>215.0888000000005</v>
      </c>
      <c r="H75">
        <v>315</v>
      </c>
      <c r="I75">
        <v>295</v>
      </c>
      <c r="J75" s="2">
        <v>299.62073325065722</v>
      </c>
      <c r="K75" s="2">
        <f t="shared" si="17"/>
        <v>15.379266749342776</v>
      </c>
      <c r="L75" s="8">
        <v>464.48373134714615</v>
      </c>
      <c r="M75" s="1">
        <f t="shared" si="21"/>
        <v>10.496511434156876</v>
      </c>
      <c r="N75" s="1">
        <f t="shared" si="18"/>
        <v>4179.9147311161705</v>
      </c>
      <c r="O75" s="1">
        <f t="shared" si="19"/>
        <v>994.08282475109991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25">
      <c r="A76">
        <f t="shared" si="8"/>
        <v>1.4E-2</v>
      </c>
      <c r="B76" s="1">
        <f t="shared" si="16"/>
        <v>50.729410235569951</v>
      </c>
      <c r="C76">
        <v>1500</v>
      </c>
      <c r="D76" s="2">
        <v>1.648922999110672</v>
      </c>
      <c r="E76" s="1">
        <f t="shared" si="20"/>
        <v>74.557702327788149</v>
      </c>
      <c r="F76" s="1">
        <f t="shared" si="10"/>
        <v>223.67310698336445</v>
      </c>
      <c r="G76" s="8">
        <f t="shared" si="11"/>
        <v>437.46359999999981</v>
      </c>
      <c r="H76">
        <v>315</v>
      </c>
      <c r="I76">
        <v>295</v>
      </c>
      <c r="J76" s="2">
        <v>303.63134935840191</v>
      </c>
      <c r="K76" s="2">
        <f t="shared" si="17"/>
        <v>11.368650641598094</v>
      </c>
      <c r="L76" s="8">
        <v>600.22212407080474</v>
      </c>
      <c r="M76" s="1">
        <f t="shared" si="21"/>
        <v>13.528770098666149</v>
      </c>
      <c r="N76" s="1">
        <f t="shared" si="18"/>
        <v>4179.1883862677423</v>
      </c>
      <c r="O76" s="1">
        <f t="shared" si="19"/>
        <v>993.50652345374647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25">
      <c r="A77">
        <f t="shared" si="8"/>
        <v>0.02</v>
      </c>
      <c r="B77" s="1">
        <f t="shared" si="16"/>
        <v>72.498982707467761</v>
      </c>
      <c r="C77">
        <v>1500</v>
      </c>
      <c r="D77" s="2">
        <v>1.648922999110672</v>
      </c>
      <c r="E77" s="1">
        <f t="shared" si="20"/>
        <v>74.557702327788149</v>
      </c>
      <c r="F77" s="1">
        <f t="shared" si="10"/>
        <v>223.67310698336445</v>
      </c>
      <c r="G77" s="8">
        <f t="shared" si="11"/>
        <v>712.17399999999918</v>
      </c>
      <c r="H77">
        <v>315</v>
      </c>
      <c r="I77">
        <v>295</v>
      </c>
      <c r="J77" s="2">
        <v>306.09176147023766</v>
      </c>
      <c r="K77" s="2">
        <f t="shared" si="17"/>
        <v>8.9082385297623432</v>
      </c>
      <c r="L77" s="8">
        <v>671.45242468804474</v>
      </c>
      <c r="M77" s="1">
        <f t="shared" si="21"/>
        <v>15.110755700260567</v>
      </c>
      <c r="N77" s="1">
        <f t="shared" si="18"/>
        <v>4178.9025265516702</v>
      </c>
      <c r="O77" s="1">
        <f t="shared" si="19"/>
        <v>993.11738332272694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25">
      <c r="A78">
        <f t="shared" si="8"/>
        <v>2.5999999999999999E-2</v>
      </c>
      <c r="B78" s="1">
        <f t="shared" si="16"/>
        <v>94.274131801640948</v>
      </c>
      <c r="C78">
        <v>1500</v>
      </c>
      <c r="D78" s="2">
        <v>1.648922999110672</v>
      </c>
      <c r="E78" s="1">
        <f t="shared" si="20"/>
        <v>74.557702327788149</v>
      </c>
      <c r="F78" s="1">
        <f t="shared" si="10"/>
        <v>223.67310698336445</v>
      </c>
      <c r="G78" s="8">
        <f t="shared" si="11"/>
        <v>1039.2199999999984</v>
      </c>
      <c r="H78">
        <v>315</v>
      </c>
      <c r="I78">
        <v>295</v>
      </c>
      <c r="J78" s="2">
        <v>307.69961734504591</v>
      </c>
      <c r="K78" s="2">
        <f t="shared" si="17"/>
        <v>7.3003826549540918</v>
      </c>
      <c r="L78" s="8">
        <v>715.02317802433242</v>
      </c>
      <c r="M78" s="1">
        <f t="shared" si="21"/>
        <v>16.074458452278922</v>
      </c>
      <c r="N78" s="1">
        <f t="shared" si="18"/>
        <v>4178.7704913580983</v>
      </c>
      <c r="O78" s="1">
        <f t="shared" si="19"/>
        <v>992.84923882344128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25">
      <c r="A79">
        <f t="shared" si="8"/>
        <v>3.2000000000000001E-2</v>
      </c>
      <c r="B79" s="1">
        <f t="shared" si="16"/>
        <v>116.05232901051964</v>
      </c>
      <c r="C79">
        <v>1500</v>
      </c>
      <c r="D79" s="2">
        <v>1.648922999110672</v>
      </c>
      <c r="E79" s="1">
        <f t="shared" si="20"/>
        <v>74.557702327788149</v>
      </c>
      <c r="F79" s="1">
        <f t="shared" si="10"/>
        <v>223.67310698336445</v>
      </c>
      <c r="G79" s="8">
        <f t="shared" si="11"/>
        <v>1418.6015999999977</v>
      </c>
      <c r="H79">
        <v>315</v>
      </c>
      <c r="I79">
        <v>295</v>
      </c>
      <c r="J79" s="2">
        <v>308.82289558924441</v>
      </c>
      <c r="K79" s="2">
        <f t="shared" si="17"/>
        <v>6.1771044107555895</v>
      </c>
      <c r="L79" s="8">
        <v>744.38011719926396</v>
      </c>
      <c r="M79" s="1">
        <f t="shared" si="21"/>
        <v>16.721723942592739</v>
      </c>
      <c r="N79" s="1">
        <f t="shared" si="18"/>
        <v>4178.7006656137546</v>
      </c>
      <c r="O79" s="1">
        <f t="shared" si="19"/>
        <v>992.65564924214152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25">
      <c r="A80">
        <f t="shared" ref="A80:A143" si="22">A68</f>
        <v>3.7999999999999999E-2</v>
      </c>
      <c r="B80" s="1">
        <f t="shared" si="16"/>
        <v>137.83236237247689</v>
      </c>
      <c r="C80">
        <v>1500</v>
      </c>
      <c r="D80" s="2">
        <v>1.648922999110672</v>
      </c>
      <c r="E80" s="1">
        <f t="shared" si="20"/>
        <v>74.557702327788149</v>
      </c>
      <c r="F80" s="1">
        <f t="shared" si="10"/>
        <v>223.67310698336445</v>
      </c>
      <c r="G80" s="8">
        <f t="shared" si="11"/>
        <v>1850.3187999999973</v>
      </c>
      <c r="H80">
        <v>315</v>
      </c>
      <c r="I80">
        <v>295</v>
      </c>
      <c r="J80" s="2">
        <v>309.64933666077252</v>
      </c>
      <c r="K80" s="2">
        <f t="shared" si="17"/>
        <v>5.3506633392274807</v>
      </c>
      <c r="L80" s="8">
        <v>765.49451539844381</v>
      </c>
      <c r="M80" s="1">
        <f t="shared" si="21"/>
        <v>17.18607036255661</v>
      </c>
      <c r="N80" s="1">
        <f t="shared" si="18"/>
        <v>4178.6598885084459</v>
      </c>
      <c r="O80" s="1">
        <f t="shared" si="19"/>
        <v>992.51001466776688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25">
      <c r="A81">
        <f t="shared" si="22"/>
        <v>4.3999999999999997E-2</v>
      </c>
      <c r="B81" s="1">
        <f t="shared" si="16"/>
        <v>159.61358434480277</v>
      </c>
      <c r="C81">
        <v>1500</v>
      </c>
      <c r="D81" s="2">
        <v>1.648922999110672</v>
      </c>
      <c r="E81" s="1">
        <f t="shared" si="20"/>
        <v>74.557702327788149</v>
      </c>
      <c r="F81" s="1">
        <f t="shared" si="10"/>
        <v>223.67310698336445</v>
      </c>
      <c r="G81" s="8">
        <f t="shared" si="11"/>
        <v>2334.3715999999968</v>
      </c>
      <c r="H81">
        <v>315</v>
      </c>
      <c r="I81">
        <v>295</v>
      </c>
      <c r="J81" s="2">
        <v>310.28195761292528</v>
      </c>
      <c r="K81" s="2">
        <f t="shared" si="17"/>
        <v>4.7180423870747177</v>
      </c>
      <c r="L81" s="8">
        <v>781.40897113170263</v>
      </c>
      <c r="M81" s="1">
        <f t="shared" si="21"/>
        <v>17.535320092290661</v>
      </c>
      <c r="N81" s="1">
        <f t="shared" si="18"/>
        <v>4178.6342551256657</v>
      </c>
      <c r="O81" s="1">
        <f t="shared" si="19"/>
        <v>992.39673521658938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25">
      <c r="A82">
        <f t="shared" si="22"/>
        <v>0.05</v>
      </c>
      <c r="B82" s="1">
        <f t="shared" si="16"/>
        <v>181.3956189403728</v>
      </c>
      <c r="C82">
        <v>1500</v>
      </c>
      <c r="D82" s="2">
        <v>1.648922999110672</v>
      </c>
      <c r="E82" s="1">
        <f t="shared" si="20"/>
        <v>74.557702327788149</v>
      </c>
      <c r="F82" s="1">
        <f t="shared" si="10"/>
        <v>223.67310698336445</v>
      </c>
      <c r="G82" s="8">
        <f t="shared" si="11"/>
        <v>2870.7599999999966</v>
      </c>
      <c r="H82">
        <v>315</v>
      </c>
      <c r="I82">
        <v>295</v>
      </c>
      <c r="J82" s="2">
        <v>310.78141326550406</v>
      </c>
      <c r="K82" s="2">
        <f t="shared" si="17"/>
        <v>4.2185867344959433</v>
      </c>
      <c r="L82" s="8">
        <v>793.83389878067908</v>
      </c>
      <c r="M82" s="1">
        <f t="shared" si="21"/>
        <v>17.80750270407313</v>
      </c>
      <c r="N82" s="1">
        <f t="shared" si="18"/>
        <v>4178.6172085137996</v>
      </c>
      <c r="O82" s="1">
        <f t="shared" si="19"/>
        <v>992.30621473371127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25">
      <c r="A83">
        <f t="shared" si="22"/>
        <v>5.6000000000000001E-2</v>
      </c>
      <c r="B83" s="1">
        <f t="shared" si="16"/>
        <v>203.17823330912262</v>
      </c>
      <c r="C83">
        <v>1500</v>
      </c>
      <c r="D83" s="2">
        <v>1.648922999110672</v>
      </c>
      <c r="E83" s="1">
        <f t="shared" si="20"/>
        <v>74.557702327788149</v>
      </c>
      <c r="F83" s="1">
        <f t="shared" si="10"/>
        <v>223.67310698336445</v>
      </c>
      <c r="G83" s="8">
        <f t="shared" si="11"/>
        <v>3459.4839999999963</v>
      </c>
      <c r="H83">
        <v>315</v>
      </c>
      <c r="I83">
        <v>295</v>
      </c>
      <c r="J83" s="2">
        <v>311.1855760035952</v>
      </c>
      <c r="K83" s="2">
        <f t="shared" si="17"/>
        <v>3.8144239964047983</v>
      </c>
      <c r="L83" s="8">
        <v>803.80397630831408</v>
      </c>
      <c r="M83" s="1">
        <f t="shared" si="21"/>
        <v>18.025573389722325</v>
      </c>
      <c r="N83" s="1">
        <f t="shared" si="18"/>
        <v>4178.6053601303538</v>
      </c>
      <c r="O83" s="1">
        <f t="shared" si="19"/>
        <v>992.23227171819417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25">
      <c r="A84">
        <f t="shared" si="22"/>
        <v>6.2E-2</v>
      </c>
      <c r="B84" s="1">
        <f t="shared" si="16"/>
        <v>224.96127568696582</v>
      </c>
      <c r="C84">
        <v>1500</v>
      </c>
      <c r="D84" s="2">
        <v>1.648922999110672</v>
      </c>
      <c r="E84" s="1">
        <f t="shared" si="20"/>
        <v>74.557702327788149</v>
      </c>
      <c r="F84" s="1">
        <f t="shared" si="10"/>
        <v>223.67310698336445</v>
      </c>
      <c r="G84" s="8">
        <f t="shared" si="11"/>
        <v>4100.5435999999954</v>
      </c>
      <c r="H84">
        <v>315</v>
      </c>
      <c r="I84">
        <v>295</v>
      </c>
      <c r="J84" s="2">
        <v>311.51925773558003</v>
      </c>
      <c r="K84" s="2">
        <f t="shared" si="17"/>
        <v>3.4807422644199733</v>
      </c>
      <c r="L84" s="8">
        <v>811.98164964165744</v>
      </c>
      <c r="M84" s="1">
        <f t="shared" si="21"/>
        <v>18.204201228413584</v>
      </c>
      <c r="N84" s="1">
        <f t="shared" si="18"/>
        <v>4178.5968271782303</v>
      </c>
      <c r="O84" s="1">
        <f t="shared" si="19"/>
        <v>992.17076058273847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25">
      <c r="A85">
        <f t="shared" si="22"/>
        <v>6.8000000000000005E-2</v>
      </c>
      <c r="B85" s="1">
        <f t="shared" si="16"/>
        <v>246.74464298084396</v>
      </c>
      <c r="C85">
        <v>1500</v>
      </c>
      <c r="D85" s="2">
        <v>1.648922999110672</v>
      </c>
      <c r="E85" s="1">
        <f t="shared" si="20"/>
        <v>74.557702327788149</v>
      </c>
      <c r="F85" s="1">
        <f t="shared" si="10"/>
        <v>223.67310698336445</v>
      </c>
      <c r="G85" s="8">
        <f t="shared" si="11"/>
        <v>4793.9387999999963</v>
      </c>
      <c r="H85">
        <v>315</v>
      </c>
      <c r="I85">
        <v>295</v>
      </c>
      <c r="J85" s="2">
        <v>311.79937096818401</v>
      </c>
      <c r="K85" s="2">
        <f t="shared" si="17"/>
        <v>3.2006290318159927</v>
      </c>
      <c r="L85" s="8">
        <v>818.81065262579159</v>
      </c>
      <c r="M85" s="1">
        <f t="shared" si="21"/>
        <v>18.353195680392719</v>
      </c>
      <c r="N85" s="1">
        <f t="shared" si="18"/>
        <v>4178.5905005030882</v>
      </c>
      <c r="O85" s="1">
        <f t="shared" si="19"/>
        <v>992.11880364513149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25">
      <c r="A86">
        <f t="shared" si="22"/>
        <v>7.3999999999999996E-2</v>
      </c>
      <c r="B86" s="1">
        <f t="shared" si="16"/>
        <v>268.52770244622582</v>
      </c>
      <c r="C86">
        <v>1500</v>
      </c>
      <c r="D86" s="2">
        <v>1.648922999110672</v>
      </c>
      <c r="E86" s="1">
        <f t="shared" si="20"/>
        <v>74.557702327788149</v>
      </c>
      <c r="F86" s="1">
        <f t="shared" si="10"/>
        <v>223.67310698336445</v>
      </c>
      <c r="G86" s="8">
        <f t="shared" si="11"/>
        <v>5539.6695999999947</v>
      </c>
      <c r="H86">
        <v>315</v>
      </c>
      <c r="I86">
        <v>295</v>
      </c>
      <c r="J86" s="2">
        <v>312.02675393778765</v>
      </c>
      <c r="K86" s="2">
        <f t="shared" si="17"/>
        <v>2.973246062212354</v>
      </c>
      <c r="L86" s="8">
        <v>824.33092879386129</v>
      </c>
      <c r="M86" s="1">
        <f t="shared" si="21"/>
        <v>18.473516402474512</v>
      </c>
      <c r="N86" s="1">
        <f t="shared" si="18"/>
        <v>4178.5859062422924</v>
      </c>
      <c r="O86" s="1">
        <f t="shared" si="19"/>
        <v>992.07641361824903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25">
      <c r="A87">
        <f t="shared" si="22"/>
        <v>8.0000000000000002E-3</v>
      </c>
      <c r="B87" s="1">
        <f t="shared" si="16"/>
        <v>28.968487534310142</v>
      </c>
      <c r="C87">
        <v>2000</v>
      </c>
      <c r="D87" s="2">
        <v>2.280627227667984</v>
      </c>
      <c r="E87" s="1">
        <f t="shared" si="20"/>
        <v>103.12084072623557</v>
      </c>
      <c r="F87" s="1">
        <f t="shared" si="10"/>
        <v>309.36252217870674</v>
      </c>
      <c r="G87" s="8">
        <f t="shared" si="11"/>
        <v>215.0888000000005</v>
      </c>
      <c r="H87">
        <v>315</v>
      </c>
      <c r="I87">
        <v>295</v>
      </c>
      <c r="J87" s="2">
        <v>298.85901624774959</v>
      </c>
      <c r="K87" s="2">
        <f t="shared" si="17"/>
        <v>16.140983752250406</v>
      </c>
      <c r="L87" s="8">
        <v>520.02610215929519</v>
      </c>
      <c r="M87" s="1">
        <f t="shared" si="21"/>
        <v>9.8102399180882465</v>
      </c>
      <c r="N87" s="1">
        <f t="shared" si="18"/>
        <v>4180.0945532133819</v>
      </c>
      <c r="O87" s="1">
        <f t="shared" si="19"/>
        <v>994.18376488898195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25">
      <c r="A88">
        <f t="shared" si="22"/>
        <v>1.4E-2</v>
      </c>
      <c r="B88" s="1">
        <f t="shared" si="16"/>
        <v>50.722856598950877</v>
      </c>
      <c r="C88">
        <v>2000</v>
      </c>
      <c r="D88" s="2">
        <v>2.280627227667984</v>
      </c>
      <c r="E88" s="1">
        <f t="shared" si="20"/>
        <v>103.12084072623557</v>
      </c>
      <c r="F88" s="1">
        <f t="shared" si="10"/>
        <v>309.36252217870674</v>
      </c>
      <c r="G88" s="8">
        <f t="shared" si="11"/>
        <v>437.46359999999981</v>
      </c>
      <c r="H88">
        <v>315</v>
      </c>
      <c r="I88">
        <v>295</v>
      </c>
      <c r="J88" s="2">
        <v>302.78075215568299</v>
      </c>
      <c r="K88" s="2">
        <f t="shared" si="17"/>
        <v>12.21924784431701</v>
      </c>
      <c r="L88" s="8">
        <v>688.26613461640295</v>
      </c>
      <c r="M88" s="1">
        <f t="shared" si="21"/>
        <v>12.943031731634616</v>
      </c>
      <c r="N88" s="1">
        <f t="shared" si="18"/>
        <v>4179.3136392431088</v>
      </c>
      <c r="O88" s="1">
        <f t="shared" si="19"/>
        <v>993.63488926691173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25">
      <c r="A89">
        <f t="shared" si="22"/>
        <v>0.02</v>
      </c>
      <c r="B89" s="1">
        <f t="shared" si="16"/>
        <v>72.48976620092408</v>
      </c>
      <c r="C89">
        <v>2000</v>
      </c>
      <c r="D89" s="2">
        <v>2.280627227667984</v>
      </c>
      <c r="E89" s="1">
        <f t="shared" si="20"/>
        <v>103.12084072623557</v>
      </c>
      <c r="F89" s="1">
        <f t="shared" si="10"/>
        <v>309.36252217870674</v>
      </c>
      <c r="G89" s="8">
        <f t="shared" si="11"/>
        <v>712.17399999999918</v>
      </c>
      <c r="H89">
        <v>315</v>
      </c>
      <c r="I89">
        <v>295</v>
      </c>
      <c r="J89" s="2">
        <v>305.31125248749555</v>
      </c>
      <c r="K89" s="2">
        <f t="shared" si="17"/>
        <v>9.6887475125044489</v>
      </c>
      <c r="L89" s="8">
        <v>779.16397488531675</v>
      </c>
      <c r="M89" s="1">
        <f t="shared" si="21"/>
        <v>14.624601806568542</v>
      </c>
      <c r="N89" s="1">
        <f t="shared" si="18"/>
        <v>4178.9815868184087</v>
      </c>
      <c r="O89" s="1">
        <f t="shared" si="19"/>
        <v>993.24365042692284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25">
      <c r="A90">
        <f t="shared" si="22"/>
        <v>2.5999999999999999E-2</v>
      </c>
      <c r="B90" s="1">
        <f t="shared" si="16"/>
        <v>94.262997813040627</v>
      </c>
      <c r="C90">
        <v>2000</v>
      </c>
      <c r="D90" s="2">
        <v>2.280627227667984</v>
      </c>
      <c r="E90" s="1">
        <f t="shared" si="20"/>
        <v>103.12084072623557</v>
      </c>
      <c r="F90" s="1">
        <f t="shared" si="10"/>
        <v>309.36252217870674</v>
      </c>
      <c r="G90" s="8">
        <f t="shared" si="11"/>
        <v>1039.2199999999984</v>
      </c>
      <c r="H90">
        <v>315</v>
      </c>
      <c r="I90">
        <v>295</v>
      </c>
      <c r="J90" s="2">
        <v>307.00429390825838</v>
      </c>
      <c r="K90" s="2">
        <f t="shared" si="17"/>
        <v>7.9957060917416243</v>
      </c>
      <c r="L90" s="8">
        <v>835.58108134593294</v>
      </c>
      <c r="M90" s="1">
        <f t="shared" si="21"/>
        <v>15.663485766034531</v>
      </c>
      <c r="N90" s="1">
        <f t="shared" si="18"/>
        <v>4178.8227171573926</v>
      </c>
      <c r="O90" s="1">
        <f t="shared" si="19"/>
        <v>992.96651041848259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25">
      <c r="A91">
        <f t="shared" si="22"/>
        <v>3.2000000000000001E-2</v>
      </c>
      <c r="B91" s="1">
        <f t="shared" si="16"/>
        <v>116.03977388541848</v>
      </c>
      <c r="C91">
        <v>2000</v>
      </c>
      <c r="D91" s="2">
        <v>2.280627227667984</v>
      </c>
      <c r="E91" s="1">
        <f t="shared" si="20"/>
        <v>103.12084072623557</v>
      </c>
      <c r="F91" s="1">
        <f t="shared" si="10"/>
        <v>309.36252217870674</v>
      </c>
      <c r="G91" s="8">
        <f t="shared" si="11"/>
        <v>1418.6015999999977</v>
      </c>
      <c r="H91">
        <v>315</v>
      </c>
      <c r="I91">
        <v>295</v>
      </c>
      <c r="J91" s="2">
        <v>308.20334696513862</v>
      </c>
      <c r="K91" s="2">
        <f t="shared" si="17"/>
        <v>6.7966530348613787</v>
      </c>
      <c r="L91" s="8">
        <v>873.92929490660708</v>
      </c>
      <c r="M91" s="1">
        <f t="shared" si="21"/>
        <v>16.367147426745184</v>
      </c>
      <c r="N91" s="1">
        <f t="shared" si="18"/>
        <v>4178.7370332416285</v>
      </c>
      <c r="O91" s="1">
        <f t="shared" si="19"/>
        <v>992.76305134610402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25">
      <c r="A92">
        <f t="shared" si="22"/>
        <v>3.7999999999999999E-2</v>
      </c>
      <c r="B92" s="1">
        <f t="shared" si="16"/>
        <v>137.81871928601706</v>
      </c>
      <c r="C92">
        <v>2000</v>
      </c>
      <c r="D92" s="2">
        <v>2.280627227667984</v>
      </c>
      <c r="E92" s="1">
        <f t="shared" si="20"/>
        <v>103.12084072623557</v>
      </c>
      <c r="F92" s="1">
        <f t="shared" ref="F92:F122" si="23">E92*3</f>
        <v>309.36252217870674</v>
      </c>
      <c r="G92" s="8">
        <f t="shared" ref="G92:G155" si="24">G80</f>
        <v>1850.3187999999973</v>
      </c>
      <c r="H92">
        <v>315</v>
      </c>
      <c r="I92">
        <v>295</v>
      </c>
      <c r="J92" s="2">
        <v>309.09346194014961</v>
      </c>
      <c r="K92" s="2">
        <f t="shared" si="17"/>
        <v>5.9065380598503907</v>
      </c>
      <c r="L92" s="8">
        <v>901.67403873817875</v>
      </c>
      <c r="M92" s="1">
        <f t="shared" si="21"/>
        <v>16.874797238326156</v>
      </c>
      <c r="N92" s="1">
        <f t="shared" si="18"/>
        <v>4178.6863696884711</v>
      </c>
      <c r="O92" s="1">
        <f t="shared" si="19"/>
        <v>992.60826619711304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25">
      <c r="A93">
        <f t="shared" si="22"/>
        <v>4.3999999999999997E-2</v>
      </c>
      <c r="B93" s="1">
        <f t="shared" si="16"/>
        <v>159.59908430690558</v>
      </c>
      <c r="C93">
        <v>2000</v>
      </c>
      <c r="D93" s="2">
        <v>2.280627227667984</v>
      </c>
      <c r="E93" s="1">
        <f t="shared" si="20"/>
        <v>103.12084072623557</v>
      </c>
      <c r="F93" s="1">
        <f t="shared" si="23"/>
        <v>309.36252217870674</v>
      </c>
      <c r="G93" s="8">
        <f t="shared" si="24"/>
        <v>2334.3715999999968</v>
      </c>
      <c r="H93">
        <v>315</v>
      </c>
      <c r="I93">
        <v>295</v>
      </c>
      <c r="J93" s="2">
        <v>309.77914340770326</v>
      </c>
      <c r="K93" s="2">
        <f t="shared" si="17"/>
        <v>5.2208565922967409</v>
      </c>
      <c r="L93" s="8">
        <v>922.67526969506844</v>
      </c>
      <c r="M93" s="1">
        <f t="shared" si="21"/>
        <v>17.258156258727791</v>
      </c>
      <c r="N93" s="1">
        <f t="shared" si="18"/>
        <v>4178.6542470397899</v>
      </c>
      <c r="O93" s="1">
        <f t="shared" si="19"/>
        <v>992.48689732705611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25">
      <c r="A94">
        <f t="shared" si="22"/>
        <v>0.05</v>
      </c>
      <c r="B94" s="1">
        <f t="shared" si="16"/>
        <v>181.38042758021965</v>
      </c>
      <c r="C94">
        <v>2000</v>
      </c>
      <c r="D94" s="2">
        <v>2.280627227667984</v>
      </c>
      <c r="E94" s="1">
        <f t="shared" si="20"/>
        <v>103.12084072623557</v>
      </c>
      <c r="F94" s="1">
        <f t="shared" si="23"/>
        <v>309.36252217870674</v>
      </c>
      <c r="G94" s="8">
        <f t="shared" si="24"/>
        <v>2870.7599999999966</v>
      </c>
      <c r="H94">
        <v>315</v>
      </c>
      <c r="I94">
        <v>295</v>
      </c>
      <c r="J94" s="2">
        <v>310.32304566358783</v>
      </c>
      <c r="K94" s="2">
        <f t="shared" si="17"/>
        <v>4.676954336412166</v>
      </c>
      <c r="L94" s="8">
        <v>939.12457435543854</v>
      </c>
      <c r="M94" s="1">
        <f t="shared" si="21"/>
        <v>17.557827019234338</v>
      </c>
      <c r="N94" s="1">
        <f t="shared" si="18"/>
        <v>4178.6327490931135</v>
      </c>
      <c r="O94" s="1">
        <f t="shared" si="19"/>
        <v>992.38932447874458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25">
      <c r="A95">
        <f t="shared" si="22"/>
        <v>5.6000000000000001E-2</v>
      </c>
      <c r="B95" s="1">
        <f t="shared" si="16"/>
        <v>203.16247299742122</v>
      </c>
      <c r="C95">
        <v>2000</v>
      </c>
      <c r="D95" s="2">
        <v>2.280627227667984</v>
      </c>
      <c r="E95" s="1">
        <f t="shared" si="20"/>
        <v>103.12084072623557</v>
      </c>
      <c r="F95" s="1">
        <f t="shared" si="23"/>
        <v>309.36252217870674</v>
      </c>
      <c r="G95" s="8">
        <f t="shared" si="24"/>
        <v>3459.4839999999963</v>
      </c>
      <c r="H95">
        <v>315</v>
      </c>
      <c r="I95">
        <v>295</v>
      </c>
      <c r="J95" s="2">
        <v>310.76478307255206</v>
      </c>
      <c r="K95" s="2">
        <f t="shared" si="17"/>
        <v>4.2352169274479365</v>
      </c>
      <c r="L95" s="8">
        <v>952.35734712229055</v>
      </c>
      <c r="M95" s="1">
        <f t="shared" si="21"/>
        <v>17.798488540951983</v>
      </c>
      <c r="N95" s="1">
        <f t="shared" si="18"/>
        <v>4178.6177326332972</v>
      </c>
      <c r="O95" s="1">
        <f t="shared" si="19"/>
        <v>992.30924405295548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25">
      <c r="A96">
        <f t="shared" si="22"/>
        <v>6.2E-2</v>
      </c>
      <c r="B96" s="1">
        <f t="shared" si="16"/>
        <v>224.94503921299412</v>
      </c>
      <c r="C96">
        <v>2000</v>
      </c>
      <c r="D96" s="2">
        <v>2.280627227667984</v>
      </c>
      <c r="E96" s="1">
        <f t="shared" si="20"/>
        <v>103.12084072623557</v>
      </c>
      <c r="F96" s="1">
        <f t="shared" si="23"/>
        <v>309.36252217870674</v>
      </c>
      <c r="G96" s="8">
        <f t="shared" si="24"/>
        <v>4100.5435999999954</v>
      </c>
      <c r="H96">
        <v>315</v>
      </c>
      <c r="I96">
        <v>295</v>
      </c>
      <c r="J96" s="2">
        <v>311.13054968399837</v>
      </c>
      <c r="K96" s="2">
        <f t="shared" si="17"/>
        <v>3.8694503160016325</v>
      </c>
      <c r="L96" s="8">
        <v>963.23331178811645</v>
      </c>
      <c r="M96" s="1">
        <f t="shared" si="21"/>
        <v>17.995994976209992</v>
      </c>
      <c r="N96" s="1">
        <f t="shared" si="18"/>
        <v>4178.6068742630032</v>
      </c>
      <c r="O96" s="1">
        <f t="shared" si="19"/>
        <v>992.24237520818679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25">
      <c r="A97">
        <f t="shared" si="22"/>
        <v>6.8000000000000005E-2</v>
      </c>
      <c r="B97" s="1">
        <f t="shared" si="16"/>
        <v>246.7280022918014</v>
      </c>
      <c r="C97">
        <v>2000</v>
      </c>
      <c r="D97" s="2">
        <v>2.280627227667984</v>
      </c>
      <c r="E97" s="1">
        <f t="shared" si="20"/>
        <v>103.12084072623557</v>
      </c>
      <c r="F97" s="1">
        <f t="shared" si="23"/>
        <v>309.36252217870674</v>
      </c>
      <c r="G97" s="8">
        <f t="shared" si="24"/>
        <v>4793.9387999999963</v>
      </c>
      <c r="H97">
        <v>315</v>
      </c>
      <c r="I97">
        <v>295</v>
      </c>
      <c r="J97" s="2">
        <v>311.43832752240621</v>
      </c>
      <c r="K97" s="2">
        <f t="shared" si="17"/>
        <v>3.5616724775937882</v>
      </c>
      <c r="L97" s="8">
        <v>972.33087428171393</v>
      </c>
      <c r="M97" s="1">
        <f t="shared" si="21"/>
        <v>18.160992442743371</v>
      </c>
      <c r="N97" s="1">
        <f t="shared" si="18"/>
        <v>4178.5987957083616</v>
      </c>
      <c r="O97" s="1">
        <f t="shared" si="19"/>
        <v>992.18571757606526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25">
      <c r="A98">
        <f t="shared" si="22"/>
        <v>7.3999999999999996E-2</v>
      </c>
      <c r="B98" s="1">
        <f t="shared" ref="B98:B129" si="25">A98/O98*3600*1000</f>
        <v>268.51066153105626</v>
      </c>
      <c r="C98">
        <v>2000</v>
      </c>
      <c r="D98" s="2">
        <v>2.280627227667984</v>
      </c>
      <c r="E98" s="1">
        <f t="shared" si="20"/>
        <v>103.12084072623557</v>
      </c>
      <c r="F98" s="1">
        <f t="shared" si="23"/>
        <v>309.36252217870674</v>
      </c>
      <c r="G98" s="8">
        <f t="shared" si="24"/>
        <v>5539.6695999999947</v>
      </c>
      <c r="H98">
        <v>315</v>
      </c>
      <c r="I98">
        <v>295</v>
      </c>
      <c r="J98" s="2">
        <v>311.68865156564323</v>
      </c>
      <c r="K98" s="2">
        <f t="shared" si="17"/>
        <v>3.3113484343567734</v>
      </c>
      <c r="L98" s="8">
        <v>979.69510188638264</v>
      </c>
      <c r="M98" s="1">
        <f t="shared" si="21"/>
        <v>18.294405942817697</v>
      </c>
      <c r="N98" s="1">
        <f t="shared" si="18"/>
        <v>4178.5929119240418</v>
      </c>
      <c r="O98" s="1">
        <f t="shared" si="19"/>
        <v>992.13937532677028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25">
      <c r="A99">
        <f t="shared" si="22"/>
        <v>8.0000000000000002E-3</v>
      </c>
      <c r="B99" s="1">
        <f t="shared" si="25"/>
        <v>28.966388203959404</v>
      </c>
      <c r="C99">
        <v>2500</v>
      </c>
      <c r="D99" s="2">
        <v>2.9138841296003508</v>
      </c>
      <c r="E99" s="1">
        <f t="shared" si="20"/>
        <v>131.75418480400947</v>
      </c>
      <c r="F99" s="1">
        <f t="shared" si="23"/>
        <v>395.26255441202841</v>
      </c>
      <c r="G99" s="8">
        <f t="shared" si="24"/>
        <v>215.0888000000005</v>
      </c>
      <c r="H99">
        <v>315</v>
      </c>
      <c r="I99">
        <v>295</v>
      </c>
      <c r="J99" s="2">
        <v>298.30186439704005</v>
      </c>
      <c r="K99" s="2">
        <f t="shared" ref="K99:K130" si="26">H99-J99</f>
        <v>16.698135602959951</v>
      </c>
      <c r="L99" s="8">
        <v>560.28041489235329</v>
      </c>
      <c r="M99" s="1">
        <f t="shared" si="21"/>
        <v>9.270330044910029</v>
      </c>
      <c r="N99" s="1">
        <f t="shared" ref="N99:N130" si="27">((W99 + X99*H99 +Y99*H99^2 +  Z99*H99^3)+(W99 + X99*J99 + Y99*J99^2 +  Z99*J99^3))/2</f>
        <v>4180.2353507887374</v>
      </c>
      <c r="O99" s="1">
        <f t="shared" ref="O99:O130" si="28">((S99 + T99*H99 + U99*H99^2 +  V99*H99^3)+(S99 + T99*J99 + U99*J99^2 +  V99*J99^3))/2</f>
        <v>994.25581806099467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25">
      <c r="A100">
        <f t="shared" si="22"/>
        <v>1.4E-2</v>
      </c>
      <c r="B100" s="1">
        <f t="shared" si="25"/>
        <v>50.71782144861038</v>
      </c>
      <c r="C100">
        <v>2500</v>
      </c>
      <c r="D100" s="2">
        <v>2.9138841296003508</v>
      </c>
      <c r="E100" s="1">
        <f t="shared" si="20"/>
        <v>131.75418480400947</v>
      </c>
      <c r="F100" s="1">
        <f t="shared" si="23"/>
        <v>395.26255441202841</v>
      </c>
      <c r="G100" s="8">
        <f t="shared" si="24"/>
        <v>437.46359999999981</v>
      </c>
      <c r="H100">
        <v>315</v>
      </c>
      <c r="I100">
        <v>295</v>
      </c>
      <c r="J100" s="2">
        <v>302.11195551807492</v>
      </c>
      <c r="K100" s="2">
        <f t="shared" si="26"/>
        <v>12.888044481925078</v>
      </c>
      <c r="L100" s="8">
        <v>756.09164025034943</v>
      </c>
      <c r="M100" s="1">
        <f t="shared" si="21"/>
        <v>12.464801765879706</v>
      </c>
      <c r="N100" s="1">
        <f t="shared" si="27"/>
        <v>4179.4224875305208</v>
      </c>
      <c r="O100" s="1">
        <f t="shared" si="28"/>
        <v>993.7335350862337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25">
      <c r="A101">
        <f t="shared" si="22"/>
        <v>0.02</v>
      </c>
      <c r="B101" s="1">
        <f t="shared" si="25"/>
        <v>72.482445098024712</v>
      </c>
      <c r="C101">
        <v>2500</v>
      </c>
      <c r="D101" s="2">
        <v>2.9138841296003508</v>
      </c>
      <c r="E101" s="1">
        <f t="shared" si="20"/>
        <v>131.75418480400947</v>
      </c>
      <c r="F101" s="1">
        <f t="shared" si="23"/>
        <v>395.26255441202841</v>
      </c>
      <c r="G101" s="8">
        <f t="shared" si="24"/>
        <v>712.17399999999918</v>
      </c>
      <c r="H101">
        <v>315</v>
      </c>
      <c r="I101">
        <v>295</v>
      </c>
      <c r="J101" s="2">
        <v>304.67932949807692</v>
      </c>
      <c r="K101" s="2">
        <f t="shared" si="26"/>
        <v>10.320670501923075</v>
      </c>
      <c r="L101" s="8">
        <v>864.49958759129925</v>
      </c>
      <c r="M101" s="1">
        <f t="shared" si="21"/>
        <v>14.220899497959767</v>
      </c>
      <c r="N101" s="1">
        <f t="shared" si="27"/>
        <v>4179.053315645564</v>
      </c>
      <c r="O101" s="1">
        <f t="shared" si="28"/>
        <v>993.34397318726974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25">
      <c r="A102">
        <f t="shared" si="22"/>
        <v>2.5999999999999999E-2</v>
      </c>
      <c r="B102" s="1">
        <f t="shared" si="25"/>
        <v>94.253982632882128</v>
      </c>
      <c r="C102">
        <v>2500</v>
      </c>
      <c r="D102" s="2">
        <v>2.9138841296003508</v>
      </c>
      <c r="E102" s="1">
        <f t="shared" si="20"/>
        <v>131.75418480400947</v>
      </c>
      <c r="F102" s="1">
        <f t="shared" si="23"/>
        <v>395.26255441202841</v>
      </c>
      <c r="G102" s="8">
        <f t="shared" si="24"/>
        <v>1039.2199999999984</v>
      </c>
      <c r="H102">
        <v>315</v>
      </c>
      <c r="I102">
        <v>295</v>
      </c>
      <c r="J102" s="2">
        <v>306.43230881184235</v>
      </c>
      <c r="K102" s="2">
        <f t="shared" si="26"/>
        <v>8.567691188157653</v>
      </c>
      <c r="L102" s="8">
        <v>932.62030018111</v>
      </c>
      <c r="M102" s="1">
        <f t="shared" si="21"/>
        <v>15.31890300016914</v>
      </c>
      <c r="N102" s="1">
        <f t="shared" si="27"/>
        <v>4178.8711957637306</v>
      </c>
      <c r="O102" s="1">
        <f t="shared" si="28"/>
        <v>993.06148541829384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25">
      <c r="A103">
        <f t="shared" si="22"/>
        <v>3.2000000000000001E-2</v>
      </c>
      <c r="B103" s="1">
        <f t="shared" si="25"/>
        <v>116.02948100681522</v>
      </c>
      <c r="C103">
        <v>2500</v>
      </c>
      <c r="D103" s="2">
        <v>2.9138841296003508</v>
      </c>
      <c r="E103" s="1">
        <f t="shared" si="20"/>
        <v>131.75418480400947</v>
      </c>
      <c r="F103" s="1">
        <f t="shared" si="23"/>
        <v>395.26255441202841</v>
      </c>
      <c r="G103" s="8">
        <f t="shared" si="24"/>
        <v>1418.6015999999977</v>
      </c>
      <c r="H103">
        <v>315</v>
      </c>
      <c r="I103">
        <v>295</v>
      </c>
      <c r="J103" s="2">
        <v>307.68856388364111</v>
      </c>
      <c r="K103" s="2">
        <f t="shared" si="26"/>
        <v>7.311436116358891</v>
      </c>
      <c r="L103" s="8">
        <v>979.27141525108527</v>
      </c>
      <c r="M103" s="1">
        <f t="shared" si="21"/>
        <v>16.067989712932832</v>
      </c>
      <c r="N103" s="1">
        <f t="shared" si="27"/>
        <v>4178.7712659732015</v>
      </c>
      <c r="O103" s="1">
        <f t="shared" si="28"/>
        <v>992.85111852938053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25">
      <c r="A104">
        <f t="shared" si="22"/>
        <v>3.7999999999999999E-2</v>
      </c>
      <c r="B104" s="1">
        <f t="shared" si="25"/>
        <v>137.80743674750806</v>
      </c>
      <c r="C104">
        <v>2500</v>
      </c>
      <c r="D104" s="2">
        <v>2.9138841296003508</v>
      </c>
      <c r="E104" s="1">
        <f t="shared" si="20"/>
        <v>131.75418480400947</v>
      </c>
      <c r="F104" s="1">
        <f t="shared" si="23"/>
        <v>395.26255441202841</v>
      </c>
      <c r="G104" s="8">
        <f t="shared" si="24"/>
        <v>1850.3187999999973</v>
      </c>
      <c r="H104">
        <v>315</v>
      </c>
      <c r="I104">
        <v>295</v>
      </c>
      <c r="J104" s="2">
        <v>308.62839005958278</v>
      </c>
      <c r="K104" s="2">
        <f t="shared" si="26"/>
        <v>6.3716099404172155</v>
      </c>
      <c r="L104" s="8">
        <v>1013.193718987505</v>
      </c>
      <c r="M104" s="1">
        <f t="shared" si="21"/>
        <v>16.611025717243908</v>
      </c>
      <c r="N104" s="1">
        <f t="shared" si="27"/>
        <v>4178.7115306638661</v>
      </c>
      <c r="O104" s="1">
        <f t="shared" si="28"/>
        <v>992.68953279093421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25">
      <c r="A105">
        <f t="shared" si="22"/>
        <v>4.3999999999999997E-2</v>
      </c>
      <c r="B105" s="1">
        <f t="shared" si="25"/>
        <v>159.58701569935033</v>
      </c>
      <c r="C105">
        <v>2500</v>
      </c>
      <c r="D105" s="2">
        <v>2.9138841296003508</v>
      </c>
      <c r="E105" s="1">
        <f t="shared" si="20"/>
        <v>131.75418480400947</v>
      </c>
      <c r="F105" s="1">
        <f t="shared" si="23"/>
        <v>395.26255441202841</v>
      </c>
      <c r="G105" s="8">
        <f t="shared" si="24"/>
        <v>2334.3715999999968</v>
      </c>
      <c r="H105">
        <v>315</v>
      </c>
      <c r="I105">
        <v>295</v>
      </c>
      <c r="J105" s="2">
        <v>309.3563396974539</v>
      </c>
      <c r="K105" s="2">
        <f t="shared" si="26"/>
        <v>5.6436603025460954</v>
      </c>
      <c r="L105" s="8">
        <v>1038.9644850901022</v>
      </c>
      <c r="M105" s="1">
        <f t="shared" si="21"/>
        <v>17.022529527929915</v>
      </c>
      <c r="N105" s="1">
        <f t="shared" si="27"/>
        <v>4178.6733704903718</v>
      </c>
      <c r="O105" s="1">
        <f t="shared" si="28"/>
        <v>992.56195315045807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25">
      <c r="A106">
        <f t="shared" si="22"/>
        <v>0.05</v>
      </c>
      <c r="B106" s="1">
        <f t="shared" si="25"/>
        <v>181.3677208429429</v>
      </c>
      <c r="C106">
        <v>2500</v>
      </c>
      <c r="D106" s="2">
        <v>2.9138841296003508</v>
      </c>
      <c r="E106" s="1">
        <f t="shared" si="20"/>
        <v>131.75418480400947</v>
      </c>
      <c r="F106" s="1">
        <f t="shared" si="23"/>
        <v>395.26255441202841</v>
      </c>
      <c r="G106" s="8">
        <f t="shared" si="24"/>
        <v>2870.7599999999966</v>
      </c>
      <c r="H106">
        <v>315</v>
      </c>
      <c r="I106">
        <v>295</v>
      </c>
      <c r="J106" s="2">
        <v>309.93613131995124</v>
      </c>
      <c r="K106" s="2">
        <f t="shared" si="26"/>
        <v>5.0638686800487562</v>
      </c>
      <c r="L106" s="8">
        <v>1059.205130522404</v>
      </c>
      <c r="M106" s="1">
        <f t="shared" si="21"/>
        <v>17.345041004110264</v>
      </c>
      <c r="N106" s="1">
        <f t="shared" si="27"/>
        <v>4178.6476908226505</v>
      </c>
      <c r="O106" s="1">
        <f t="shared" si="28"/>
        <v>992.4588519027194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25">
      <c r="A107">
        <f t="shared" si="22"/>
        <v>5.6000000000000001E-2</v>
      </c>
      <c r="B107" s="1">
        <f t="shared" si="25"/>
        <v>203.14923851812466</v>
      </c>
      <c r="C107">
        <v>2500</v>
      </c>
      <c r="D107" s="2">
        <v>2.9138841296003508</v>
      </c>
      <c r="E107" s="1">
        <f t="shared" si="20"/>
        <v>131.75418480400947</v>
      </c>
      <c r="F107" s="1">
        <f t="shared" si="23"/>
        <v>395.26255441202841</v>
      </c>
      <c r="G107" s="8">
        <f t="shared" si="24"/>
        <v>3459.4839999999963</v>
      </c>
      <c r="H107">
        <v>315</v>
      </c>
      <c r="I107">
        <v>295</v>
      </c>
      <c r="J107" s="2">
        <v>310.40850772780328</v>
      </c>
      <c r="K107" s="2">
        <f t="shared" si="26"/>
        <v>4.5914922721967173</v>
      </c>
      <c r="L107" s="8">
        <v>1075.5230290554798</v>
      </c>
      <c r="M107" s="1">
        <f t="shared" si="21"/>
        <v>17.604573616271001</v>
      </c>
      <c r="N107" s="1">
        <f t="shared" si="27"/>
        <v>4178.6296769534001</v>
      </c>
      <c r="O107" s="1">
        <f t="shared" si="28"/>
        <v>992.37388961225952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25">
      <c r="A108">
        <f t="shared" si="22"/>
        <v>6.2E-2</v>
      </c>
      <c r="B108" s="1">
        <f t="shared" si="25"/>
        <v>224.93136133430585</v>
      </c>
      <c r="C108">
        <v>2500</v>
      </c>
      <c r="D108" s="2">
        <v>2.9138841296003508</v>
      </c>
      <c r="E108" s="1">
        <f t="shared" si="20"/>
        <v>131.75418480400947</v>
      </c>
      <c r="F108" s="1">
        <f t="shared" si="23"/>
        <v>395.26255441202841</v>
      </c>
      <c r="G108" s="8">
        <f t="shared" si="24"/>
        <v>4100.5435999999954</v>
      </c>
      <c r="H108">
        <v>315</v>
      </c>
      <c r="I108">
        <v>295</v>
      </c>
      <c r="J108" s="2">
        <v>310.80063193610658</v>
      </c>
      <c r="K108" s="2">
        <f t="shared" si="26"/>
        <v>4.1993680638934165</v>
      </c>
      <c r="L108" s="8">
        <v>1088.9579780498589</v>
      </c>
      <c r="M108" s="1">
        <f t="shared" si="21"/>
        <v>17.817915814268204</v>
      </c>
      <c r="N108" s="1">
        <f t="shared" si="27"/>
        <v>4178.6166064724594</v>
      </c>
      <c r="O108" s="1">
        <f t="shared" si="28"/>
        <v>992.30271259625454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25">
      <c r="A109">
        <f t="shared" si="22"/>
        <v>6.8000000000000005E-2</v>
      </c>
      <c r="B109" s="1">
        <f t="shared" si="25"/>
        <v>246.71394680797587</v>
      </c>
      <c r="C109">
        <v>2500</v>
      </c>
      <c r="D109" s="2">
        <v>2.9138841296003508</v>
      </c>
      <c r="E109" s="1">
        <f t="shared" si="20"/>
        <v>131.75418480400947</v>
      </c>
      <c r="F109" s="1">
        <f t="shared" si="23"/>
        <v>395.26255441202841</v>
      </c>
      <c r="G109" s="8">
        <f t="shared" si="24"/>
        <v>4793.9387999999963</v>
      </c>
      <c r="H109">
        <v>315</v>
      </c>
      <c r="I109">
        <v>295</v>
      </c>
      <c r="J109" s="2">
        <v>311.13126924535152</v>
      </c>
      <c r="K109" s="2">
        <f t="shared" si="26"/>
        <v>3.8687307546484817</v>
      </c>
      <c r="L109" s="8">
        <v>1100.2121884051503</v>
      </c>
      <c r="M109" s="1">
        <f t="shared" si="21"/>
        <v>17.996381988201797</v>
      </c>
      <c r="N109" s="1">
        <f t="shared" si="27"/>
        <v>4178.6068542645926</v>
      </c>
      <c r="O109" s="1">
        <f t="shared" si="28"/>
        <v>992.24224316160962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25">
      <c r="A110">
        <f t="shared" si="22"/>
        <v>7.3999999999999996E-2</v>
      </c>
      <c r="B110" s="1">
        <f t="shared" si="25"/>
        <v>268.49623742358358</v>
      </c>
      <c r="C110">
        <v>2500</v>
      </c>
      <c r="D110" s="2">
        <v>2.9138841296003508</v>
      </c>
      <c r="E110" s="1">
        <f t="shared" si="20"/>
        <v>131.75418480400947</v>
      </c>
      <c r="F110" s="1">
        <f t="shared" si="23"/>
        <v>395.26255441202841</v>
      </c>
      <c r="G110" s="8">
        <f t="shared" si="24"/>
        <v>5539.6695999999947</v>
      </c>
      <c r="H110">
        <v>315</v>
      </c>
      <c r="I110">
        <v>295</v>
      </c>
      <c r="J110" s="2">
        <v>311.40063743954846</v>
      </c>
      <c r="K110" s="2">
        <f t="shared" si="26"/>
        <v>3.5993625604515387</v>
      </c>
      <c r="L110" s="8">
        <v>1109.3328675620226</v>
      </c>
      <c r="M110" s="1">
        <f t="shared" si="21"/>
        <v>18.140844649359455</v>
      </c>
      <c r="N110" s="1">
        <f t="shared" si="27"/>
        <v>4178.5997343579884</v>
      </c>
      <c r="O110" s="1">
        <f t="shared" si="28"/>
        <v>992.19267486316198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25">
      <c r="A111">
        <f t="shared" si="22"/>
        <v>8.0000000000000002E-3</v>
      </c>
      <c r="B111" s="1">
        <f t="shared" si="25"/>
        <v>28.964809350248554</v>
      </c>
      <c r="C111">
        <v>3000</v>
      </c>
      <c r="D111" s="2">
        <v>3.5463328941589811</v>
      </c>
      <c r="E111" s="1">
        <f t="shared" si="20"/>
        <v>160.35098814229249</v>
      </c>
      <c r="F111" s="1">
        <f t="shared" si="23"/>
        <v>481.05296442687745</v>
      </c>
      <c r="G111" s="8">
        <f t="shared" si="24"/>
        <v>215.0888000000005</v>
      </c>
      <c r="H111">
        <v>315</v>
      </c>
      <c r="I111">
        <v>295</v>
      </c>
      <c r="J111" s="2">
        <v>297.87484141646189</v>
      </c>
      <c r="K111" s="2">
        <f t="shared" si="26"/>
        <v>17.125158583538109</v>
      </c>
      <c r="L111" s="8">
        <v>591.10687896499633</v>
      </c>
      <c r="M111" s="1">
        <f t="shared" si="21"/>
        <v>8.8286083921776619</v>
      </c>
      <c r="N111" s="1">
        <f t="shared" si="27"/>
        <v>4180.348715056909</v>
      </c>
      <c r="O111" s="1">
        <f t="shared" si="28"/>
        <v>994.3100143261554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25">
      <c r="A112">
        <f t="shared" si="22"/>
        <v>1.4E-2</v>
      </c>
      <c r="B112" s="1">
        <f t="shared" si="25"/>
        <v>50.713788427615327</v>
      </c>
      <c r="C112">
        <v>3000</v>
      </c>
      <c r="D112" s="2">
        <v>3.5463328941589811</v>
      </c>
      <c r="E112" s="1">
        <f t="shared" si="20"/>
        <v>160.35098814229249</v>
      </c>
      <c r="F112" s="1">
        <f t="shared" si="23"/>
        <v>481.05296442687745</v>
      </c>
      <c r="G112" s="8">
        <f t="shared" si="24"/>
        <v>437.46359999999981</v>
      </c>
      <c r="H112">
        <v>315</v>
      </c>
      <c r="I112">
        <v>295</v>
      </c>
      <c r="J112" s="2">
        <v>301.56592639351021</v>
      </c>
      <c r="K112" s="2">
        <f t="shared" si="26"/>
        <v>13.43407360648979</v>
      </c>
      <c r="L112" s="8">
        <v>810.79968866447643</v>
      </c>
      <c r="M112" s="1">
        <f t="shared" si="21"/>
        <v>12.061058779168143</v>
      </c>
      <c r="N112" s="1">
        <f t="shared" si="27"/>
        <v>4179.5184031987237</v>
      </c>
      <c r="O112" s="1">
        <f t="shared" si="28"/>
        <v>993.81256188219493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25">
      <c r="A113">
        <f t="shared" si="22"/>
        <v>0.02</v>
      </c>
      <c r="B113" s="1">
        <f t="shared" si="25"/>
        <v>72.476410956982889</v>
      </c>
      <c r="C113">
        <v>3000</v>
      </c>
      <c r="D113" s="2">
        <v>3.5463328941589811</v>
      </c>
      <c r="E113" s="1">
        <f t="shared" si="20"/>
        <v>160.35098814229249</v>
      </c>
      <c r="F113" s="1">
        <f t="shared" si="23"/>
        <v>481.05296442687745</v>
      </c>
      <c r="G113" s="8">
        <f t="shared" si="24"/>
        <v>712.17399999999918</v>
      </c>
      <c r="H113">
        <v>315</v>
      </c>
      <c r="I113">
        <v>295</v>
      </c>
      <c r="J113" s="2">
        <v>304.15001296541732</v>
      </c>
      <c r="K113" s="2">
        <f t="shared" si="26"/>
        <v>10.849987034582682</v>
      </c>
      <c r="L113" s="8">
        <v>935.01753924045238</v>
      </c>
      <c r="M113" s="1">
        <f t="shared" si="21"/>
        <v>13.875072220532905</v>
      </c>
      <c r="N113" s="1">
        <f t="shared" si="27"/>
        <v>4179.1189588743946</v>
      </c>
      <c r="O113" s="1">
        <f t="shared" si="28"/>
        <v>993.42667564946532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25">
      <c r="A114">
        <f t="shared" si="22"/>
        <v>2.5999999999999999E-2</v>
      </c>
      <c r="B114" s="1">
        <f t="shared" si="25"/>
        <v>94.24642844173033</v>
      </c>
      <c r="C114">
        <v>3000</v>
      </c>
      <c r="D114" s="2">
        <v>3.5463328941589811</v>
      </c>
      <c r="E114" s="1">
        <f t="shared" si="20"/>
        <v>160.35098814229249</v>
      </c>
      <c r="F114" s="1">
        <f t="shared" si="23"/>
        <v>481.05296442687745</v>
      </c>
      <c r="G114" s="8">
        <f t="shared" si="24"/>
        <v>1039.2199999999984</v>
      </c>
      <c r="H114">
        <v>315</v>
      </c>
      <c r="I114">
        <v>295</v>
      </c>
      <c r="J114" s="2">
        <v>305.94647286391006</v>
      </c>
      <c r="K114" s="2">
        <f t="shared" si="26"/>
        <v>9.0535271360899401</v>
      </c>
      <c r="L114" s="8">
        <v>1013.9181015972201</v>
      </c>
      <c r="M114" s="1">
        <f t="shared" si="21"/>
        <v>15.021241225923193</v>
      </c>
      <c r="N114" s="1">
        <f t="shared" si="27"/>
        <v>4178.9164691385376</v>
      </c>
      <c r="O114" s="1">
        <f t="shared" si="28"/>
        <v>993.14108287795761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25">
      <c r="A115">
        <f t="shared" si="22"/>
        <v>3.2000000000000001E-2</v>
      </c>
      <c r="B115" s="1">
        <f t="shared" si="25"/>
        <v>116.02076287647861</v>
      </c>
      <c r="C115">
        <v>3000</v>
      </c>
      <c r="D115" s="2">
        <v>3.5463328941589811</v>
      </c>
      <c r="E115" s="1">
        <f t="shared" si="20"/>
        <v>160.35098814229249</v>
      </c>
      <c r="F115" s="1">
        <f t="shared" si="23"/>
        <v>481.05296442687745</v>
      </c>
      <c r="G115" s="8">
        <f t="shared" si="24"/>
        <v>1418.6015999999977</v>
      </c>
      <c r="H115">
        <v>315</v>
      </c>
      <c r="I115">
        <v>295</v>
      </c>
      <c r="J115" s="2">
        <v>307.2474588258886</v>
      </c>
      <c r="K115" s="2">
        <f t="shared" si="26"/>
        <v>7.7525411741113999</v>
      </c>
      <c r="L115" s="8">
        <v>1068.3068817791896</v>
      </c>
      <c r="M115" s="1">
        <f t="shared" si="21"/>
        <v>15.808162740127432</v>
      </c>
      <c r="N115" s="1">
        <f t="shared" si="27"/>
        <v>4178.8036346547951</v>
      </c>
      <c r="O115" s="1">
        <f t="shared" si="28"/>
        <v>992.92572418824352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25">
      <c r="A116">
        <f t="shared" si="22"/>
        <v>3.7999999999999999E-2</v>
      </c>
      <c r="B116" s="1">
        <f t="shared" si="25"/>
        <v>137.79780784098276</v>
      </c>
      <c r="C116">
        <v>3000</v>
      </c>
      <c r="D116" s="2">
        <v>3.5463328941589811</v>
      </c>
      <c r="E116" s="1">
        <f t="shared" si="20"/>
        <v>160.35098814229249</v>
      </c>
      <c r="F116" s="1">
        <f t="shared" si="23"/>
        <v>481.05296442687745</v>
      </c>
      <c r="G116" s="8">
        <f t="shared" si="24"/>
        <v>1850.3187999999973</v>
      </c>
      <c r="H116">
        <v>315</v>
      </c>
      <c r="I116">
        <v>295</v>
      </c>
      <c r="J116" s="2">
        <v>308.22746541133904</v>
      </c>
      <c r="K116" s="2">
        <f t="shared" si="26"/>
        <v>6.7725345886609603</v>
      </c>
      <c r="L116" s="8">
        <v>1108.0308922171046</v>
      </c>
      <c r="M116" s="1">
        <f t="shared" si="21"/>
        <v>16.381060105639126</v>
      </c>
      <c r="N116" s="1">
        <f t="shared" si="27"/>
        <v>4178.7355203351362</v>
      </c>
      <c r="O116" s="1">
        <f t="shared" si="28"/>
        <v>992.7588990230222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25">
      <c r="A117">
        <f t="shared" si="22"/>
        <v>4.3999999999999997E-2</v>
      </c>
      <c r="B117" s="1">
        <f t="shared" si="25"/>
        <v>159.57665807617082</v>
      </c>
      <c r="C117">
        <v>3000</v>
      </c>
      <c r="D117" s="2">
        <v>3.5463328941589811</v>
      </c>
      <c r="E117" s="1">
        <f t="shared" si="20"/>
        <v>160.35098814229249</v>
      </c>
      <c r="F117" s="1">
        <f t="shared" si="23"/>
        <v>481.05296442687745</v>
      </c>
      <c r="G117" s="8">
        <f t="shared" si="24"/>
        <v>2334.3715999999968</v>
      </c>
      <c r="H117">
        <v>315</v>
      </c>
      <c r="I117">
        <v>295</v>
      </c>
      <c r="J117" s="2">
        <v>308.99023931499198</v>
      </c>
      <c r="K117" s="2">
        <f t="shared" si="26"/>
        <v>6.0097606850080183</v>
      </c>
      <c r="L117" s="8">
        <v>1138.305709444187</v>
      </c>
      <c r="M117" s="1">
        <f t="shared" si="21"/>
        <v>16.816522597257912</v>
      </c>
      <c r="N117" s="1">
        <f t="shared" si="27"/>
        <v>4178.6917126773515</v>
      </c>
      <c r="O117" s="1">
        <f t="shared" si="28"/>
        <v>992.62637725118179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25">
      <c r="A118">
        <f t="shared" si="22"/>
        <v>0.05</v>
      </c>
      <c r="B118" s="1">
        <f t="shared" si="25"/>
        <v>181.35676839265554</v>
      </c>
      <c r="C118">
        <v>3000</v>
      </c>
      <c r="D118" s="2">
        <v>3.5463328941589811</v>
      </c>
      <c r="E118" s="1">
        <f t="shared" si="20"/>
        <v>160.35098814229249</v>
      </c>
      <c r="F118" s="1">
        <f t="shared" si="23"/>
        <v>481.05296442687745</v>
      </c>
      <c r="G118" s="8">
        <f t="shared" si="24"/>
        <v>2870.7599999999966</v>
      </c>
      <c r="H118">
        <v>315</v>
      </c>
      <c r="I118">
        <v>295</v>
      </c>
      <c r="J118" s="2">
        <v>309.59997546809763</v>
      </c>
      <c r="K118" s="2">
        <f t="shared" si="26"/>
        <v>5.4000245319023747</v>
      </c>
      <c r="L118" s="8">
        <v>1162.1414325274336</v>
      </c>
      <c r="M118" s="1">
        <f t="shared" si="21"/>
        <v>17.158599728124553</v>
      </c>
      <c r="N118" s="1">
        <f t="shared" si="27"/>
        <v>4178.6620867424581</v>
      </c>
      <c r="O118" s="1">
        <f t="shared" si="28"/>
        <v>992.51878821683681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25">
      <c r="A119">
        <f t="shared" si="22"/>
        <v>5.6000000000000001E-2</v>
      </c>
      <c r="B119" s="1">
        <f t="shared" si="25"/>
        <v>203.13779203099102</v>
      </c>
      <c r="C119">
        <v>3000</v>
      </c>
      <c r="D119" s="2">
        <v>3.5463328941589811</v>
      </c>
      <c r="E119" s="1">
        <f t="shared" si="20"/>
        <v>160.35098814229249</v>
      </c>
      <c r="F119" s="1">
        <f t="shared" si="23"/>
        <v>481.05296442687745</v>
      </c>
      <c r="G119" s="8">
        <f t="shared" si="24"/>
        <v>3459.4839999999963</v>
      </c>
      <c r="H119">
        <v>315</v>
      </c>
      <c r="I119">
        <v>295</v>
      </c>
      <c r="J119" s="2">
        <v>310.09814721836386</v>
      </c>
      <c r="K119" s="2">
        <f t="shared" si="26"/>
        <v>4.901852781636137</v>
      </c>
      <c r="L119" s="8">
        <v>1181.3941325872936</v>
      </c>
      <c r="M119" s="1">
        <f t="shared" si="21"/>
        <v>17.434374134641924</v>
      </c>
      <c r="N119" s="1">
        <f t="shared" si="27"/>
        <v>4178.64122585121</v>
      </c>
      <c r="O119" s="1">
        <f t="shared" si="28"/>
        <v>992.4298082812852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25">
      <c r="A120">
        <f t="shared" si="22"/>
        <v>6.2E-2</v>
      </c>
      <c r="B120" s="1">
        <f t="shared" si="25"/>
        <v>224.91949834403249</v>
      </c>
      <c r="C120">
        <v>3000</v>
      </c>
      <c r="D120" s="2">
        <v>3.5463328941589811</v>
      </c>
      <c r="E120" s="1">
        <f t="shared" si="20"/>
        <v>160.35098814229249</v>
      </c>
      <c r="F120" s="1">
        <f t="shared" si="23"/>
        <v>481.05296442687745</v>
      </c>
      <c r="G120" s="8">
        <f t="shared" si="24"/>
        <v>4100.5435999999954</v>
      </c>
      <c r="H120">
        <v>315</v>
      </c>
      <c r="I120">
        <v>295</v>
      </c>
      <c r="J120" s="2">
        <v>310.51261327228076</v>
      </c>
      <c r="K120" s="2">
        <f t="shared" si="26"/>
        <v>4.4873867277192403</v>
      </c>
      <c r="L120" s="8">
        <v>1197.2696241535245</v>
      </c>
      <c r="M120" s="1">
        <f t="shared" si="21"/>
        <v>17.661396212335447</v>
      </c>
      <c r="N120" s="1">
        <f t="shared" si="27"/>
        <v>4178.6260438507452</v>
      </c>
      <c r="O120" s="1">
        <f t="shared" si="28"/>
        <v>992.35504988810544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25">
      <c r="A121">
        <f t="shared" si="22"/>
        <v>6.8000000000000005E-2</v>
      </c>
      <c r="B121" s="1">
        <f t="shared" si="25"/>
        <v>246.70172812340559</v>
      </c>
      <c r="C121">
        <v>3000</v>
      </c>
      <c r="D121" s="2">
        <v>3.5463328941589811</v>
      </c>
      <c r="E121" s="1">
        <f t="shared" si="20"/>
        <v>160.35098814229249</v>
      </c>
      <c r="F121" s="1">
        <f t="shared" si="23"/>
        <v>481.05296442687745</v>
      </c>
      <c r="G121" s="8">
        <f t="shared" si="24"/>
        <v>4793.9387999999963</v>
      </c>
      <c r="H121">
        <v>315</v>
      </c>
      <c r="I121">
        <v>295</v>
      </c>
      <c r="J121" s="2">
        <v>310.86273029986597</v>
      </c>
      <c r="K121" s="2">
        <f t="shared" si="26"/>
        <v>4.1372697001340271</v>
      </c>
      <c r="L121" s="8">
        <v>1210.5849836565228</v>
      </c>
      <c r="M121" s="1">
        <f t="shared" si="21"/>
        <v>17.851532147959702</v>
      </c>
      <c r="N121" s="1">
        <f t="shared" si="27"/>
        <v>4178.6146878895761</v>
      </c>
      <c r="O121" s="1">
        <f t="shared" si="28"/>
        <v>992.29138710185975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25">
      <c r="A122">
        <f t="shared" si="22"/>
        <v>7.3999999999999996E-2</v>
      </c>
      <c r="B122" s="1">
        <f t="shared" si="25"/>
        <v>268.48367499126982</v>
      </c>
      <c r="C122">
        <v>3000</v>
      </c>
      <c r="D122" s="2">
        <v>3.5463328941589811</v>
      </c>
      <c r="E122" s="1">
        <f t="shared" si="20"/>
        <v>160.35098814229249</v>
      </c>
      <c r="F122" s="1">
        <f t="shared" si="23"/>
        <v>481.05296442687745</v>
      </c>
      <c r="G122" s="8">
        <f t="shared" si="24"/>
        <v>5539.6695999999947</v>
      </c>
      <c r="H122">
        <v>315</v>
      </c>
      <c r="I122">
        <v>295</v>
      </c>
      <c r="J122" s="2">
        <v>311.14839491358953</v>
      </c>
      <c r="K122" s="2">
        <f t="shared" si="26"/>
        <v>3.8516050864104727</v>
      </c>
      <c r="L122" s="8">
        <v>1221.3872159367927</v>
      </c>
      <c r="M122" s="1">
        <f t="shared" si="21"/>
        <v>18.005591172654718</v>
      </c>
      <c r="N122" s="1">
        <f t="shared" si="27"/>
        <v>4178.6063798549239</v>
      </c>
      <c r="O122" s="1">
        <f t="shared" si="28"/>
        <v>992.23909985835212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25">
      <c r="A123">
        <f t="shared" si="22"/>
        <v>8.0000000000000002E-3</v>
      </c>
      <c r="B123" s="1">
        <f t="shared" si="25"/>
        <v>28.963568368279379</v>
      </c>
      <c r="C123">
        <f>C111+500</f>
        <v>3500</v>
      </c>
      <c r="D123" s="2">
        <v>4.1803979334211689</v>
      </c>
      <c r="E123" s="1">
        <f t="shared" si="20"/>
        <v>189.02087295757158</v>
      </c>
      <c r="F123" s="1">
        <f t="shared" ref="F123:F186" si="29">E123*3</f>
        <v>567.06261887271478</v>
      </c>
      <c r="G123" s="8">
        <f t="shared" si="24"/>
        <v>215.0888000000005</v>
      </c>
      <c r="H123">
        <v>315</v>
      </c>
      <c r="I123">
        <v>295</v>
      </c>
      <c r="J123" s="2">
        <v>297.53408479232286</v>
      </c>
      <c r="K123" s="2">
        <f t="shared" si="26"/>
        <v>17.465915207677142</v>
      </c>
      <c r="L123" s="8">
        <v>615.75277408166869</v>
      </c>
      <c r="M123" s="1">
        <f t="shared" si="21"/>
        <v>8.4543867018054613</v>
      </c>
      <c r="N123" s="1">
        <f t="shared" si="27"/>
        <v>4180.4426425910142</v>
      </c>
      <c r="O123" s="1">
        <f t="shared" si="28"/>
        <v>994.35261683921112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25">
      <c r="A124">
        <f t="shared" si="22"/>
        <v>1.4E-2</v>
      </c>
      <c r="B124" s="1">
        <f t="shared" si="25"/>
        <v>50.710437436729471</v>
      </c>
      <c r="C124">
        <f t="shared" ref="C124:C187" si="30">C112+500</f>
        <v>3500</v>
      </c>
      <c r="D124" s="2">
        <v>4.1803979334211689</v>
      </c>
      <c r="E124" s="1">
        <f t="shared" si="20"/>
        <v>189.02087295757158</v>
      </c>
      <c r="F124" s="1">
        <f t="shared" si="29"/>
        <v>567.06261887271478</v>
      </c>
      <c r="G124" s="8">
        <f t="shared" si="24"/>
        <v>437.46359999999981</v>
      </c>
      <c r="H124">
        <v>315</v>
      </c>
      <c r="I124">
        <v>295</v>
      </c>
      <c r="J124" s="2">
        <v>301.10478116112012</v>
      </c>
      <c r="K124" s="2">
        <f t="shared" si="26"/>
        <v>13.895218838879885</v>
      </c>
      <c r="L124" s="8">
        <v>856.59163479612005</v>
      </c>
      <c r="M124" s="1">
        <f t="shared" si="21"/>
        <v>11.709519738397255</v>
      </c>
      <c r="N124" s="1">
        <f t="shared" si="27"/>
        <v>4179.6045029836323</v>
      </c>
      <c r="O124" s="1">
        <f t="shared" si="28"/>
        <v>993.8782339017132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25">
      <c r="A125">
        <f t="shared" si="22"/>
        <v>0.02</v>
      </c>
      <c r="B125" s="1">
        <f t="shared" si="25"/>
        <v>72.471269076939365</v>
      </c>
      <c r="C125">
        <f t="shared" si="30"/>
        <v>3500</v>
      </c>
      <c r="D125" s="2">
        <v>4.1803979334211689</v>
      </c>
      <c r="E125" s="1">
        <f t="shared" si="20"/>
        <v>189.02087295757158</v>
      </c>
      <c r="F125" s="1">
        <f t="shared" si="29"/>
        <v>567.06261887271478</v>
      </c>
      <c r="G125" s="8">
        <f t="shared" si="24"/>
        <v>712.17399999999918</v>
      </c>
      <c r="H125">
        <v>315</v>
      </c>
      <c r="I125">
        <v>295</v>
      </c>
      <c r="J125" s="2">
        <v>303.6925729445295</v>
      </c>
      <c r="K125" s="2">
        <f t="shared" si="26"/>
        <v>11.307427055470498</v>
      </c>
      <c r="L125" s="8">
        <v>995.33438891788728</v>
      </c>
      <c r="M125" s="1">
        <f t="shared" si="21"/>
        <v>13.570052942235325</v>
      </c>
      <c r="N125" s="1">
        <f t="shared" si="27"/>
        <v>4179.1799222629397</v>
      </c>
      <c r="O125" s="1">
        <f t="shared" si="28"/>
        <v>993.49715986842966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25">
      <c r="A126">
        <f t="shared" si="22"/>
        <v>2.5999999999999999E-2</v>
      </c>
      <c r="B126" s="1">
        <f t="shared" si="25"/>
        <v>94.239896261569896</v>
      </c>
      <c r="C126">
        <f t="shared" si="30"/>
        <v>3500</v>
      </c>
      <c r="D126" s="2">
        <v>4.1803979334211689</v>
      </c>
      <c r="E126" s="1">
        <f t="shared" si="20"/>
        <v>189.02087295757158</v>
      </c>
      <c r="F126" s="1">
        <f t="shared" si="29"/>
        <v>567.06261887271478</v>
      </c>
      <c r="G126" s="8">
        <f t="shared" si="24"/>
        <v>1039.2199999999984</v>
      </c>
      <c r="H126">
        <v>315</v>
      </c>
      <c r="I126">
        <v>295</v>
      </c>
      <c r="J126" s="2">
        <v>305.52131603263183</v>
      </c>
      <c r="K126" s="2">
        <f t="shared" si="26"/>
        <v>9.4786839673681698</v>
      </c>
      <c r="L126" s="8">
        <v>1084.3164753084643</v>
      </c>
      <c r="M126" s="1">
        <f t="shared" si="21"/>
        <v>14.756743542426978</v>
      </c>
      <c r="N126" s="1">
        <f t="shared" si="27"/>
        <v>4178.9592931667676</v>
      </c>
      <c r="O126" s="1">
        <f t="shared" si="28"/>
        <v>993.20992183826456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25">
      <c r="A127">
        <f t="shared" si="22"/>
        <v>3.2000000000000001E-2</v>
      </c>
      <c r="B127" s="1">
        <f t="shared" si="25"/>
        <v>116.01315167504188</v>
      </c>
      <c r="C127">
        <f t="shared" si="30"/>
        <v>3500</v>
      </c>
      <c r="D127" s="2">
        <v>4.1803979334211689</v>
      </c>
      <c r="E127" s="1">
        <f t="shared" si="20"/>
        <v>189.02087295757158</v>
      </c>
      <c r="F127" s="1">
        <f t="shared" si="29"/>
        <v>567.06261887271478</v>
      </c>
      <c r="G127" s="8">
        <f t="shared" si="24"/>
        <v>1418.6015999999977</v>
      </c>
      <c r="H127">
        <v>315</v>
      </c>
      <c r="I127">
        <v>295</v>
      </c>
      <c r="J127" s="2">
        <v>306.85838688138153</v>
      </c>
      <c r="K127" s="2">
        <f t="shared" si="26"/>
        <v>8.1416131186184657</v>
      </c>
      <c r="L127" s="8">
        <v>1146.0179001842457</v>
      </c>
      <c r="M127" s="1">
        <f t="shared" si="21"/>
        <v>15.576164844244266</v>
      </c>
      <c r="N127" s="1">
        <f t="shared" si="27"/>
        <v>4178.8345996360094</v>
      </c>
      <c r="O127" s="1">
        <f t="shared" si="28"/>
        <v>992.99086643797455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25">
      <c r="A128">
        <f t="shared" si="22"/>
        <v>3.7999999999999999E-2</v>
      </c>
      <c r="B128" s="1">
        <f t="shared" si="25"/>
        <v>137.789344593039</v>
      </c>
      <c r="C128">
        <f t="shared" si="30"/>
        <v>3500</v>
      </c>
      <c r="D128" s="2">
        <v>4.1803979334211689</v>
      </c>
      <c r="E128" s="1">
        <f t="shared" si="20"/>
        <v>189.02087295757158</v>
      </c>
      <c r="F128" s="1">
        <f t="shared" si="29"/>
        <v>567.06261887271478</v>
      </c>
      <c r="G128" s="8">
        <f t="shared" si="24"/>
        <v>1850.3187999999973</v>
      </c>
      <c r="H128">
        <v>315</v>
      </c>
      <c r="I128">
        <v>295</v>
      </c>
      <c r="J128" s="2">
        <v>307.87190645796528</v>
      </c>
      <c r="K128" s="2">
        <f t="shared" si="26"/>
        <v>7.1280935420347191</v>
      </c>
      <c r="L128" s="8">
        <v>1191.2630267861837</v>
      </c>
      <c r="M128" s="1">
        <f t="shared" si="21"/>
        <v>16.175026205473429</v>
      </c>
      <c r="N128" s="1">
        <f t="shared" si="27"/>
        <v>4178.7586441380618</v>
      </c>
      <c r="O128" s="1">
        <f t="shared" si="28"/>
        <v>992.8198759057816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25">
      <c r="A129">
        <f t="shared" si="22"/>
        <v>4.3999999999999997E-2</v>
      </c>
      <c r="B129" s="1">
        <f t="shared" si="25"/>
        <v>159.56750862606216</v>
      </c>
      <c r="C129">
        <f t="shared" si="30"/>
        <v>3500</v>
      </c>
      <c r="D129" s="2">
        <v>4.1803979334211689</v>
      </c>
      <c r="E129" s="1">
        <f t="shared" si="20"/>
        <v>189.02087295757158</v>
      </c>
      <c r="F129" s="1">
        <f t="shared" si="29"/>
        <v>567.06261887271478</v>
      </c>
      <c r="G129" s="8">
        <f t="shared" si="24"/>
        <v>2334.3715999999968</v>
      </c>
      <c r="H129">
        <v>315</v>
      </c>
      <c r="I129">
        <v>295</v>
      </c>
      <c r="J129" s="2">
        <v>308.66427107764071</v>
      </c>
      <c r="K129" s="2">
        <f t="shared" si="26"/>
        <v>6.3357289223592943</v>
      </c>
      <c r="L129" s="8">
        <v>1225.8452216886019</v>
      </c>
      <c r="M129" s="1">
        <f t="shared" si="21"/>
        <v>16.631488507210936</v>
      </c>
      <c r="N129" s="1">
        <f t="shared" si="27"/>
        <v>4178.7094888602123</v>
      </c>
      <c r="O129" s="1">
        <f t="shared" si="28"/>
        <v>992.68329350934346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25">
      <c r="A130">
        <f t="shared" si="22"/>
        <v>0.05</v>
      </c>
      <c r="B130" s="1">
        <f t="shared" ref="B130:B161" si="31">A130/O130*3600*1000</f>
        <v>181.34705605277304</v>
      </c>
      <c r="C130">
        <f t="shared" si="30"/>
        <v>3500</v>
      </c>
      <c r="D130" s="2">
        <v>4.1803979334211689</v>
      </c>
      <c r="E130" s="1">
        <f t="shared" si="20"/>
        <v>189.02087295757158</v>
      </c>
      <c r="F130" s="1">
        <f t="shared" si="29"/>
        <v>567.06261887271478</v>
      </c>
      <c r="G130" s="8">
        <f t="shared" si="24"/>
        <v>2870.7599999999966</v>
      </c>
      <c r="H130">
        <v>315</v>
      </c>
      <c r="I130">
        <v>295</v>
      </c>
      <c r="J130" s="2">
        <v>309.29975963699451</v>
      </c>
      <c r="K130" s="2">
        <f t="shared" si="26"/>
        <v>5.7002403630054914</v>
      </c>
      <c r="L130" s="8">
        <v>1253.1317398037531</v>
      </c>
      <c r="M130" s="1">
        <f t="shared" si="21"/>
        <v>16.990813715150942</v>
      </c>
      <c r="N130" s="1">
        <f t="shared" si="27"/>
        <v>4178.6760953735702</v>
      </c>
      <c r="O130" s="1">
        <f t="shared" si="28"/>
        <v>992.57194419312191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25">
      <c r="A131">
        <f t="shared" si="22"/>
        <v>5.6000000000000001E-2</v>
      </c>
      <c r="B131" s="1">
        <f t="shared" si="31"/>
        <v>203.12761038146934</v>
      </c>
      <c r="C131">
        <f t="shared" si="30"/>
        <v>3500</v>
      </c>
      <c r="D131" s="2">
        <v>4.1803979334211689</v>
      </c>
      <c r="E131" s="1">
        <f t="shared" si="20"/>
        <v>189.02087295757158</v>
      </c>
      <c r="F131" s="1">
        <f t="shared" si="29"/>
        <v>567.06261887271478</v>
      </c>
      <c r="G131" s="8">
        <f t="shared" si="24"/>
        <v>3459.4839999999963</v>
      </c>
      <c r="H131">
        <v>315</v>
      </c>
      <c r="I131">
        <v>295</v>
      </c>
      <c r="J131" s="2">
        <v>309.82030467399119</v>
      </c>
      <c r="K131" s="2">
        <f t="shared" ref="K131:K162" si="32">H131-J131</f>
        <v>5.1796953260088117</v>
      </c>
      <c r="L131" s="8">
        <v>1275.2095457019971</v>
      </c>
      <c r="M131" s="1">
        <f t="shared" si="21"/>
        <v>17.280968038248783</v>
      </c>
      <c r="N131" s="1">
        <f t="shared" ref="N131:N162" si="33">((W131 + X131*H131 +Y131*H131^2 +  Z131*H131^3)+(W131 + X131*J131 + Y131*J131^2 +  Z131*J131^3))/2</f>
        <v>4178.6524999810872</v>
      </c>
      <c r="O131" s="1">
        <f t="shared" ref="O131:O162" si="34">((S131 + T131*H131 + U131*H131^2 +  V131*H131^3)+(S131 + T131*J131 + U131*J131^2 +  V131*J131^3))/2</f>
        <v>992.47955322961502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25">
      <c r="A132">
        <f t="shared" si="22"/>
        <v>6.2E-2</v>
      </c>
      <c r="B132" s="1">
        <f t="shared" si="31"/>
        <v>224.90891981897101</v>
      </c>
      <c r="C132">
        <f t="shared" si="30"/>
        <v>3500</v>
      </c>
      <c r="D132" s="2">
        <v>4.1803979334211689</v>
      </c>
      <c r="E132" s="1">
        <f t="shared" ref="E132:E194" si="35">D132*0.01256*3600</f>
        <v>189.02087295757158</v>
      </c>
      <c r="F132" s="1">
        <f t="shared" si="29"/>
        <v>567.06261887271478</v>
      </c>
      <c r="G132" s="8">
        <f t="shared" si="24"/>
        <v>4100.5435999999954</v>
      </c>
      <c r="H132">
        <v>315</v>
      </c>
      <c r="I132">
        <v>295</v>
      </c>
      <c r="J132" s="2">
        <v>310.2542719392751</v>
      </c>
      <c r="K132" s="2">
        <f t="shared" si="32"/>
        <v>4.7457280607249004</v>
      </c>
      <c r="L132" s="8">
        <v>1293.4397556351223</v>
      </c>
      <c r="M132" s="1">
        <f t="shared" ref="M132:M194" si="36">((H132-I132)-(J132-I132))/(LN((H132-I132)/(J132-I132)))</f>
        <v>17.520142732061021</v>
      </c>
      <c r="N132" s="1">
        <f t="shared" si="33"/>
        <v>4178.6352805986826</v>
      </c>
      <c r="O132" s="1">
        <f t="shared" si="34"/>
        <v>992.4017250167467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25">
      <c r="A133">
        <f t="shared" si="22"/>
        <v>6.8000000000000005E-2</v>
      </c>
      <c r="B133" s="1">
        <f t="shared" si="31"/>
        <v>246.69080981112259</v>
      </c>
      <c r="C133">
        <f t="shared" si="30"/>
        <v>3500</v>
      </c>
      <c r="D133" s="2">
        <v>4.1803979334211689</v>
      </c>
      <c r="E133" s="1">
        <f t="shared" si="35"/>
        <v>189.02087295757158</v>
      </c>
      <c r="F133" s="1">
        <f t="shared" si="29"/>
        <v>567.06261887271478</v>
      </c>
      <c r="G133" s="8">
        <f t="shared" si="24"/>
        <v>4793.9387999999963</v>
      </c>
      <c r="H133">
        <v>315</v>
      </c>
      <c r="I133">
        <v>295</v>
      </c>
      <c r="J133" s="2">
        <v>310.62147597616104</v>
      </c>
      <c r="K133" s="2">
        <f t="shared" si="32"/>
        <v>4.3785240238389633</v>
      </c>
      <c r="L133" s="8">
        <v>1308.7475226562876</v>
      </c>
      <c r="M133" s="1">
        <f t="shared" si="36"/>
        <v>17.720673722622976</v>
      </c>
      <c r="N133" s="1">
        <f t="shared" si="33"/>
        <v>4178.6223716218419</v>
      </c>
      <c r="O133" s="1">
        <f t="shared" si="34"/>
        <v>992.33530502181952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25">
      <c r="A134">
        <f t="shared" si="22"/>
        <v>7.3999999999999996E-2</v>
      </c>
      <c r="B134" s="1">
        <f t="shared" si="31"/>
        <v>268.47243079491881</v>
      </c>
      <c r="C134">
        <f t="shared" si="30"/>
        <v>3500</v>
      </c>
      <c r="D134" s="2">
        <v>4.1803979334211689</v>
      </c>
      <c r="E134" s="1">
        <f t="shared" si="35"/>
        <v>189.02087295757158</v>
      </c>
      <c r="F134" s="1">
        <f t="shared" si="29"/>
        <v>567.06261887271478</v>
      </c>
      <c r="G134" s="8">
        <f t="shared" si="24"/>
        <v>5539.6695999999947</v>
      </c>
      <c r="H134">
        <v>315</v>
      </c>
      <c r="I134">
        <v>295</v>
      </c>
      <c r="J134" s="2">
        <v>310.92149068534781</v>
      </c>
      <c r="K134" s="2">
        <f t="shared" si="32"/>
        <v>4.0785093146521945</v>
      </c>
      <c r="L134" s="8">
        <v>1321.1777227044595</v>
      </c>
      <c r="M134" s="1">
        <f t="shared" si="36"/>
        <v>17.883299547420727</v>
      </c>
      <c r="N134" s="1">
        <f t="shared" si="33"/>
        <v>4178.6129097845787</v>
      </c>
      <c r="O134" s="1">
        <f t="shared" si="34"/>
        <v>992.28065694200859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25">
      <c r="A135">
        <f t="shared" si="22"/>
        <v>8.0000000000000002E-3</v>
      </c>
      <c r="B135" s="1">
        <f t="shared" si="31"/>
        <v>28.962564851508532</v>
      </c>
      <c r="C135">
        <f t="shared" si="30"/>
        <v>4000</v>
      </c>
      <c r="D135" s="2">
        <v>4.8136548353535353</v>
      </c>
      <c r="E135" s="1">
        <f t="shared" si="35"/>
        <v>217.65421703534545</v>
      </c>
      <c r="F135" s="1">
        <f t="shared" si="29"/>
        <v>652.96265110603633</v>
      </c>
      <c r="G135" s="8">
        <f t="shared" si="24"/>
        <v>215.0888000000005</v>
      </c>
      <c r="H135">
        <v>315</v>
      </c>
      <c r="I135">
        <v>295</v>
      </c>
      <c r="J135" s="2">
        <v>297.25507973563765</v>
      </c>
      <c r="K135" s="2">
        <f t="shared" si="32"/>
        <v>17.744920264362349</v>
      </c>
      <c r="L135" s="8">
        <v>635.95130756981803</v>
      </c>
      <c r="M135" s="1">
        <f t="shared" si="36"/>
        <v>8.130372788324097</v>
      </c>
      <c r="N135" s="1">
        <f t="shared" si="33"/>
        <v>4180.5218759078534</v>
      </c>
      <c r="O135" s="1">
        <f t="shared" si="34"/>
        <v>994.38706991794413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25">
      <c r="A136">
        <f t="shared" si="22"/>
        <v>1.4E-2</v>
      </c>
      <c r="B136" s="1">
        <f t="shared" si="31"/>
        <v>50.707588210090513</v>
      </c>
      <c r="C136">
        <f t="shared" si="30"/>
        <v>4000</v>
      </c>
      <c r="D136" s="2">
        <v>4.8136548353535353</v>
      </c>
      <c r="E136" s="1">
        <f t="shared" si="35"/>
        <v>217.65421703534545</v>
      </c>
      <c r="F136" s="1">
        <f t="shared" si="29"/>
        <v>652.96265110603633</v>
      </c>
      <c r="G136" s="8">
        <f t="shared" si="24"/>
        <v>437.46359999999981</v>
      </c>
      <c r="H136">
        <v>315</v>
      </c>
      <c r="I136">
        <v>295</v>
      </c>
      <c r="J136" s="2">
        <v>300.70706506303577</v>
      </c>
      <c r="K136" s="2">
        <f t="shared" si="32"/>
        <v>14.29293493696423</v>
      </c>
      <c r="L136" s="8">
        <v>895.73498742529023</v>
      </c>
      <c r="M136" s="1">
        <f t="shared" si="36"/>
        <v>11.397625879506045</v>
      </c>
      <c r="N136" s="1">
        <f t="shared" si="33"/>
        <v>4179.6826055850788</v>
      </c>
      <c r="O136" s="1">
        <f t="shared" si="34"/>
        <v>993.93407927791566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25">
      <c r="A137">
        <f t="shared" si="22"/>
        <v>0.02</v>
      </c>
      <c r="B137" s="1">
        <f t="shared" si="31"/>
        <v>72.466796317924207</v>
      </c>
      <c r="C137">
        <f t="shared" si="30"/>
        <v>4000</v>
      </c>
      <c r="D137" s="2">
        <v>4.8136548353535353</v>
      </c>
      <c r="E137" s="1">
        <f t="shared" si="35"/>
        <v>217.65421703534545</v>
      </c>
      <c r="F137" s="1">
        <f t="shared" si="29"/>
        <v>652.96265110603633</v>
      </c>
      <c r="G137" s="8">
        <f t="shared" si="24"/>
        <v>712.17399999999918</v>
      </c>
      <c r="H137">
        <v>315</v>
      </c>
      <c r="I137">
        <v>295</v>
      </c>
      <c r="J137" s="2">
        <v>303.28963688499005</v>
      </c>
      <c r="K137" s="2">
        <f t="shared" si="32"/>
        <v>11.710363115009955</v>
      </c>
      <c r="L137" s="8">
        <v>1047.9366704334752</v>
      </c>
      <c r="M137" s="1">
        <f t="shared" si="36"/>
        <v>13.296259782461638</v>
      </c>
      <c r="N137" s="1">
        <f t="shared" si="33"/>
        <v>4179.2369726229754</v>
      </c>
      <c r="O137" s="1">
        <f t="shared" si="34"/>
        <v>993.55847999853222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25">
      <c r="A138">
        <f t="shared" si="22"/>
        <v>2.5999999999999999E-2</v>
      </c>
      <c r="B138" s="1">
        <f t="shared" si="31"/>
        <v>94.234138146921481</v>
      </c>
      <c r="C138">
        <f t="shared" si="30"/>
        <v>4000</v>
      </c>
      <c r="D138" s="2">
        <v>4.8136548353535353</v>
      </c>
      <c r="E138" s="1">
        <f t="shared" si="35"/>
        <v>217.65421703534545</v>
      </c>
      <c r="F138" s="1">
        <f t="shared" si="29"/>
        <v>652.96265110603633</v>
      </c>
      <c r="G138" s="8">
        <f t="shared" si="24"/>
        <v>1039.2199999999984</v>
      </c>
      <c r="H138">
        <v>315</v>
      </c>
      <c r="I138">
        <v>295</v>
      </c>
      <c r="J138" s="2">
        <v>305.14248754523618</v>
      </c>
      <c r="K138" s="2">
        <f t="shared" si="32"/>
        <v>9.8575124547638211</v>
      </c>
      <c r="L138" s="8">
        <v>1146.4141619358486</v>
      </c>
      <c r="M138" s="1">
        <f t="shared" si="36"/>
        <v>14.517713083861869</v>
      </c>
      <c r="N138" s="1">
        <f t="shared" si="33"/>
        <v>4179.0000518675215</v>
      </c>
      <c r="O138" s="1">
        <f t="shared" si="34"/>
        <v>993.27061127324373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25">
      <c r="A139">
        <f t="shared" si="22"/>
        <v>3.2000000000000001E-2</v>
      </c>
      <c r="B139" s="1">
        <f t="shared" si="31"/>
        <v>116.00638371432154</v>
      </c>
      <c r="C139">
        <f t="shared" si="30"/>
        <v>4000</v>
      </c>
      <c r="D139" s="2">
        <v>4.8136548353535353</v>
      </c>
      <c r="E139" s="1">
        <f t="shared" si="35"/>
        <v>217.65421703534545</v>
      </c>
      <c r="F139" s="1">
        <f t="shared" si="29"/>
        <v>652.96265110603633</v>
      </c>
      <c r="G139" s="8">
        <f t="shared" si="24"/>
        <v>1418.6015999999977</v>
      </c>
      <c r="H139">
        <v>315</v>
      </c>
      <c r="I139">
        <v>295</v>
      </c>
      <c r="J139" s="2">
        <v>306.509190454541</v>
      </c>
      <c r="K139" s="2">
        <f t="shared" si="32"/>
        <v>8.4908095454590011</v>
      </c>
      <c r="L139" s="8">
        <v>1215.0696694648964</v>
      </c>
      <c r="M139" s="1">
        <f t="shared" si="36"/>
        <v>15.365578557857949</v>
      </c>
      <c r="N139" s="1">
        <f t="shared" si="33"/>
        <v>4178.8643806602477</v>
      </c>
      <c r="O139" s="1">
        <f t="shared" si="34"/>
        <v>993.04879879449277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25">
      <c r="A140">
        <f t="shared" si="22"/>
        <v>3.7999999999999999E-2</v>
      </c>
      <c r="B140" s="1">
        <f t="shared" si="31"/>
        <v>137.78177256683239</v>
      </c>
      <c r="C140">
        <f t="shared" si="30"/>
        <v>4000</v>
      </c>
      <c r="D140" s="2">
        <v>4.8136548353535353</v>
      </c>
      <c r="E140" s="1">
        <f t="shared" si="35"/>
        <v>217.65421703534545</v>
      </c>
      <c r="F140" s="1">
        <f t="shared" si="29"/>
        <v>652.96265110603633</v>
      </c>
      <c r="G140" s="8">
        <f t="shared" si="24"/>
        <v>1850.3187999999973</v>
      </c>
      <c r="H140">
        <v>315</v>
      </c>
      <c r="I140">
        <v>295</v>
      </c>
      <c r="J140" s="2">
        <v>307.55119172011166</v>
      </c>
      <c r="K140" s="2">
        <f t="shared" si="32"/>
        <v>7.4488082798883397</v>
      </c>
      <c r="L140" s="8">
        <v>1265.5986771657367</v>
      </c>
      <c r="M140" s="1">
        <f t="shared" si="36"/>
        <v>15.987426516399923</v>
      </c>
      <c r="N140" s="1">
        <f t="shared" si="33"/>
        <v>4178.7810404963011</v>
      </c>
      <c r="O140" s="1">
        <f t="shared" si="34"/>
        <v>992.87443797142191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25">
      <c r="A141">
        <f t="shared" si="22"/>
        <v>4.3999999999999997E-2</v>
      </c>
      <c r="B141" s="1">
        <f t="shared" si="31"/>
        <v>159.55928515498775</v>
      </c>
      <c r="C141">
        <f t="shared" si="30"/>
        <v>4000</v>
      </c>
      <c r="D141" s="2">
        <v>4.8136548353535353</v>
      </c>
      <c r="E141" s="1">
        <f t="shared" si="35"/>
        <v>217.65421703534545</v>
      </c>
      <c r="F141" s="1">
        <f t="shared" si="29"/>
        <v>652.96265110603633</v>
      </c>
      <c r="G141" s="8">
        <f t="shared" si="24"/>
        <v>2334.3715999999968</v>
      </c>
      <c r="H141">
        <v>315</v>
      </c>
      <c r="I141">
        <v>295</v>
      </c>
      <c r="J141" s="2">
        <v>308.36917213864677</v>
      </c>
      <c r="K141" s="2">
        <f t="shared" si="32"/>
        <v>6.6308278613532252</v>
      </c>
      <c r="L141" s="8">
        <v>1304.32184959406</v>
      </c>
      <c r="M141" s="1">
        <f t="shared" si="36"/>
        <v>16.462621358221039</v>
      </c>
      <c r="N141" s="1">
        <f t="shared" si="33"/>
        <v>4178.7267924823718</v>
      </c>
      <c r="O141" s="1">
        <f t="shared" si="34"/>
        <v>992.73445507190831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25">
      <c r="A142">
        <f t="shared" si="22"/>
        <v>0.05</v>
      </c>
      <c r="B142" s="1">
        <f t="shared" si="31"/>
        <v>181.33829578783448</v>
      </c>
      <c r="C142">
        <f t="shared" si="30"/>
        <v>4000</v>
      </c>
      <c r="D142" s="2">
        <v>4.8136548353535353</v>
      </c>
      <c r="E142" s="1">
        <f t="shared" si="35"/>
        <v>217.65421703534545</v>
      </c>
      <c r="F142" s="1">
        <f t="shared" si="29"/>
        <v>652.96265110603633</v>
      </c>
      <c r="G142" s="8">
        <f t="shared" si="24"/>
        <v>2870.7599999999966</v>
      </c>
      <c r="H142">
        <v>315</v>
      </c>
      <c r="I142">
        <v>295</v>
      </c>
      <c r="J142" s="2">
        <v>309.02721589828519</v>
      </c>
      <c r="K142" s="2">
        <f t="shared" si="32"/>
        <v>5.972784101714808</v>
      </c>
      <c r="L142" s="8">
        <v>1334.9371043396898</v>
      </c>
      <c r="M142" s="1">
        <f t="shared" si="36"/>
        <v>16.83741525065788</v>
      </c>
      <c r="N142" s="1">
        <f t="shared" si="33"/>
        <v>4178.6897830664293</v>
      </c>
      <c r="O142" s="1">
        <f t="shared" si="34"/>
        <v>992.61989431399388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25">
      <c r="A143">
        <f t="shared" si="22"/>
        <v>5.6000000000000001E-2</v>
      </c>
      <c r="B143" s="1">
        <f t="shared" si="31"/>
        <v>203.11840098643228</v>
      </c>
      <c r="C143">
        <f t="shared" si="30"/>
        <v>4000</v>
      </c>
      <c r="D143" s="2">
        <v>4.8136548353535353</v>
      </c>
      <c r="E143" s="1">
        <f t="shared" si="35"/>
        <v>217.65421703534545</v>
      </c>
      <c r="F143" s="1">
        <f t="shared" si="29"/>
        <v>652.96265110603633</v>
      </c>
      <c r="G143" s="8">
        <f t="shared" si="24"/>
        <v>3459.4839999999963</v>
      </c>
      <c r="H143">
        <v>315</v>
      </c>
      <c r="I143">
        <v>295</v>
      </c>
      <c r="J143" s="2">
        <v>309.56751690772677</v>
      </c>
      <c r="K143" s="2">
        <f t="shared" si="32"/>
        <v>5.4324830922732303</v>
      </c>
      <c r="L143" s="8">
        <v>1359.7472722806349</v>
      </c>
      <c r="M143" s="1">
        <f t="shared" si="36"/>
        <v>17.140518020531175</v>
      </c>
      <c r="N143" s="1">
        <f t="shared" si="33"/>
        <v>4178.6635482626843</v>
      </c>
      <c r="O143" s="1">
        <f t="shared" si="34"/>
        <v>992.52455228547365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25">
      <c r="A144">
        <f t="shared" ref="A144:A194" si="37">A132</f>
        <v>6.2E-2</v>
      </c>
      <c r="B144" s="1">
        <f t="shared" si="31"/>
        <v>224.89932954006812</v>
      </c>
      <c r="C144">
        <f t="shared" si="30"/>
        <v>4000</v>
      </c>
      <c r="D144" s="2">
        <v>4.8136548353535353</v>
      </c>
      <c r="E144" s="1">
        <f t="shared" si="35"/>
        <v>217.65421703534545</v>
      </c>
      <c r="F144" s="1">
        <f t="shared" si="29"/>
        <v>652.96265110603633</v>
      </c>
      <c r="G144" s="8">
        <f t="shared" si="24"/>
        <v>4100.5435999999954</v>
      </c>
      <c r="H144">
        <v>315</v>
      </c>
      <c r="I144">
        <v>295</v>
      </c>
      <c r="J144" s="2">
        <v>310.01880835813103</v>
      </c>
      <c r="K144" s="2">
        <f t="shared" si="32"/>
        <v>4.9811916418689748</v>
      </c>
      <c r="L144" s="8">
        <v>1380.2597022365385</v>
      </c>
      <c r="M144" s="1">
        <f t="shared" si="36"/>
        <v>17.390669971469666</v>
      </c>
      <c r="N144" s="1">
        <f t="shared" si="33"/>
        <v>4178.6443538270014</v>
      </c>
      <c r="O144" s="1">
        <f t="shared" si="34"/>
        <v>992.44404354809171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25">
      <c r="A145">
        <f t="shared" si="37"/>
        <v>6.8000000000000005E-2</v>
      </c>
      <c r="B145" s="1">
        <f t="shared" si="31"/>
        <v>246.6808926813807</v>
      </c>
      <c r="C145">
        <f t="shared" si="30"/>
        <v>4000</v>
      </c>
      <c r="D145" s="2">
        <v>4.8136548353535353</v>
      </c>
      <c r="E145" s="1">
        <f t="shared" si="35"/>
        <v>217.65421703534545</v>
      </c>
      <c r="F145" s="1">
        <f t="shared" si="29"/>
        <v>652.96265110603633</v>
      </c>
      <c r="G145" s="8">
        <f t="shared" si="24"/>
        <v>4793.9387999999963</v>
      </c>
      <c r="H145">
        <v>315</v>
      </c>
      <c r="I145">
        <v>295</v>
      </c>
      <c r="J145" s="2">
        <v>310.40126291863231</v>
      </c>
      <c r="K145" s="2">
        <f t="shared" si="32"/>
        <v>4.5987370813676876</v>
      </c>
      <c r="L145" s="8">
        <v>1397.501868115816</v>
      </c>
      <c r="M145" s="1">
        <f t="shared" si="36"/>
        <v>17.600614311495121</v>
      </c>
      <c r="N145" s="1">
        <f t="shared" si="33"/>
        <v>4178.6299342363736</v>
      </c>
      <c r="O145" s="1">
        <f t="shared" si="34"/>
        <v>992.37519914519669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25">
      <c r="A146">
        <f t="shared" si="37"/>
        <v>7.3999999999999996E-2</v>
      </c>
      <c r="B146" s="1">
        <f t="shared" si="31"/>
        <v>268.46220205979716</v>
      </c>
      <c r="C146">
        <f t="shared" si="30"/>
        <v>4000</v>
      </c>
      <c r="D146" s="2">
        <v>4.8136548353535353</v>
      </c>
      <c r="E146" s="1">
        <f t="shared" si="35"/>
        <v>217.65421703534545</v>
      </c>
      <c r="F146" s="1">
        <f t="shared" si="29"/>
        <v>652.96265110603633</v>
      </c>
      <c r="G146" s="8">
        <f t="shared" si="24"/>
        <v>5539.6695999999947</v>
      </c>
      <c r="H146">
        <v>315</v>
      </c>
      <c r="I146">
        <v>295</v>
      </c>
      <c r="J146" s="2">
        <v>310.71413219249854</v>
      </c>
      <c r="K146" s="2">
        <f t="shared" si="32"/>
        <v>4.2858678075014609</v>
      </c>
      <c r="L146" s="8">
        <v>1411.5148661738983</v>
      </c>
      <c r="M146" s="1">
        <f t="shared" si="36"/>
        <v>17.771013600107036</v>
      </c>
      <c r="N146" s="1">
        <f t="shared" si="33"/>
        <v>4178.6193471027082</v>
      </c>
      <c r="O146" s="1">
        <f t="shared" si="34"/>
        <v>992.31846403711666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25">
      <c r="A147">
        <f t="shared" si="37"/>
        <v>8.0000000000000002E-3</v>
      </c>
      <c r="B147" s="1">
        <f t="shared" si="31"/>
        <v>28.96173612501638</v>
      </c>
      <c r="C147">
        <f t="shared" si="30"/>
        <v>4500</v>
      </c>
      <c r="D147" s="2">
        <v>5.4469117372639433</v>
      </c>
      <c r="E147" s="1">
        <f t="shared" si="35"/>
        <v>246.28756111212647</v>
      </c>
      <c r="F147" s="1">
        <f t="shared" si="29"/>
        <v>738.8626833363794</v>
      </c>
      <c r="G147" s="8">
        <f t="shared" si="24"/>
        <v>215.0888000000005</v>
      </c>
      <c r="H147">
        <v>315</v>
      </c>
      <c r="I147">
        <v>295</v>
      </c>
      <c r="J147" s="2">
        <v>297.02224990212937</v>
      </c>
      <c r="K147" s="2">
        <f t="shared" si="32"/>
        <v>17.977750097870626</v>
      </c>
      <c r="L147" s="8">
        <v>652.87784346375554</v>
      </c>
      <c r="M147" s="1">
        <f t="shared" si="36"/>
        <v>7.8453331362015728</v>
      </c>
      <c r="N147" s="1">
        <f t="shared" si="33"/>
        <v>4180.5896208922795</v>
      </c>
      <c r="O147" s="1">
        <f t="shared" si="34"/>
        <v>994.41552383744431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25">
      <c r="A148">
        <f t="shared" si="37"/>
        <v>1.4E-2</v>
      </c>
      <c r="B148" s="1">
        <f t="shared" si="31"/>
        <v>50.705124328338989</v>
      </c>
      <c r="C148">
        <f t="shared" si="30"/>
        <v>4500</v>
      </c>
      <c r="D148" s="2">
        <v>5.4469117372639433</v>
      </c>
      <c r="E148" s="1">
        <f t="shared" si="35"/>
        <v>246.28756111212647</v>
      </c>
      <c r="F148" s="1">
        <f t="shared" si="29"/>
        <v>738.8626833363794</v>
      </c>
      <c r="G148" s="8">
        <f t="shared" si="24"/>
        <v>437.46359999999981</v>
      </c>
      <c r="H148">
        <v>315</v>
      </c>
      <c r="I148">
        <v>295</v>
      </c>
      <c r="J148" s="2">
        <v>300.35876984614799</v>
      </c>
      <c r="K148" s="2">
        <f t="shared" si="32"/>
        <v>14.641230153852007</v>
      </c>
      <c r="L148" s="8">
        <v>929.81064612932755</v>
      </c>
      <c r="M148" s="1">
        <f t="shared" si="36"/>
        <v>11.117125486316711</v>
      </c>
      <c r="N148" s="1">
        <f t="shared" si="33"/>
        <v>4179.7539926704194</v>
      </c>
      <c r="O148" s="1">
        <f t="shared" si="34"/>
        <v>993.9823768824001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25">
      <c r="A149">
        <f t="shared" si="37"/>
        <v>0.02</v>
      </c>
      <c r="B149" s="1">
        <f t="shared" si="31"/>
        <v>72.462846860532764</v>
      </c>
      <c r="C149">
        <f t="shared" si="30"/>
        <v>4500</v>
      </c>
      <c r="D149" s="2">
        <v>5.4469117372639433</v>
      </c>
      <c r="E149" s="1">
        <f t="shared" si="35"/>
        <v>246.28756111212647</v>
      </c>
      <c r="F149" s="1">
        <f t="shared" si="29"/>
        <v>738.8626833363794</v>
      </c>
      <c r="G149" s="8">
        <f t="shared" si="24"/>
        <v>712.17399999999918</v>
      </c>
      <c r="H149">
        <v>315</v>
      </c>
      <c r="I149">
        <v>295</v>
      </c>
      <c r="J149" s="2">
        <v>302.9297847655597</v>
      </c>
      <c r="K149" s="2">
        <f t="shared" si="32"/>
        <v>12.070215234440298</v>
      </c>
      <c r="L149" s="8">
        <v>1094.5779023760779</v>
      </c>
      <c r="M149" s="1">
        <f t="shared" si="36"/>
        <v>13.047380814203914</v>
      </c>
      <c r="N149" s="1">
        <f t="shared" si="33"/>
        <v>4179.2906447257792</v>
      </c>
      <c r="O149" s="1">
        <f t="shared" si="34"/>
        <v>993.61263211996629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25">
      <c r="A150">
        <f t="shared" si="37"/>
        <v>2.5999999999999999E-2</v>
      </c>
      <c r="B150" s="1">
        <f t="shared" si="31"/>
        <v>94.228991273511653</v>
      </c>
      <c r="C150">
        <f t="shared" si="30"/>
        <v>4500</v>
      </c>
      <c r="D150" s="2">
        <v>5.4469117372639433</v>
      </c>
      <c r="E150" s="1">
        <f t="shared" si="35"/>
        <v>246.28756111212647</v>
      </c>
      <c r="F150" s="1">
        <f t="shared" si="29"/>
        <v>738.8626833363794</v>
      </c>
      <c r="G150" s="8">
        <f t="shared" si="24"/>
        <v>1039.2199999999984</v>
      </c>
      <c r="H150">
        <v>315</v>
      </c>
      <c r="I150">
        <v>295</v>
      </c>
      <c r="J150" s="2">
        <v>304.80053284043566</v>
      </c>
      <c r="K150" s="2">
        <f t="shared" si="32"/>
        <v>10.199467159564335</v>
      </c>
      <c r="L150" s="8">
        <v>1202.0549920731091</v>
      </c>
      <c r="M150" s="1">
        <f t="shared" si="36"/>
        <v>14.299076475122749</v>
      </c>
      <c r="N150" s="1">
        <f t="shared" si="33"/>
        <v>4179.0390062233291</v>
      </c>
      <c r="O150" s="1">
        <f t="shared" si="34"/>
        <v>993.3248646195741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25">
      <c r="A151">
        <f t="shared" si="37"/>
        <v>3.2000000000000001E-2</v>
      </c>
      <c r="B151" s="1">
        <f t="shared" si="31"/>
        <v>116.0002854444449</v>
      </c>
      <c r="C151">
        <f t="shared" si="30"/>
        <v>4500</v>
      </c>
      <c r="D151" s="2">
        <v>5.4469117372639433</v>
      </c>
      <c r="E151" s="1">
        <f t="shared" si="35"/>
        <v>246.28756111212647</v>
      </c>
      <c r="F151" s="1">
        <f t="shared" si="29"/>
        <v>738.8626833363794</v>
      </c>
      <c r="G151" s="8">
        <f t="shared" si="24"/>
        <v>1418.6015999999977</v>
      </c>
      <c r="H151">
        <v>315</v>
      </c>
      <c r="I151">
        <v>295</v>
      </c>
      <c r="J151" s="2">
        <v>306.19185374173702</v>
      </c>
      <c r="K151" s="2">
        <f t="shared" si="32"/>
        <v>8.8081462582629797</v>
      </c>
      <c r="L151" s="8">
        <v>1277.3602992540714</v>
      </c>
      <c r="M151" s="1">
        <f t="shared" si="36"/>
        <v>15.172173565109688</v>
      </c>
      <c r="N151" s="1">
        <f t="shared" si="33"/>
        <v>4178.893122802142</v>
      </c>
      <c r="O151" s="1">
        <f t="shared" si="34"/>
        <v>993.1010045244401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25">
      <c r="A152">
        <f t="shared" si="37"/>
        <v>3.7999999999999999E-2</v>
      </c>
      <c r="B152" s="1">
        <f t="shared" si="31"/>
        <v>137.77491094527306</v>
      </c>
      <c r="C152">
        <f t="shared" si="30"/>
        <v>4500</v>
      </c>
      <c r="D152" s="2">
        <v>5.4469117372639433</v>
      </c>
      <c r="E152" s="1">
        <f t="shared" si="35"/>
        <v>246.28756111212647</v>
      </c>
      <c r="F152" s="1">
        <f t="shared" si="29"/>
        <v>738.8626833363794</v>
      </c>
      <c r="G152" s="8">
        <f t="shared" si="24"/>
        <v>1850.3187999999973</v>
      </c>
      <c r="H152">
        <v>315</v>
      </c>
      <c r="I152">
        <v>295</v>
      </c>
      <c r="J152" s="2">
        <v>307.25838262028776</v>
      </c>
      <c r="K152" s="2">
        <f t="shared" si="32"/>
        <v>7.7416173797122383</v>
      </c>
      <c r="L152" s="8">
        <v>1332.9717637328947</v>
      </c>
      <c r="M152" s="1">
        <f t="shared" si="36"/>
        <v>15.814637605355454</v>
      </c>
      <c r="N152" s="1">
        <f t="shared" si="33"/>
        <v>4178.8027983147522</v>
      </c>
      <c r="O152" s="1">
        <f t="shared" si="34"/>
        <v>992.92388622439171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25">
      <c r="A153">
        <f t="shared" si="37"/>
        <v>4.3999999999999997E-2</v>
      </c>
      <c r="B153" s="1">
        <f t="shared" si="31"/>
        <v>159.55180164116496</v>
      </c>
      <c r="C153">
        <f t="shared" si="30"/>
        <v>4500</v>
      </c>
      <c r="D153" s="2">
        <v>5.4469117372639433</v>
      </c>
      <c r="E153" s="1">
        <f t="shared" si="35"/>
        <v>246.28756111212647</v>
      </c>
      <c r="F153" s="1">
        <f t="shared" si="29"/>
        <v>738.8626833363794</v>
      </c>
      <c r="G153" s="8">
        <f t="shared" si="24"/>
        <v>2334.3715999999968</v>
      </c>
      <c r="H153">
        <v>315</v>
      </c>
      <c r="I153">
        <v>295</v>
      </c>
      <c r="J153" s="2">
        <v>308.09883402310226</v>
      </c>
      <c r="K153" s="2">
        <f t="shared" si="32"/>
        <v>6.9011659768977438</v>
      </c>
      <c r="L153" s="8">
        <v>1375.6947477325766</v>
      </c>
      <c r="M153" s="1">
        <f t="shared" si="36"/>
        <v>16.306754132671848</v>
      </c>
      <c r="N153" s="1">
        <f t="shared" si="33"/>
        <v>4178.7436820928815</v>
      </c>
      <c r="O153" s="1">
        <f t="shared" si="34"/>
        <v>992.78101764243706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25">
      <c r="A154">
        <f t="shared" si="37"/>
        <v>0.05</v>
      </c>
      <c r="B154" s="1">
        <f t="shared" si="31"/>
        <v>181.33029768462461</v>
      </c>
      <c r="C154">
        <f t="shared" si="30"/>
        <v>4500</v>
      </c>
      <c r="D154" s="2">
        <v>5.4469117372639433</v>
      </c>
      <c r="E154" s="1">
        <f t="shared" si="35"/>
        <v>246.28756111212647</v>
      </c>
      <c r="F154" s="1">
        <f t="shared" si="29"/>
        <v>738.8626833363794</v>
      </c>
      <c r="G154" s="8">
        <f t="shared" si="24"/>
        <v>2870.7599999999966</v>
      </c>
      <c r="H154">
        <v>315</v>
      </c>
      <c r="I154">
        <v>295</v>
      </c>
      <c r="J154" s="2">
        <v>308.77689248940402</v>
      </c>
      <c r="K154" s="2">
        <f t="shared" si="32"/>
        <v>6.2231075105959803</v>
      </c>
      <c r="L154" s="8">
        <v>1409.5353474643791</v>
      </c>
      <c r="M154" s="1">
        <f t="shared" si="36"/>
        <v>16.695592516653981</v>
      </c>
      <c r="N154" s="1">
        <f t="shared" si="33"/>
        <v>4178.7031904929672</v>
      </c>
      <c r="O154" s="1">
        <f t="shared" si="34"/>
        <v>992.6636767180612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25">
      <c r="A155">
        <f t="shared" si="37"/>
        <v>5.6000000000000001E-2</v>
      </c>
      <c r="B155" s="1">
        <f t="shared" si="31"/>
        <v>203.10997092269406</v>
      </c>
      <c r="C155">
        <f t="shared" si="30"/>
        <v>4500</v>
      </c>
      <c r="D155" s="2">
        <v>5.4469117372639433</v>
      </c>
      <c r="E155" s="1">
        <f t="shared" si="35"/>
        <v>246.28756111212647</v>
      </c>
      <c r="F155" s="1">
        <f t="shared" si="29"/>
        <v>738.8626833363794</v>
      </c>
      <c r="G155" s="8">
        <f t="shared" si="24"/>
        <v>3459.4839999999963</v>
      </c>
      <c r="H155">
        <v>315</v>
      </c>
      <c r="I155">
        <v>295</v>
      </c>
      <c r="J155" s="2">
        <v>309.33486353663744</v>
      </c>
      <c r="K155" s="2">
        <f t="shared" si="32"/>
        <v>5.6651364633625576</v>
      </c>
      <c r="L155" s="8">
        <v>1436.9994651293405</v>
      </c>
      <c r="M155" s="1">
        <f t="shared" si="36"/>
        <v>17.010496312766488</v>
      </c>
      <c r="N155" s="1">
        <f t="shared" si="33"/>
        <v>4178.6744001013958</v>
      </c>
      <c r="O155" s="1">
        <f t="shared" si="34"/>
        <v>992.56574694076062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25">
      <c r="A156">
        <f t="shared" si="37"/>
        <v>6.2E-2</v>
      </c>
      <c r="B156" s="1">
        <f t="shared" si="31"/>
        <v>224.89053219162722</v>
      </c>
      <c r="C156">
        <f t="shared" si="30"/>
        <v>4500</v>
      </c>
      <c r="D156" s="2">
        <v>5.4469117372639433</v>
      </c>
      <c r="E156" s="1">
        <f t="shared" si="35"/>
        <v>246.28756111212647</v>
      </c>
      <c r="F156" s="1">
        <f t="shared" si="29"/>
        <v>738.8626833363794</v>
      </c>
      <c r="G156" s="8">
        <f t="shared" ref="G156:G194" si="38">G144</f>
        <v>4100.5435999999954</v>
      </c>
      <c r="H156">
        <v>315</v>
      </c>
      <c r="I156">
        <v>295</v>
      </c>
      <c r="J156" s="2">
        <v>309.80174039126177</v>
      </c>
      <c r="K156" s="2">
        <f t="shared" si="32"/>
        <v>5.1982596087382262</v>
      </c>
      <c r="L156" s="8">
        <v>1459.7329465947923</v>
      </c>
      <c r="M156" s="1">
        <f t="shared" si="36"/>
        <v>17.270682371891386</v>
      </c>
      <c r="N156" s="1">
        <f t="shared" si="33"/>
        <v>4178.6532854475117</v>
      </c>
      <c r="O156" s="1">
        <f t="shared" si="34"/>
        <v>992.48286632988743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25">
      <c r="A157">
        <f t="shared" si="37"/>
        <v>6.8000000000000005E-2</v>
      </c>
      <c r="B157" s="1">
        <f t="shared" si="31"/>
        <v>246.67177947391994</v>
      </c>
      <c r="C157">
        <f t="shared" si="30"/>
        <v>4500</v>
      </c>
      <c r="D157" s="2">
        <v>5.4469117372639433</v>
      </c>
      <c r="E157" s="1">
        <f t="shared" si="35"/>
        <v>246.28756111212647</v>
      </c>
      <c r="F157" s="1">
        <f t="shared" si="29"/>
        <v>738.8626833363794</v>
      </c>
      <c r="G157" s="8">
        <f t="shared" si="38"/>
        <v>4793.9387999999963</v>
      </c>
      <c r="H157">
        <v>315</v>
      </c>
      <c r="I157">
        <v>295</v>
      </c>
      <c r="J157" s="2">
        <v>310.19797631826071</v>
      </c>
      <c r="K157" s="2">
        <f t="shared" si="32"/>
        <v>4.8020236817392856</v>
      </c>
      <c r="L157" s="8">
        <v>1478.8606733823567</v>
      </c>
      <c r="M157" s="1">
        <f t="shared" si="36"/>
        <v>17.489251666302209</v>
      </c>
      <c r="N157" s="1">
        <f t="shared" si="33"/>
        <v>4178.637392440367</v>
      </c>
      <c r="O157" s="1">
        <f t="shared" si="34"/>
        <v>992.41186211932359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25">
      <c r="A158">
        <f t="shared" si="37"/>
        <v>7.3999999999999996E-2</v>
      </c>
      <c r="B158" s="1">
        <f t="shared" si="31"/>
        <v>268.45278918032272</v>
      </c>
      <c r="C158">
        <f t="shared" si="30"/>
        <v>4500</v>
      </c>
      <c r="D158" s="2">
        <v>5.4469117372639433</v>
      </c>
      <c r="E158" s="1">
        <f t="shared" si="35"/>
        <v>246.28756111212647</v>
      </c>
      <c r="F158" s="1">
        <f t="shared" si="29"/>
        <v>738.8626833363794</v>
      </c>
      <c r="G158" s="8">
        <f t="shared" si="38"/>
        <v>5539.6695999999947</v>
      </c>
      <c r="H158">
        <v>315</v>
      </c>
      <c r="I158">
        <v>295</v>
      </c>
      <c r="J158" s="2">
        <v>310.52250230737371</v>
      </c>
      <c r="K158" s="2">
        <f t="shared" si="32"/>
        <v>4.4774976926262866</v>
      </c>
      <c r="L158" s="8">
        <v>1494.4185212974814</v>
      </c>
      <c r="M158" s="1">
        <f t="shared" si="36"/>
        <v>17.666786909288863</v>
      </c>
      <c r="N158" s="1">
        <f t="shared" si="33"/>
        <v>4178.6257049333399</v>
      </c>
      <c r="O158" s="1">
        <f t="shared" si="34"/>
        <v>992.35325814050725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25">
      <c r="A159">
        <f t="shared" si="37"/>
        <v>8.0000000000000002E-3</v>
      </c>
      <c r="B159" s="1">
        <f t="shared" si="31"/>
        <v>28.961044306332504</v>
      </c>
      <c r="C159">
        <f t="shared" si="30"/>
        <v>5000</v>
      </c>
      <c r="D159" s="2">
        <v>6.0801686391743512</v>
      </c>
      <c r="E159" s="1">
        <f t="shared" si="35"/>
        <v>274.92090518890745</v>
      </c>
      <c r="F159" s="1">
        <f t="shared" si="29"/>
        <v>824.76271556672236</v>
      </c>
      <c r="G159" s="8">
        <f t="shared" si="38"/>
        <v>215.0888000000005</v>
      </c>
      <c r="H159">
        <v>315</v>
      </c>
      <c r="I159">
        <v>295</v>
      </c>
      <c r="J159" s="2">
        <v>296.82615037529911</v>
      </c>
      <c r="K159" s="2">
        <f t="shared" si="32"/>
        <v>18.173849624700892</v>
      </c>
      <c r="L159" s="8">
        <v>667.28467532872264</v>
      </c>
      <c r="M159" s="1">
        <f t="shared" si="36"/>
        <v>7.5929314804367962</v>
      </c>
      <c r="N159" s="1">
        <f t="shared" si="33"/>
        <v>4180.6478377087433</v>
      </c>
      <c r="O159" s="1">
        <f t="shared" si="34"/>
        <v>994.43927834131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25">
      <c r="A160">
        <f t="shared" si="37"/>
        <v>1.4E-2</v>
      </c>
      <c r="B160" s="1">
        <f t="shared" si="31"/>
        <v>50.702977848916639</v>
      </c>
      <c r="C160">
        <f t="shared" si="30"/>
        <v>5000</v>
      </c>
      <c r="D160" s="2">
        <v>6.0801686391743512</v>
      </c>
      <c r="E160" s="1">
        <f t="shared" si="35"/>
        <v>274.92090518890745</v>
      </c>
      <c r="F160" s="1">
        <f t="shared" si="29"/>
        <v>824.76271556672236</v>
      </c>
      <c r="G160" s="8">
        <f t="shared" si="38"/>
        <v>437.46359999999981</v>
      </c>
      <c r="H160">
        <v>315</v>
      </c>
      <c r="I160">
        <v>295</v>
      </c>
      <c r="J160" s="2">
        <v>300.05189815503854</v>
      </c>
      <c r="K160" s="2">
        <f t="shared" si="32"/>
        <v>14.948101844961457</v>
      </c>
      <c r="L160" s="8">
        <v>959.80005369553328</v>
      </c>
      <c r="M160" s="1">
        <f t="shared" si="36"/>
        <v>10.863696947512739</v>
      </c>
      <c r="N160" s="1">
        <f t="shared" si="33"/>
        <v>4179.8192463301884</v>
      </c>
      <c r="O160" s="1">
        <f t="shared" si="34"/>
        <v>994.02445651576045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25">
      <c r="A161">
        <f t="shared" si="37"/>
        <v>0.02</v>
      </c>
      <c r="B161" s="1">
        <f t="shared" si="31"/>
        <v>72.459339201797249</v>
      </c>
      <c r="C161">
        <f t="shared" si="30"/>
        <v>5000</v>
      </c>
      <c r="D161" s="2">
        <v>6.0801686391743512</v>
      </c>
      <c r="E161" s="1">
        <f t="shared" si="35"/>
        <v>274.92090518890745</v>
      </c>
      <c r="F161" s="1">
        <f t="shared" si="29"/>
        <v>824.76271556672236</v>
      </c>
      <c r="G161" s="8">
        <f t="shared" si="38"/>
        <v>712.17399999999918</v>
      </c>
      <c r="H161">
        <v>315</v>
      </c>
      <c r="I161">
        <v>295</v>
      </c>
      <c r="J161" s="2">
        <v>302.60686734921899</v>
      </c>
      <c r="K161" s="2">
        <f t="shared" si="32"/>
        <v>12.393132650781013</v>
      </c>
      <c r="L161" s="8">
        <v>1136.3120496747911</v>
      </c>
      <c r="M161" s="1">
        <f t="shared" si="36"/>
        <v>12.820294137792731</v>
      </c>
      <c r="N161" s="1">
        <f t="shared" si="33"/>
        <v>4179.3410434304042</v>
      </c>
      <c r="O161" s="1">
        <f t="shared" si="34"/>
        <v>993.66073156535424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25">
      <c r="A162">
        <f t="shared" si="37"/>
        <v>2.5999999999999999E-2</v>
      </c>
      <c r="B162" s="1">
        <f t="shared" ref="B162:B193" si="39">A162/O162*3600*1000</f>
        <v>94.224368206143097</v>
      </c>
      <c r="C162">
        <f t="shared" si="30"/>
        <v>5000</v>
      </c>
      <c r="D162" s="2">
        <v>6.0801686391743512</v>
      </c>
      <c r="E162" s="1">
        <f t="shared" si="35"/>
        <v>274.92090518890745</v>
      </c>
      <c r="F162" s="1">
        <f t="shared" si="29"/>
        <v>824.76271556672236</v>
      </c>
      <c r="G162" s="8">
        <f t="shared" si="38"/>
        <v>1039.2199999999984</v>
      </c>
      <c r="H162">
        <v>315</v>
      </c>
      <c r="I162">
        <v>295</v>
      </c>
      <c r="J162" s="2">
        <v>304.49059608774388</v>
      </c>
      <c r="K162" s="2">
        <f t="shared" si="32"/>
        <v>10.509403912256118</v>
      </c>
      <c r="L162" s="8">
        <v>1252.3183003463512</v>
      </c>
      <c r="M162" s="1">
        <f t="shared" si="36"/>
        <v>14.098428985424274</v>
      </c>
      <c r="N162" s="1">
        <f t="shared" si="33"/>
        <v>4179.0761290332111</v>
      </c>
      <c r="O162" s="1">
        <f t="shared" si="34"/>
        <v>993.37360156369414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25">
      <c r="A163">
        <f t="shared" si="37"/>
        <v>3.2000000000000001E-2</v>
      </c>
      <c r="B163" s="1">
        <f t="shared" si="39"/>
        <v>115.99476686120403</v>
      </c>
      <c r="C163">
        <f t="shared" si="30"/>
        <v>5000</v>
      </c>
      <c r="D163" s="2">
        <v>6.0801686391743512</v>
      </c>
      <c r="E163" s="1">
        <f t="shared" si="35"/>
        <v>274.92090518890745</v>
      </c>
      <c r="F163" s="1">
        <f t="shared" si="29"/>
        <v>824.76271556672236</v>
      </c>
      <c r="G163" s="8">
        <f t="shared" si="38"/>
        <v>1418.6015999999977</v>
      </c>
      <c r="H163">
        <v>315</v>
      </c>
      <c r="I163">
        <v>295</v>
      </c>
      <c r="J163" s="2">
        <v>305.90241247970363</v>
      </c>
      <c r="K163" s="2">
        <f t="shared" ref="K163:K194" si="40">H163-J163</f>
        <v>9.0975875202963721</v>
      </c>
      <c r="L163" s="8">
        <v>1333.9777360074099</v>
      </c>
      <c r="M163" s="1">
        <f t="shared" si="36"/>
        <v>14.994008740776447</v>
      </c>
      <c r="N163" s="1">
        <f t="shared" ref="N163:N194" si="41">((W163 + X163*H163 +Y163*H163^2 +  Z163*H163^3)+(W163 + X163*J163 + Y163*J163^2 +  Z163*J163^3))/2</f>
        <v>4178.920766352192</v>
      </c>
      <c r="O163" s="1">
        <f t="shared" ref="O163:O194" si="42">((S163 + T163*H163 + U163*H163^2 +  V163*H163^3)+(S163 + T163*J163 + U163*J163^2 +  V163*J163^3))/2</f>
        <v>993.1482524366379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25">
      <c r="A164">
        <f t="shared" si="37"/>
        <v>3.7999999999999999E-2</v>
      </c>
      <c r="B164" s="1">
        <f t="shared" si="39"/>
        <v>137.76866871287839</v>
      </c>
      <c r="C164">
        <f t="shared" si="30"/>
        <v>5000</v>
      </c>
      <c r="D164" s="2">
        <v>6.0801686391743512</v>
      </c>
      <c r="E164" s="1">
        <f t="shared" si="35"/>
        <v>274.92090518890745</v>
      </c>
      <c r="F164" s="1">
        <f t="shared" si="29"/>
        <v>824.76271556672236</v>
      </c>
      <c r="G164" s="8">
        <f t="shared" si="38"/>
        <v>1850.3187999999973</v>
      </c>
      <c r="H164">
        <v>315</v>
      </c>
      <c r="I164">
        <v>295</v>
      </c>
      <c r="J164" s="2">
        <v>306.99015094585104</v>
      </c>
      <c r="K164" s="2">
        <f t="shared" si="40"/>
        <v>8.0098490541489582</v>
      </c>
      <c r="L164" s="8">
        <v>1394.4721394735793</v>
      </c>
      <c r="M164" s="1">
        <f t="shared" si="36"/>
        <v>15.655038554752334</v>
      </c>
      <c r="N164" s="1">
        <f t="shared" si="41"/>
        <v>4178.8238546508428</v>
      </c>
      <c r="O164" s="1">
        <f t="shared" si="42"/>
        <v>992.96887513011256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25">
      <c r="A165">
        <f t="shared" si="37"/>
        <v>4.3999999999999997E-2</v>
      </c>
      <c r="B165" s="1">
        <f t="shared" si="39"/>
        <v>159.54496681391737</v>
      </c>
      <c r="C165">
        <f t="shared" si="30"/>
        <v>5000</v>
      </c>
      <c r="D165" s="2">
        <v>6.0801686391743512</v>
      </c>
      <c r="E165" s="1">
        <f t="shared" si="35"/>
        <v>274.92090518890745</v>
      </c>
      <c r="F165" s="1">
        <f t="shared" si="29"/>
        <v>824.76271556672236</v>
      </c>
      <c r="G165" s="8">
        <f t="shared" si="38"/>
        <v>2334.3715999999968</v>
      </c>
      <c r="H165">
        <v>315</v>
      </c>
      <c r="I165">
        <v>295</v>
      </c>
      <c r="J165" s="2">
        <v>307.85039941627929</v>
      </c>
      <c r="K165" s="2">
        <f t="shared" si="40"/>
        <v>7.1496005837207122</v>
      </c>
      <c r="L165" s="8">
        <v>1441.0528201551049</v>
      </c>
      <c r="M165" s="1">
        <f t="shared" si="36"/>
        <v>16.162498720596442</v>
      </c>
      <c r="N165" s="1">
        <f t="shared" si="41"/>
        <v>4178.7600998820553</v>
      </c>
      <c r="O165" s="1">
        <f t="shared" si="42"/>
        <v>992.82354788883572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25">
      <c r="A166">
        <f t="shared" si="37"/>
        <v>0.05</v>
      </c>
      <c r="B166" s="1">
        <f t="shared" si="39"/>
        <v>181.32297059418843</v>
      </c>
      <c r="C166">
        <f t="shared" si="30"/>
        <v>5000</v>
      </c>
      <c r="D166" s="2">
        <v>6.0801686391743512</v>
      </c>
      <c r="E166" s="1">
        <f t="shared" si="35"/>
        <v>274.92090518890745</v>
      </c>
      <c r="F166" s="1">
        <f t="shared" si="29"/>
        <v>824.76271556672236</v>
      </c>
      <c r="G166" s="8">
        <f t="shared" si="38"/>
        <v>2870.7599999999966</v>
      </c>
      <c r="H166">
        <v>315</v>
      </c>
      <c r="I166">
        <v>295</v>
      </c>
      <c r="J166" s="2">
        <v>308.54629224649852</v>
      </c>
      <c r="K166" s="2">
        <f t="shared" si="40"/>
        <v>6.453707753501476</v>
      </c>
      <c r="L166" s="8">
        <v>1478.0132027946861</v>
      </c>
      <c r="M166" s="1">
        <f t="shared" si="36"/>
        <v>16.564133552884091</v>
      </c>
      <c r="N166" s="1">
        <f t="shared" si="41"/>
        <v>4178.7162667855528</v>
      </c>
      <c r="O166" s="1">
        <f t="shared" si="42"/>
        <v>992.70378932215203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25">
      <c r="A167">
        <f t="shared" si="37"/>
        <v>5.6000000000000001E-2</v>
      </c>
      <c r="B167" s="1">
        <f t="shared" si="39"/>
        <v>203.10222935059596</v>
      </c>
      <c r="C167">
        <f t="shared" si="30"/>
        <v>5000</v>
      </c>
      <c r="D167" s="2">
        <v>6.0801686391743512</v>
      </c>
      <c r="E167" s="1">
        <f t="shared" si="35"/>
        <v>274.92090518890745</v>
      </c>
      <c r="F167" s="1">
        <f t="shared" si="29"/>
        <v>824.76271556672236</v>
      </c>
      <c r="G167" s="8">
        <f t="shared" si="38"/>
        <v>3459.4839999999963</v>
      </c>
      <c r="H167">
        <v>315</v>
      </c>
      <c r="I167">
        <v>295</v>
      </c>
      <c r="J167" s="2">
        <v>309.12013049348258</v>
      </c>
      <c r="K167" s="2">
        <f t="shared" si="40"/>
        <v>5.8798695065174229</v>
      </c>
      <c r="L167" s="8">
        <v>1508.0502086940182</v>
      </c>
      <c r="M167" s="1">
        <f t="shared" si="36"/>
        <v>16.889828507484442</v>
      </c>
      <c r="N167" s="1">
        <f t="shared" si="41"/>
        <v>4178.6850113221117</v>
      </c>
      <c r="O167" s="1">
        <f t="shared" si="42"/>
        <v>992.60358019998489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25">
      <c r="A168">
        <f t="shared" si="37"/>
        <v>6.2E-2</v>
      </c>
      <c r="B168" s="1">
        <f t="shared" si="39"/>
        <v>224.8824373323138</v>
      </c>
      <c r="C168">
        <f t="shared" si="30"/>
        <v>5000</v>
      </c>
      <c r="D168" s="2">
        <v>6.0801686391743512</v>
      </c>
      <c r="E168" s="1">
        <f t="shared" si="35"/>
        <v>274.92090518890745</v>
      </c>
      <c r="F168" s="1">
        <f t="shared" si="29"/>
        <v>824.76271556672236</v>
      </c>
      <c r="G168" s="8">
        <f t="shared" si="38"/>
        <v>4100.5435999999954</v>
      </c>
      <c r="H168">
        <v>315</v>
      </c>
      <c r="I168">
        <v>295</v>
      </c>
      <c r="J168" s="2">
        <v>309.60108166221329</v>
      </c>
      <c r="K168" s="2">
        <f t="shared" si="40"/>
        <v>5.3989183377867107</v>
      </c>
      <c r="L168" s="8">
        <v>1532.9407967751374</v>
      </c>
      <c r="M168" s="1">
        <f t="shared" si="36"/>
        <v>17.159215707348348</v>
      </c>
      <c r="N168" s="1">
        <f t="shared" si="41"/>
        <v>4178.6620371579284</v>
      </c>
      <c r="O168" s="1">
        <f t="shared" si="42"/>
        <v>992.5185917038616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25">
      <c r="A169">
        <f t="shared" si="37"/>
        <v>6.8000000000000005E-2</v>
      </c>
      <c r="B169" s="1">
        <f t="shared" si="39"/>
        <v>246.66338018200491</v>
      </c>
      <c r="C169">
        <f t="shared" si="30"/>
        <v>5000</v>
      </c>
      <c r="D169" s="2">
        <v>6.0801686391743512</v>
      </c>
      <c r="E169" s="1">
        <f t="shared" si="35"/>
        <v>274.92090518890745</v>
      </c>
      <c r="F169" s="1">
        <f t="shared" si="29"/>
        <v>824.76271556672236</v>
      </c>
      <c r="G169" s="8">
        <f t="shared" si="38"/>
        <v>4793.9387999999963</v>
      </c>
      <c r="H169">
        <v>315</v>
      </c>
      <c r="I169">
        <v>295</v>
      </c>
      <c r="J169" s="2">
        <v>310.00981649731398</v>
      </c>
      <c r="K169" s="2">
        <f t="shared" si="40"/>
        <v>4.9901835026860226</v>
      </c>
      <c r="L169" s="8">
        <v>1553.9025112784138</v>
      </c>
      <c r="M169" s="1">
        <f t="shared" si="36"/>
        <v>17.385711681016094</v>
      </c>
      <c r="N169" s="1">
        <f t="shared" si="41"/>
        <v>4178.6447129138269</v>
      </c>
      <c r="O169" s="1">
        <f t="shared" si="42"/>
        <v>992.44565536793516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25">
      <c r="A170">
        <f t="shared" si="37"/>
        <v>7.3999999999999996E-2</v>
      </c>
      <c r="B170" s="1">
        <f t="shared" si="39"/>
        <v>268.44410220531097</v>
      </c>
      <c r="C170">
        <f t="shared" si="30"/>
        <v>5000</v>
      </c>
      <c r="D170" s="2">
        <v>6.0801686391743512</v>
      </c>
      <c r="E170" s="1">
        <f t="shared" si="35"/>
        <v>274.92090518890745</v>
      </c>
      <c r="F170" s="1">
        <f t="shared" si="29"/>
        <v>824.76271556672236</v>
      </c>
      <c r="G170" s="8">
        <f t="shared" si="38"/>
        <v>5539.6695999999947</v>
      </c>
      <c r="H170">
        <v>315</v>
      </c>
      <c r="I170">
        <v>295</v>
      </c>
      <c r="J170" s="2">
        <v>310.34494980869221</v>
      </c>
      <c r="K170" s="2">
        <f t="shared" si="40"/>
        <v>4.6550501913077937</v>
      </c>
      <c r="L170" s="8">
        <v>1570.9647726496294</v>
      </c>
      <c r="M170" s="1">
        <f t="shared" si="36"/>
        <v>17.569816926083021</v>
      </c>
      <c r="N170" s="1">
        <f t="shared" si="41"/>
        <v>4178.6319539430151</v>
      </c>
      <c r="O170" s="1">
        <f t="shared" si="42"/>
        <v>992.38537114982842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25">
      <c r="A171">
        <f t="shared" si="37"/>
        <v>8.0000000000000002E-3</v>
      </c>
      <c r="B171" s="1">
        <f t="shared" si="39"/>
        <v>28.960457234918305</v>
      </c>
      <c r="C171">
        <f t="shared" si="30"/>
        <v>5500</v>
      </c>
      <c r="D171" s="2">
        <v>6.7134255411067194</v>
      </c>
      <c r="E171" s="1">
        <f t="shared" si="35"/>
        <v>303.55424926668144</v>
      </c>
      <c r="F171" s="1">
        <f t="shared" si="29"/>
        <v>910.66274780004437</v>
      </c>
      <c r="G171" s="8">
        <f t="shared" si="38"/>
        <v>215.0888000000005</v>
      </c>
      <c r="H171">
        <v>315</v>
      </c>
      <c r="I171">
        <v>295</v>
      </c>
      <c r="J171" s="2">
        <v>296.65846917718898</v>
      </c>
      <c r="K171" s="2">
        <f t="shared" si="40"/>
        <v>18.341530822811023</v>
      </c>
      <c r="L171" s="8">
        <v>679.71790421523963</v>
      </c>
      <c r="M171" s="1">
        <f t="shared" si="36"/>
        <v>7.3665580385378719</v>
      </c>
      <c r="N171" s="1">
        <f t="shared" si="41"/>
        <v>4180.6984658645451</v>
      </c>
      <c r="O171" s="1">
        <f t="shared" si="42"/>
        <v>994.45943710015604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25">
      <c r="A172">
        <f t="shared" si="37"/>
        <v>1.4E-2</v>
      </c>
      <c r="B172" s="1">
        <f t="shared" si="39"/>
        <v>50.701082452844602</v>
      </c>
      <c r="C172">
        <f t="shared" si="30"/>
        <v>5500</v>
      </c>
      <c r="D172" s="2">
        <v>6.7134255411067194</v>
      </c>
      <c r="E172" s="1">
        <f t="shared" si="35"/>
        <v>303.55424926668144</v>
      </c>
      <c r="F172" s="1">
        <f t="shared" si="29"/>
        <v>910.66274780004437</v>
      </c>
      <c r="G172" s="8">
        <f t="shared" si="38"/>
        <v>437.46359999999981</v>
      </c>
      <c r="H172">
        <v>315</v>
      </c>
      <c r="I172">
        <v>295</v>
      </c>
      <c r="J172" s="2">
        <v>299.77815346485875</v>
      </c>
      <c r="K172" s="2">
        <f t="shared" si="40"/>
        <v>15.221846535141253</v>
      </c>
      <c r="L172" s="8">
        <v>986.50558588067906</v>
      </c>
      <c r="M172" s="1">
        <f t="shared" si="36"/>
        <v>10.632171065686629</v>
      </c>
      <c r="N172" s="1">
        <f t="shared" si="41"/>
        <v>4179.8793492941904</v>
      </c>
      <c r="O172" s="1">
        <f t="shared" si="42"/>
        <v>994.06161686735913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25">
      <c r="A173">
        <f t="shared" si="37"/>
        <v>0.02</v>
      </c>
      <c r="B173" s="1">
        <f t="shared" si="39"/>
        <v>72.456185865131928</v>
      </c>
      <c r="C173">
        <f t="shared" si="30"/>
        <v>5500</v>
      </c>
      <c r="D173" s="2">
        <v>6.7134255411067194</v>
      </c>
      <c r="E173" s="1">
        <f t="shared" si="35"/>
        <v>303.55424926668144</v>
      </c>
      <c r="F173" s="1">
        <f t="shared" si="29"/>
        <v>910.66274780004437</v>
      </c>
      <c r="G173" s="8">
        <f t="shared" si="38"/>
        <v>712.17399999999918</v>
      </c>
      <c r="H173">
        <v>315</v>
      </c>
      <c r="I173">
        <v>295</v>
      </c>
      <c r="J173" s="2">
        <v>302.31380634975358</v>
      </c>
      <c r="K173" s="2">
        <f t="shared" si="40"/>
        <v>12.686193650246423</v>
      </c>
      <c r="L173" s="8">
        <v>1174.0633229232035</v>
      </c>
      <c r="M173" s="1">
        <f t="shared" si="36"/>
        <v>12.610926209448133</v>
      </c>
      <c r="N173" s="1">
        <f t="shared" si="41"/>
        <v>4179.3886488207072</v>
      </c>
      <c r="O173" s="1">
        <f t="shared" si="42"/>
        <v>993.7039762763518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25">
      <c r="A174">
        <f t="shared" si="37"/>
        <v>2.5999999999999999E-2</v>
      </c>
      <c r="B174" s="1">
        <f t="shared" si="39"/>
        <v>94.220168182158588</v>
      </c>
      <c r="C174">
        <f t="shared" si="30"/>
        <v>5500</v>
      </c>
      <c r="D174" s="2">
        <v>6.7134255411067194</v>
      </c>
      <c r="E174" s="1">
        <f t="shared" si="35"/>
        <v>303.55424926668144</v>
      </c>
      <c r="F174" s="1">
        <f t="shared" si="29"/>
        <v>910.66274780004437</v>
      </c>
      <c r="G174" s="8">
        <f t="shared" si="38"/>
        <v>1039.2199999999984</v>
      </c>
      <c r="H174">
        <v>315</v>
      </c>
      <c r="I174">
        <v>295</v>
      </c>
      <c r="J174" s="2">
        <v>304.20666271480394</v>
      </c>
      <c r="K174" s="2">
        <f t="shared" si="40"/>
        <v>10.79333728519606</v>
      </c>
      <c r="L174" s="8">
        <v>1298.1964223001282</v>
      </c>
      <c r="M174" s="1">
        <f t="shared" si="36"/>
        <v>13.912438644719717</v>
      </c>
      <c r="N174" s="1">
        <f t="shared" si="41"/>
        <v>4179.1116851177048</v>
      </c>
      <c r="O174" s="1">
        <f t="shared" si="42"/>
        <v>993.41788287875261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25">
      <c r="A175">
        <f t="shared" si="37"/>
        <v>3.2000000000000001E-2</v>
      </c>
      <c r="B175" s="1">
        <f t="shared" si="39"/>
        <v>115.98971830675534</v>
      </c>
      <c r="C175">
        <f t="shared" si="30"/>
        <v>5500</v>
      </c>
      <c r="D175" s="2">
        <v>6.7134255411067194</v>
      </c>
      <c r="E175" s="1">
        <f t="shared" si="35"/>
        <v>303.55424926668144</v>
      </c>
      <c r="F175" s="1">
        <f t="shared" si="29"/>
        <v>910.66274780004437</v>
      </c>
      <c r="G175" s="8">
        <f t="shared" si="38"/>
        <v>1418.6015999999977</v>
      </c>
      <c r="H175">
        <v>315</v>
      </c>
      <c r="I175">
        <v>295</v>
      </c>
      <c r="J175" s="2">
        <v>305.63567994299945</v>
      </c>
      <c r="K175" s="2">
        <f t="shared" si="40"/>
        <v>9.3643200570005547</v>
      </c>
      <c r="L175" s="8">
        <v>1385.9572236373442</v>
      </c>
      <c r="M175" s="1">
        <f t="shared" si="36"/>
        <v>14.828273542921963</v>
      </c>
      <c r="N175" s="1">
        <f t="shared" si="41"/>
        <v>4178.9474738857662</v>
      </c>
      <c r="O175" s="1">
        <f t="shared" si="42"/>
        <v>993.19148008734044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25">
      <c r="A176">
        <f t="shared" si="37"/>
        <v>3.7999999999999999E-2</v>
      </c>
      <c r="B176" s="1">
        <f t="shared" si="39"/>
        <v>137.76292990169148</v>
      </c>
      <c r="C176">
        <f t="shared" si="30"/>
        <v>5500</v>
      </c>
      <c r="D176" s="2">
        <v>6.7134255411067194</v>
      </c>
      <c r="E176" s="1">
        <f t="shared" si="35"/>
        <v>303.55424926668144</v>
      </c>
      <c r="F176" s="1">
        <f t="shared" si="29"/>
        <v>910.66274780004437</v>
      </c>
      <c r="G176" s="8">
        <f t="shared" si="38"/>
        <v>1850.3187999999973</v>
      </c>
      <c r="H176">
        <v>315</v>
      </c>
      <c r="I176">
        <v>295</v>
      </c>
      <c r="J176" s="2">
        <v>306.74195268807574</v>
      </c>
      <c r="K176" s="2">
        <f t="shared" si="40"/>
        <v>8.2580473119242583</v>
      </c>
      <c r="L176" s="8">
        <v>1451.1643806931777</v>
      </c>
      <c r="M176" s="1">
        <f t="shared" si="36"/>
        <v>15.506202184649059</v>
      </c>
      <c r="N176" s="1">
        <f t="shared" si="41"/>
        <v>4178.8443176890132</v>
      </c>
      <c r="O176" s="1">
        <f t="shared" si="42"/>
        <v>993.0102393845815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25">
      <c r="A177">
        <f t="shared" si="37"/>
        <v>4.3999999999999997E-2</v>
      </c>
      <c r="B177" s="1">
        <f t="shared" si="39"/>
        <v>159.53866001731561</v>
      </c>
      <c r="C177">
        <f t="shared" si="30"/>
        <v>5500</v>
      </c>
      <c r="D177" s="2">
        <v>6.7134255411067194</v>
      </c>
      <c r="E177" s="1">
        <f t="shared" si="35"/>
        <v>303.55424926668144</v>
      </c>
      <c r="F177" s="1">
        <f t="shared" si="29"/>
        <v>910.66274780004437</v>
      </c>
      <c r="G177" s="8">
        <f t="shared" si="38"/>
        <v>2334.3715999999968</v>
      </c>
      <c r="H177">
        <v>315</v>
      </c>
      <c r="I177">
        <v>295</v>
      </c>
      <c r="J177" s="2">
        <v>307.61983186672364</v>
      </c>
      <c r="K177" s="2">
        <f t="shared" si="40"/>
        <v>7.3801681332763565</v>
      </c>
      <c r="L177" s="8">
        <v>1501.481901319939</v>
      </c>
      <c r="M177" s="1">
        <f t="shared" si="36"/>
        <v>16.027720602548502</v>
      </c>
      <c r="N177" s="1">
        <f t="shared" si="41"/>
        <v>4178.776122268242</v>
      </c>
      <c r="O177" s="1">
        <f t="shared" si="42"/>
        <v>992.8627956559742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25">
      <c r="A178">
        <f t="shared" si="37"/>
        <v>0.05</v>
      </c>
      <c r="B178" s="1">
        <f t="shared" si="39"/>
        <v>181.31619024858523</v>
      </c>
      <c r="C178">
        <f t="shared" si="30"/>
        <v>5500</v>
      </c>
      <c r="D178" s="2">
        <v>6.7134255411067194</v>
      </c>
      <c r="E178" s="1">
        <f t="shared" si="35"/>
        <v>303.55424926668144</v>
      </c>
      <c r="F178" s="1">
        <f t="shared" si="29"/>
        <v>910.66274780004437</v>
      </c>
      <c r="G178" s="8">
        <f t="shared" si="38"/>
        <v>2870.7599999999966</v>
      </c>
      <c r="H178">
        <v>315</v>
      </c>
      <c r="I178">
        <v>295</v>
      </c>
      <c r="J178" s="2">
        <v>308.33178748992651</v>
      </c>
      <c r="K178" s="2">
        <f t="shared" si="40"/>
        <v>6.6682125100734879</v>
      </c>
      <c r="L178" s="8">
        <v>1541.472594271034</v>
      </c>
      <c r="M178" s="1">
        <f t="shared" si="36"/>
        <v>16.441134168748796</v>
      </c>
      <c r="N178" s="1">
        <f t="shared" si="41"/>
        <v>4178.7290683948622</v>
      </c>
      <c r="O178" s="1">
        <f t="shared" si="42"/>
        <v>992.74091162636546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25">
      <c r="A179">
        <f t="shared" si="37"/>
        <v>5.6000000000000001E-2</v>
      </c>
      <c r="B179" s="1">
        <f t="shared" si="39"/>
        <v>203.09504913729594</v>
      </c>
      <c r="C179">
        <f t="shared" si="30"/>
        <v>5500</v>
      </c>
      <c r="D179" s="2">
        <v>6.7134255411067194</v>
      </c>
      <c r="E179" s="1">
        <f t="shared" si="35"/>
        <v>303.55424926668144</v>
      </c>
      <c r="F179" s="1">
        <f t="shared" si="29"/>
        <v>910.66274780004437</v>
      </c>
      <c r="G179" s="8">
        <f t="shared" si="38"/>
        <v>3459.4839999999963</v>
      </c>
      <c r="H179">
        <v>315</v>
      </c>
      <c r="I179">
        <v>295</v>
      </c>
      <c r="J179" s="2">
        <v>308.92002540782636</v>
      </c>
      <c r="K179" s="2">
        <f t="shared" si="40"/>
        <v>6.0799745921736417</v>
      </c>
      <c r="L179" s="8">
        <v>1574.0140171298244</v>
      </c>
      <c r="M179" s="1">
        <f t="shared" si="36"/>
        <v>16.776796223793145</v>
      </c>
      <c r="N179" s="1">
        <f t="shared" si="41"/>
        <v>4178.6954250782346</v>
      </c>
      <c r="O179" s="1">
        <f t="shared" si="42"/>
        <v>992.63867266264447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25">
      <c r="A180">
        <f t="shared" si="37"/>
        <v>6.2E-2</v>
      </c>
      <c r="B180" s="1">
        <f t="shared" si="39"/>
        <v>224.87491550300774</v>
      </c>
      <c r="C180">
        <f t="shared" si="30"/>
        <v>5500</v>
      </c>
      <c r="D180" s="2">
        <v>6.7134255411067194</v>
      </c>
      <c r="E180" s="1">
        <f t="shared" si="35"/>
        <v>303.55424926668144</v>
      </c>
      <c r="F180" s="1">
        <f t="shared" si="29"/>
        <v>910.66274780004437</v>
      </c>
      <c r="G180" s="8">
        <f t="shared" si="38"/>
        <v>4100.5435999999954</v>
      </c>
      <c r="H180">
        <v>315</v>
      </c>
      <c r="I180">
        <v>295</v>
      </c>
      <c r="J180" s="2">
        <v>309.41381935350569</v>
      </c>
      <c r="K180" s="2">
        <f t="shared" si="40"/>
        <v>5.5861806464943129</v>
      </c>
      <c r="L180" s="8">
        <v>1601.0078818854581</v>
      </c>
      <c r="M180" s="1">
        <f t="shared" si="36"/>
        <v>17.054704567034726</v>
      </c>
      <c r="N180" s="1">
        <f t="shared" si="41"/>
        <v>4178.6706428415728</v>
      </c>
      <c r="O180" s="1">
        <f t="shared" si="42"/>
        <v>992.5517904064078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25">
      <c r="A181">
        <f t="shared" si="37"/>
        <v>6.8000000000000005E-2</v>
      </c>
      <c r="B181" s="1">
        <f t="shared" si="39"/>
        <v>246.65556342079597</v>
      </c>
      <c r="C181">
        <f t="shared" si="30"/>
        <v>5500</v>
      </c>
      <c r="D181" s="2">
        <v>6.7134255411067194</v>
      </c>
      <c r="E181" s="1">
        <f t="shared" si="35"/>
        <v>303.55424926668144</v>
      </c>
      <c r="F181" s="1">
        <f t="shared" si="29"/>
        <v>910.66274780004437</v>
      </c>
      <c r="G181" s="8">
        <f t="shared" si="38"/>
        <v>4793.9387999999963</v>
      </c>
      <c r="H181">
        <v>315</v>
      </c>
      <c r="I181">
        <v>295</v>
      </c>
      <c r="J181" s="2">
        <v>309.83400703080218</v>
      </c>
      <c r="K181" s="2">
        <f t="shared" si="40"/>
        <v>5.1659929691978164</v>
      </c>
      <c r="L181" s="8">
        <v>1623.7603122533294</v>
      </c>
      <c r="M181" s="1">
        <f t="shared" si="36"/>
        <v>17.288557026708556</v>
      </c>
      <c r="N181" s="1">
        <f t="shared" si="41"/>
        <v>4178.6519228350971</v>
      </c>
      <c r="O181" s="1">
        <f t="shared" si="42"/>
        <v>992.47710696218792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25">
      <c r="A182">
        <f t="shared" si="37"/>
        <v>7.3999999999999996E-2</v>
      </c>
      <c r="B182" s="1">
        <f t="shared" si="39"/>
        <v>268.43600766368922</v>
      </c>
      <c r="C182">
        <f t="shared" si="30"/>
        <v>5500</v>
      </c>
      <c r="D182" s="2">
        <v>6.7134255411067194</v>
      </c>
      <c r="E182" s="1">
        <f t="shared" si="35"/>
        <v>303.55424926668144</v>
      </c>
      <c r="F182" s="1">
        <f t="shared" si="29"/>
        <v>910.66274780004437</v>
      </c>
      <c r="G182" s="8">
        <f t="shared" si="38"/>
        <v>5539.6695999999947</v>
      </c>
      <c r="H182">
        <v>315</v>
      </c>
      <c r="I182">
        <v>295</v>
      </c>
      <c r="J182" s="2">
        <v>310.17889122342939</v>
      </c>
      <c r="K182" s="2">
        <f t="shared" si="40"/>
        <v>4.8211087765706111</v>
      </c>
      <c r="L182" s="8">
        <v>1642.2931649059992</v>
      </c>
      <c r="M182" s="1">
        <f t="shared" si="36"/>
        <v>17.478770057421297</v>
      </c>
      <c r="N182" s="1">
        <f t="shared" si="41"/>
        <v>4178.6381165309012</v>
      </c>
      <c r="O182" s="1">
        <f t="shared" si="42"/>
        <v>992.41529599024557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25">
      <c r="A183">
        <f t="shared" si="37"/>
        <v>8.0000000000000002E-3</v>
      </c>
      <c r="B183" s="1">
        <f t="shared" si="39"/>
        <v>28.95995174449558</v>
      </c>
      <c r="C183">
        <f t="shared" si="30"/>
        <v>6000</v>
      </c>
      <c r="D183" s="2">
        <v>7.3466824430171274</v>
      </c>
      <c r="E183" s="1">
        <f t="shared" si="35"/>
        <v>332.18759334346242</v>
      </c>
      <c r="F183" s="1">
        <f t="shared" si="29"/>
        <v>996.56278003038733</v>
      </c>
      <c r="G183" s="8">
        <f t="shared" si="38"/>
        <v>215.0888000000005</v>
      </c>
      <c r="H183">
        <v>315</v>
      </c>
      <c r="I183">
        <v>295</v>
      </c>
      <c r="J183" s="2">
        <v>296.51313013392036</v>
      </c>
      <c r="K183" s="2">
        <f t="shared" si="40"/>
        <v>18.486869866079644</v>
      </c>
      <c r="L183" s="8">
        <v>690.57328072801602</v>
      </c>
      <c r="M183" s="1">
        <f t="shared" si="36"/>
        <v>7.1611461127630998</v>
      </c>
      <c r="N183" s="1">
        <f t="shared" si="41"/>
        <v>4180.7429854365109</v>
      </c>
      <c r="O183" s="1">
        <f t="shared" si="42"/>
        <v>994.47679519956455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25">
      <c r="A184">
        <f t="shared" si="37"/>
        <v>1.4E-2</v>
      </c>
      <c r="B184" s="1">
        <f t="shared" si="39"/>
        <v>50.699388140668759</v>
      </c>
      <c r="C184">
        <f t="shared" si="30"/>
        <v>6000</v>
      </c>
      <c r="D184" s="2">
        <v>7.3466824430171274</v>
      </c>
      <c r="E184" s="1">
        <f t="shared" si="35"/>
        <v>332.18759334346242</v>
      </c>
      <c r="F184" s="1">
        <f t="shared" si="29"/>
        <v>996.56278003038733</v>
      </c>
      <c r="G184" s="8">
        <f t="shared" si="38"/>
        <v>437.46359999999981</v>
      </c>
      <c r="H184">
        <v>315</v>
      </c>
      <c r="I184">
        <v>295</v>
      </c>
      <c r="J184" s="2">
        <v>299.53117594225427</v>
      </c>
      <c r="K184" s="2">
        <f t="shared" si="40"/>
        <v>15.468824057745735</v>
      </c>
      <c r="L184" s="8">
        <v>1010.531820381022</v>
      </c>
      <c r="M184" s="1">
        <f t="shared" si="36"/>
        <v>10.418465030337794</v>
      </c>
      <c r="N184" s="1">
        <f t="shared" si="41"/>
        <v>4179.9351292687261</v>
      </c>
      <c r="O184" s="1">
        <f t="shared" si="42"/>
        <v>994.09483720320077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25">
      <c r="A185">
        <f t="shared" si="37"/>
        <v>0.02</v>
      </c>
      <c r="B185" s="1">
        <f t="shared" si="39"/>
        <v>72.453319295322387</v>
      </c>
      <c r="C185">
        <f t="shared" si="30"/>
        <v>6000</v>
      </c>
      <c r="D185" s="2">
        <v>7.3466824430171274</v>
      </c>
      <c r="E185" s="1">
        <f t="shared" si="35"/>
        <v>332.18759334346242</v>
      </c>
      <c r="F185" s="1">
        <f t="shared" si="29"/>
        <v>996.56278003038733</v>
      </c>
      <c r="G185" s="8">
        <f t="shared" si="38"/>
        <v>712.17399999999918</v>
      </c>
      <c r="H185">
        <v>315</v>
      </c>
      <c r="I185">
        <v>295</v>
      </c>
      <c r="J185" s="2">
        <v>302.04505102456079</v>
      </c>
      <c r="K185" s="2">
        <f t="shared" si="40"/>
        <v>12.954948975439208</v>
      </c>
      <c r="L185" s="8">
        <v>1208.5421066544575</v>
      </c>
      <c r="M185" s="1">
        <f t="shared" si="36"/>
        <v>12.416008706329869</v>
      </c>
      <c r="N185" s="1">
        <f t="shared" si="41"/>
        <v>4179.4338945526397</v>
      </c>
      <c r="O185" s="1">
        <f t="shared" si="42"/>
        <v>993.74329154645568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25">
      <c r="A186">
        <f t="shared" si="37"/>
        <v>2.5999999999999999E-2</v>
      </c>
      <c r="B186" s="1">
        <f t="shared" si="39"/>
        <v>94.216312182514869</v>
      </c>
      <c r="C186">
        <f t="shared" si="30"/>
        <v>6000</v>
      </c>
      <c r="D186" s="2">
        <v>7.3466824430171274</v>
      </c>
      <c r="E186" s="1">
        <f t="shared" si="35"/>
        <v>332.18759334346242</v>
      </c>
      <c r="F186" s="1">
        <f t="shared" si="29"/>
        <v>996.56278003038733</v>
      </c>
      <c r="G186" s="8">
        <f t="shared" si="38"/>
        <v>1039.2199999999984</v>
      </c>
      <c r="H186">
        <v>315</v>
      </c>
      <c r="I186">
        <v>295</v>
      </c>
      <c r="J186" s="2">
        <v>303.94395016162099</v>
      </c>
      <c r="K186" s="2">
        <f t="shared" si="40"/>
        <v>11.05604983837901</v>
      </c>
      <c r="L186" s="8">
        <v>1340.4615916976688</v>
      </c>
      <c r="M186" s="1">
        <f t="shared" si="36"/>
        <v>13.738405860104743</v>
      </c>
      <c r="N186" s="1">
        <f t="shared" si="41"/>
        <v>4179.1459273253813</v>
      </c>
      <c r="O186" s="1">
        <f t="shared" si="42"/>
        <v>993.458540583493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25">
      <c r="A187">
        <f t="shared" si="37"/>
        <v>3.2000000000000001E-2</v>
      </c>
      <c r="B187" s="1">
        <f t="shared" si="39"/>
        <v>115.98505285407587</v>
      </c>
      <c r="C187">
        <f t="shared" si="30"/>
        <v>6000</v>
      </c>
      <c r="D187" s="2">
        <v>7.3466824430171274</v>
      </c>
      <c r="E187" s="1">
        <f t="shared" si="35"/>
        <v>332.18759334346242</v>
      </c>
      <c r="F187" s="1">
        <f t="shared" ref="F187:F194" si="43">E187*3</f>
        <v>996.56278003038733</v>
      </c>
      <c r="G187" s="8">
        <f t="shared" si="38"/>
        <v>1418.6015999999977</v>
      </c>
      <c r="H187">
        <v>315</v>
      </c>
      <c r="I187">
        <v>295</v>
      </c>
      <c r="J187" s="2">
        <v>305.38749250648453</v>
      </c>
      <c r="K187" s="2">
        <f t="shared" si="40"/>
        <v>9.6125074935154657</v>
      </c>
      <c r="L187" s="8">
        <v>1434.1112715530985</v>
      </c>
      <c r="M187" s="1">
        <f t="shared" si="36"/>
        <v>14.67267552681214</v>
      </c>
      <c r="N187" s="1">
        <f t="shared" si="41"/>
        <v>4178.9734076568293</v>
      </c>
      <c r="O187" s="1">
        <f t="shared" si="42"/>
        <v>993.2314308201112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25">
      <c r="A188">
        <f t="shared" si="37"/>
        <v>3.7999999999999999E-2</v>
      </c>
      <c r="B188" s="1">
        <f t="shared" si="39"/>
        <v>137.75760184031412</v>
      </c>
      <c r="C188">
        <f t="shared" ref="C188:C194" si="44">C176+500</f>
        <v>6000</v>
      </c>
      <c r="D188" s="2">
        <v>7.3466824430171274</v>
      </c>
      <c r="E188" s="1">
        <f t="shared" si="35"/>
        <v>332.18759334346242</v>
      </c>
      <c r="F188" s="1">
        <f t="shared" si="43"/>
        <v>996.56278003038733</v>
      </c>
      <c r="G188" s="8">
        <f t="shared" si="38"/>
        <v>1850.3187999999973</v>
      </c>
      <c r="H188">
        <v>315</v>
      </c>
      <c r="I188">
        <v>295</v>
      </c>
      <c r="J188" s="2">
        <v>306.5101147724983</v>
      </c>
      <c r="K188" s="2">
        <f t="shared" si="40"/>
        <v>8.489885227501702</v>
      </c>
      <c r="L188" s="8">
        <v>1503.8892535134496</v>
      </c>
      <c r="M188" s="1">
        <f t="shared" si="36"/>
        <v>15.366139025828707</v>
      </c>
      <c r="N188" s="1">
        <f t="shared" si="41"/>
        <v>4178.8642992971427</v>
      </c>
      <c r="O188" s="1">
        <f t="shared" si="42"/>
        <v>993.0486461180983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25">
      <c r="A189">
        <f t="shared" si="37"/>
        <v>4.3999999999999997E-2</v>
      </c>
      <c r="B189" s="1">
        <f t="shared" si="39"/>
        <v>159.53278422931689</v>
      </c>
      <c r="C189">
        <f t="shared" si="44"/>
        <v>6000</v>
      </c>
      <c r="D189" s="2">
        <v>7.3466824430171274</v>
      </c>
      <c r="E189" s="1">
        <f t="shared" si="35"/>
        <v>332.18759334346242</v>
      </c>
      <c r="F189" s="1">
        <f t="shared" si="43"/>
        <v>996.56278003038733</v>
      </c>
      <c r="G189" s="8">
        <f t="shared" si="38"/>
        <v>2334.3715999999968</v>
      </c>
      <c r="H189">
        <v>315</v>
      </c>
      <c r="I189">
        <v>295</v>
      </c>
      <c r="J189" s="2">
        <v>307.4038512254595</v>
      </c>
      <c r="K189" s="2">
        <f t="shared" si="40"/>
        <v>7.5961487745404952</v>
      </c>
      <c r="L189" s="8">
        <v>1557.8436656940435</v>
      </c>
      <c r="M189" s="1">
        <f t="shared" si="36"/>
        <v>15.900663640300611</v>
      </c>
      <c r="N189" s="1">
        <f t="shared" si="41"/>
        <v>4178.7918305747671</v>
      </c>
      <c r="O189" s="1">
        <f t="shared" si="42"/>
        <v>992.89936400979127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25">
      <c r="A190">
        <f t="shared" si="37"/>
        <v>0.05</v>
      </c>
      <c r="B190" s="1">
        <f t="shared" si="39"/>
        <v>181.30985621985934</v>
      </c>
      <c r="C190">
        <f t="shared" si="44"/>
        <v>6000</v>
      </c>
      <c r="D190" s="2">
        <v>7.3466824430171274</v>
      </c>
      <c r="E190" s="1">
        <f t="shared" si="35"/>
        <v>332.18759334346242</v>
      </c>
      <c r="F190" s="1">
        <f t="shared" si="43"/>
        <v>996.56278003038733</v>
      </c>
      <c r="G190" s="8">
        <f t="shared" si="38"/>
        <v>2870.7599999999966</v>
      </c>
      <c r="H190">
        <v>315</v>
      </c>
      <c r="I190">
        <v>295</v>
      </c>
      <c r="J190" s="2">
        <v>308.13041786566936</v>
      </c>
      <c r="K190" s="2">
        <f t="shared" si="40"/>
        <v>6.869582134330642</v>
      </c>
      <c r="L190" s="8">
        <v>1600.7912920269923</v>
      </c>
      <c r="M190" s="1">
        <f t="shared" si="36"/>
        <v>16.325023097411954</v>
      </c>
      <c r="N190" s="1">
        <f t="shared" si="41"/>
        <v>4178.7416568375429</v>
      </c>
      <c r="O190" s="1">
        <f t="shared" si="42"/>
        <v>992.77559285982238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25">
      <c r="A191">
        <f t="shared" si="37"/>
        <v>5.6000000000000001E-2</v>
      </c>
      <c r="B191" s="1">
        <f t="shared" si="39"/>
        <v>203.08832711705966</v>
      </c>
      <c r="C191">
        <f t="shared" si="44"/>
        <v>6000</v>
      </c>
      <c r="D191" s="2">
        <v>7.3466824430171274</v>
      </c>
      <c r="E191" s="1">
        <f t="shared" si="35"/>
        <v>332.18759334346242</v>
      </c>
      <c r="F191" s="1">
        <f t="shared" si="43"/>
        <v>996.56278003038733</v>
      </c>
      <c r="G191" s="8">
        <f t="shared" si="38"/>
        <v>3459.4839999999963</v>
      </c>
      <c r="H191">
        <v>315</v>
      </c>
      <c r="I191">
        <v>295</v>
      </c>
      <c r="J191" s="2">
        <v>308.73185240071734</v>
      </c>
      <c r="K191" s="2">
        <f t="shared" si="40"/>
        <v>6.2681475992826563</v>
      </c>
      <c r="L191" s="8">
        <v>1635.78143478111</v>
      </c>
      <c r="M191" s="1">
        <f t="shared" si="36"/>
        <v>16.669978127915112</v>
      </c>
      <c r="N191" s="1">
        <f t="shared" si="41"/>
        <v>4178.70568934931</v>
      </c>
      <c r="O191" s="1">
        <f t="shared" si="42"/>
        <v>992.67152800859014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25">
      <c r="A192">
        <f t="shared" si="37"/>
        <v>6.2E-2</v>
      </c>
      <c r="B192" s="1">
        <f t="shared" si="39"/>
        <v>224.86786128951994</v>
      </c>
      <c r="C192">
        <f t="shared" si="44"/>
        <v>6000</v>
      </c>
      <c r="D192" s="2">
        <v>7.3466824430171274</v>
      </c>
      <c r="E192" s="1">
        <f t="shared" si="35"/>
        <v>332.18759334346242</v>
      </c>
      <c r="F192" s="1">
        <f t="shared" si="43"/>
        <v>996.56278003038733</v>
      </c>
      <c r="G192" s="8">
        <f t="shared" si="38"/>
        <v>4100.5435999999954</v>
      </c>
      <c r="H192">
        <v>315</v>
      </c>
      <c r="I192">
        <v>295</v>
      </c>
      <c r="J192" s="2">
        <v>309.2374795358632</v>
      </c>
      <c r="K192" s="2">
        <f t="shared" si="40"/>
        <v>5.7625204641367986</v>
      </c>
      <c r="L192" s="8">
        <v>1664.8351321938189</v>
      </c>
      <c r="M192" s="1">
        <f t="shared" si="36"/>
        <v>16.95585158605574</v>
      </c>
      <c r="N192" s="1">
        <f t="shared" si="41"/>
        <v>4178.6791408331546</v>
      </c>
      <c r="O192" s="1">
        <f t="shared" si="42"/>
        <v>992.58292723577529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25">
      <c r="A193">
        <f t="shared" si="37"/>
        <v>6.8000000000000005E-2</v>
      </c>
      <c r="B193" s="1">
        <f t="shared" si="39"/>
        <v>246.64822189654535</v>
      </c>
      <c r="C193">
        <f t="shared" si="44"/>
        <v>6000</v>
      </c>
      <c r="D193" s="2">
        <v>7.3466824430171274</v>
      </c>
      <c r="E193" s="1">
        <f t="shared" si="35"/>
        <v>332.18759334346242</v>
      </c>
      <c r="F193" s="1">
        <f t="shared" si="43"/>
        <v>996.56278003038733</v>
      </c>
      <c r="G193" s="8">
        <f t="shared" si="38"/>
        <v>4793.9387999999963</v>
      </c>
      <c r="H193">
        <v>315</v>
      </c>
      <c r="I193">
        <v>295</v>
      </c>
      <c r="J193" s="2">
        <v>309.66826268951121</v>
      </c>
      <c r="K193" s="2">
        <f t="shared" si="40"/>
        <v>5.3317373104887906</v>
      </c>
      <c r="L193" s="8">
        <v>1689.3436177146041</v>
      </c>
      <c r="M193" s="1">
        <f t="shared" si="36"/>
        <v>17.196594510939597</v>
      </c>
      <c r="N193" s="1">
        <f t="shared" si="41"/>
        <v>4178.659053433651</v>
      </c>
      <c r="O193" s="1">
        <f t="shared" si="42"/>
        <v>992.50664820393251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25">
      <c r="A194">
        <f t="shared" si="37"/>
        <v>7.3999999999999996E-2</v>
      </c>
      <c r="B194" s="1">
        <f t="shared" ref="B194" si="45">A194/O194*3600*1000</f>
        <v>268.42839629812107</v>
      </c>
      <c r="C194">
        <f t="shared" si="44"/>
        <v>6000</v>
      </c>
      <c r="D194" s="2">
        <v>7.3466824430171274</v>
      </c>
      <c r="E194" s="1">
        <f t="shared" si="35"/>
        <v>332.18759334346242</v>
      </c>
      <c r="F194" s="1">
        <f t="shared" si="43"/>
        <v>996.56278003038733</v>
      </c>
      <c r="G194" s="8">
        <f t="shared" si="38"/>
        <v>5539.6695999999947</v>
      </c>
      <c r="H194">
        <v>315</v>
      </c>
      <c r="I194">
        <v>295</v>
      </c>
      <c r="J194" s="2">
        <v>310.0221960317287</v>
      </c>
      <c r="K194" s="2">
        <f t="shared" si="40"/>
        <v>4.9778039682713029</v>
      </c>
      <c r="L194" s="8">
        <v>1709.320160028665</v>
      </c>
      <c r="M194" s="1">
        <f t="shared" si="36"/>
        <v>17.392537732775153</v>
      </c>
      <c r="N194" s="1">
        <f t="shared" si="41"/>
        <v>4178.6442187838156</v>
      </c>
      <c r="O194" s="1">
        <f t="shared" si="42"/>
        <v>992.4434362157856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25">
      <c r="AJ195" s="6"/>
      <c r="AK195" s="6"/>
      <c r="AL195" s="6"/>
    </row>
    <row r="196" spans="1:38" x14ac:dyDescent="0.25">
      <c r="AJ196" s="6"/>
      <c r="AK196" s="6"/>
      <c r="AL196" s="6"/>
    </row>
    <row r="197" spans="1:38" x14ac:dyDescent="0.2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2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25">
      <c r="J199"/>
      <c r="K199" s="1"/>
      <c r="M199"/>
      <c r="AH199" s="6"/>
      <c r="AI199" s="6"/>
      <c r="AJ199" s="6"/>
    </row>
    <row r="200" spans="1:38" x14ac:dyDescent="0.25">
      <c r="J200"/>
      <c r="K200" s="1"/>
      <c r="M200"/>
      <c r="AH200" s="6"/>
      <c r="AI200" s="6"/>
      <c r="AJ200" s="6"/>
    </row>
    <row r="201" spans="1:38" x14ac:dyDescent="0.2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25">
      <c r="M202"/>
      <c r="AH202" s="6"/>
      <c r="AI202" s="6"/>
      <c r="AJ202" s="6"/>
    </row>
    <row r="203" spans="1:38" x14ac:dyDescent="0.25">
      <c r="A203">
        <v>0</v>
      </c>
      <c r="B203" s="8">
        <v>74.636858376406195</v>
      </c>
      <c r="C203" s="7">
        <f>20/B203</f>
        <v>0.26796411900319606</v>
      </c>
      <c r="D203" s="8">
        <v>85.393961549164231</v>
      </c>
      <c r="E203" s="7">
        <f>20/D203</f>
        <v>0.2342085978583546</v>
      </c>
      <c r="F203" s="8">
        <v>90.310774184340261</v>
      </c>
      <c r="G203" s="7">
        <f>20/F203</f>
        <v>0.22145751911257525</v>
      </c>
      <c r="H203" s="8">
        <v>93.123024249687177</v>
      </c>
      <c r="I203" s="7">
        <f>20/H203</f>
        <v>0.21476965724797306</v>
      </c>
      <c r="J203" s="8">
        <v>94.943002069126578</v>
      </c>
      <c r="K203" s="7">
        <f>20/J203</f>
        <v>0.21065270282309273</v>
      </c>
      <c r="L203" s="8">
        <v>96.216962290632338</v>
      </c>
      <c r="M203" s="7">
        <f>20/L203</f>
        <v>0.20786355673533038</v>
      </c>
      <c r="N203" s="8">
        <v>97.158532094528539</v>
      </c>
      <c r="O203" s="7">
        <f>20/N203</f>
        <v>0.20584913716626949</v>
      </c>
      <c r="P203" s="8">
        <v>97.882775607088078</v>
      </c>
      <c r="Q203" s="7">
        <f>20/P203</f>
        <v>0.20432604077638886</v>
      </c>
      <c r="R203" s="8">
        <v>98.457148375750961</v>
      </c>
      <c r="S203" s="7">
        <f>20/R203</f>
        <v>0.20313405709936044</v>
      </c>
      <c r="AH203" s="6"/>
      <c r="AI203" s="6"/>
      <c r="AJ203" s="6"/>
    </row>
    <row r="204" spans="1:38" x14ac:dyDescent="0.25">
      <c r="A204">
        <v>400</v>
      </c>
      <c r="B204" s="8">
        <v>158.72415491268339</v>
      </c>
      <c r="C204" s="7">
        <f t="shared" ref="C204:C218" si="46">20/B204</f>
        <v>0.12600476601058175</v>
      </c>
      <c r="D204" s="8">
        <v>186.16783578824663</v>
      </c>
      <c r="E204" s="7">
        <f t="shared" ref="E204:E218" si="47">20/D204</f>
        <v>0.10742994306894479</v>
      </c>
      <c r="F204" s="8">
        <v>199.05378776858123</v>
      </c>
      <c r="G204" s="7">
        <f t="shared" ref="G204:G218" si="48">20/F204</f>
        <v>0.10047535504952</v>
      </c>
      <c r="H204" s="8">
        <v>206.51903774487909</v>
      </c>
      <c r="I204" s="7">
        <f t="shared" ref="I204:I218" si="49">20/H204</f>
        <v>9.6843372012544282E-2</v>
      </c>
      <c r="J204" s="8">
        <v>211.38720086186743</v>
      </c>
      <c r="K204" s="7">
        <f t="shared" ref="K204:K218" si="50">20/J204</f>
        <v>9.4613107692689269E-2</v>
      </c>
      <c r="L204" s="8">
        <v>214.81229524235238</v>
      </c>
      <c r="M204" s="7">
        <f t="shared" ref="M204:M218" si="51">20/L204</f>
        <v>9.3104540303132519E-2</v>
      </c>
      <c r="N204" s="8">
        <v>217.35308911289832</v>
      </c>
      <c r="O204" s="7">
        <f t="shared" ref="O204:O218" si="52">20/N204</f>
        <v>9.2016175530919314E-2</v>
      </c>
      <c r="P204" s="8">
        <v>219.31290786071656</v>
      </c>
      <c r="Q204" s="7">
        <f t="shared" ref="Q204:Q218" si="53">20/P204</f>
        <v>9.1193902789806602E-2</v>
      </c>
      <c r="R204" s="8">
        <v>220.87059767810601</v>
      </c>
      <c r="S204" s="7">
        <f t="shared" ref="S204:S218" si="54">20/R204</f>
        <v>9.0550757820412775E-2</v>
      </c>
      <c r="AH204" s="6"/>
      <c r="AI204" s="6"/>
      <c r="AJ204" s="6"/>
    </row>
    <row r="205" spans="1:38" x14ac:dyDescent="0.25">
      <c r="A205">
        <v>600</v>
      </c>
      <c r="B205" s="8">
        <v>260.74678704349981</v>
      </c>
      <c r="C205" s="7">
        <f t="shared" si="46"/>
        <v>7.6702766798286359E-2</v>
      </c>
      <c r="D205" s="8">
        <v>314.59479779648416</v>
      </c>
      <c r="E205" s="7">
        <f t="shared" si="47"/>
        <v>6.3573842098108319E-2</v>
      </c>
      <c r="F205" s="8">
        <v>340.69020298754526</v>
      </c>
      <c r="G205" s="7">
        <f t="shared" si="48"/>
        <v>5.870435904706995E-2</v>
      </c>
      <c r="H205" s="8">
        <v>356.04129588593685</v>
      </c>
      <c r="I205" s="7">
        <f t="shared" si="49"/>
        <v>5.6173259200829613E-2</v>
      </c>
      <c r="J205" s="8">
        <v>366.1445404173266</v>
      </c>
      <c r="K205" s="7">
        <f t="shared" si="50"/>
        <v>5.4623236979593551E-2</v>
      </c>
      <c r="L205" s="8">
        <v>373.2972671215357</v>
      </c>
      <c r="M205" s="7">
        <f t="shared" si="51"/>
        <v>5.3576604388824875E-2</v>
      </c>
      <c r="N205" s="8">
        <v>378.62732537727868</v>
      </c>
      <c r="O205" s="7">
        <f t="shared" si="52"/>
        <v>5.2822389350983157E-2</v>
      </c>
      <c r="P205" s="8">
        <v>382.75282480765509</v>
      </c>
      <c r="Q205" s="7">
        <f t="shared" si="53"/>
        <v>5.2253043488446116E-2</v>
      </c>
      <c r="R205" s="8">
        <v>386.04078212610546</v>
      </c>
      <c r="S205" s="7">
        <f t="shared" si="54"/>
        <v>5.1807997823055722E-2</v>
      </c>
      <c r="AH205" s="6"/>
      <c r="AI205" s="6"/>
      <c r="AJ205" s="6"/>
    </row>
    <row r="206" spans="1:38" x14ac:dyDescent="0.25">
      <c r="A206">
        <v>800</v>
      </c>
      <c r="B206" s="8">
        <v>327.02478569404809</v>
      </c>
      <c r="C206" s="7">
        <f t="shared" si="46"/>
        <v>6.1157443945888665E-2</v>
      </c>
      <c r="D206" s="8">
        <v>402.47301444175298</v>
      </c>
      <c r="E206" s="7">
        <f t="shared" si="47"/>
        <v>4.9692772639032316E-2</v>
      </c>
      <c r="F206" s="8">
        <v>439.86988543714267</v>
      </c>
      <c r="G206" s="7">
        <f t="shared" si="48"/>
        <v>4.5467991017671058E-2</v>
      </c>
      <c r="H206" s="8">
        <v>462.11213465658147</v>
      </c>
      <c r="I206" s="7">
        <f t="shared" si="49"/>
        <v>4.3279538666222202E-2</v>
      </c>
      <c r="J206" s="8">
        <v>476.84770212449797</v>
      </c>
      <c r="K206" s="7">
        <f t="shared" si="50"/>
        <v>4.1942112567375428E-2</v>
      </c>
      <c r="L206" s="8">
        <v>487.32645071900885</v>
      </c>
      <c r="M206" s="7">
        <f t="shared" si="51"/>
        <v>4.104025129457204E-2</v>
      </c>
      <c r="N206" s="8">
        <v>495.16017809058292</v>
      </c>
      <c r="O206" s="7">
        <f t="shared" si="52"/>
        <v>4.0390970205082338E-2</v>
      </c>
      <c r="P206" s="8">
        <v>501.23840529000813</v>
      </c>
      <c r="Q206" s="7">
        <f t="shared" si="53"/>
        <v>3.9901172354158167E-2</v>
      </c>
      <c r="R206" s="8">
        <v>506.09202054867728</v>
      </c>
      <c r="S206" s="7">
        <f t="shared" si="54"/>
        <v>3.9518504912045629E-2</v>
      </c>
      <c r="AH206" s="6"/>
      <c r="AI206" s="6"/>
      <c r="AJ206" s="6"/>
    </row>
    <row r="207" spans="1:38" x14ac:dyDescent="0.25">
      <c r="A207">
        <v>1000</v>
      </c>
      <c r="B207" s="8">
        <v>379.66525032693988</v>
      </c>
      <c r="C207" s="7">
        <f t="shared" si="46"/>
        <v>5.2677984047203336E-2</v>
      </c>
      <c r="D207" s="8">
        <v>475.38190754818731</v>
      </c>
      <c r="E207" s="7">
        <f t="shared" si="47"/>
        <v>4.2071437053949494E-2</v>
      </c>
      <c r="F207" s="8">
        <v>523.77619850182646</v>
      </c>
      <c r="G207" s="7">
        <f t="shared" si="48"/>
        <v>3.81842475034311E-2</v>
      </c>
      <c r="H207" s="8">
        <v>552.84011400127588</v>
      </c>
      <c r="I207" s="7">
        <f t="shared" si="49"/>
        <v>3.6176824896526669E-2</v>
      </c>
      <c r="J207" s="8">
        <v>572.20770774540313</v>
      </c>
      <c r="K207" s="7">
        <f t="shared" si="50"/>
        <v>3.4952342880530993E-2</v>
      </c>
      <c r="L207" s="8">
        <v>586.03452225480839</v>
      </c>
      <c r="M207" s="7">
        <f t="shared" si="51"/>
        <v>3.4127682313063429E-2</v>
      </c>
      <c r="N207" s="8">
        <v>596.40054159693227</v>
      </c>
      <c r="O207" s="7">
        <f t="shared" si="52"/>
        <v>3.3534510123762899E-2</v>
      </c>
      <c r="P207" s="8">
        <v>604.46090269687897</v>
      </c>
      <c r="Q207" s="7">
        <f t="shared" si="53"/>
        <v>3.3087334368141041E-2</v>
      </c>
      <c r="R207" s="8">
        <v>610.90819905760202</v>
      </c>
      <c r="S207" s="7">
        <f t="shared" si="54"/>
        <v>3.2738143031722865E-2</v>
      </c>
    </row>
    <row r="208" spans="1:38" x14ac:dyDescent="0.25">
      <c r="A208">
        <v>1200</v>
      </c>
      <c r="B208" s="8">
        <v>418.28504983703095</v>
      </c>
      <c r="C208" s="7">
        <f t="shared" si="46"/>
        <v>4.781428360347148E-2</v>
      </c>
      <c r="D208" s="8">
        <v>530.96961264192714</v>
      </c>
      <c r="E208" s="7">
        <f t="shared" si="47"/>
        <v>3.7666938980719988E-2</v>
      </c>
      <c r="F208" s="8">
        <v>588.86278625876116</v>
      </c>
      <c r="G208" s="7">
        <f t="shared" si="48"/>
        <v>3.3963769602536061E-2</v>
      </c>
      <c r="H208" s="8">
        <v>623.9062418977594</v>
      </c>
      <c r="I208" s="7">
        <f t="shared" si="49"/>
        <v>3.2056098588091116E-2</v>
      </c>
      <c r="J208" s="8">
        <v>647.36925774600468</v>
      </c>
      <c r="K208" s="7">
        <f t="shared" si="50"/>
        <v>3.0894269013693264E-2</v>
      </c>
      <c r="L208" s="8">
        <v>664.17321340535432</v>
      </c>
      <c r="M208" s="7">
        <f t="shared" si="51"/>
        <v>3.0112626640655737E-2</v>
      </c>
      <c r="N208" s="8">
        <v>676.80014635464045</v>
      </c>
      <c r="O208" s="7">
        <f t="shared" si="52"/>
        <v>2.9550821032949488E-2</v>
      </c>
      <c r="P208" s="8">
        <v>686.63562403738729</v>
      </c>
      <c r="Q208" s="7">
        <f t="shared" si="53"/>
        <v>2.9127530381253566E-2</v>
      </c>
      <c r="R208" s="8">
        <v>694.51354758736773</v>
      </c>
      <c r="S208" s="7">
        <f t="shared" si="54"/>
        <v>2.8797134439604376E-2</v>
      </c>
    </row>
    <row r="209" spans="1:19" x14ac:dyDescent="0.25">
      <c r="A209">
        <v>1500</v>
      </c>
      <c r="B209" s="8">
        <v>464.48373134714615</v>
      </c>
      <c r="C209" s="7">
        <f t="shared" si="46"/>
        <v>4.3058558675443441E-2</v>
      </c>
      <c r="D209" s="8">
        <v>600.22212407080474</v>
      </c>
      <c r="E209" s="7">
        <f t="shared" si="47"/>
        <v>3.3320997673922319E-2</v>
      </c>
      <c r="F209" s="8">
        <v>671.45242468804474</v>
      </c>
      <c r="G209" s="7">
        <f t="shared" si="48"/>
        <v>2.9786175854963893E-2</v>
      </c>
      <c r="H209" s="8">
        <v>715.02317802433242</v>
      </c>
      <c r="I209" s="7">
        <f t="shared" si="49"/>
        <v>2.7971121237302596E-2</v>
      </c>
      <c r="J209" s="8">
        <v>744.38011719926396</v>
      </c>
      <c r="K209" s="7">
        <f t="shared" si="50"/>
        <v>2.6867993297900215E-2</v>
      </c>
      <c r="L209" s="8">
        <v>765.49451539844381</v>
      </c>
      <c r="M209" s="7">
        <f t="shared" si="51"/>
        <v>2.6126901757865501E-2</v>
      </c>
      <c r="N209" s="8">
        <v>781.40897113170263</v>
      </c>
      <c r="O209" s="7">
        <f t="shared" si="52"/>
        <v>2.5594791893717713E-2</v>
      </c>
      <c r="P209" s="8">
        <v>793.83389878067908</v>
      </c>
      <c r="Q209" s="7">
        <f t="shared" si="53"/>
        <v>2.5194187386958153E-2</v>
      </c>
      <c r="R209" s="8">
        <v>803.80397630831408</v>
      </c>
      <c r="S209" s="7">
        <f t="shared" si="54"/>
        <v>2.4881688308952363E-2</v>
      </c>
    </row>
    <row r="210" spans="1:19" x14ac:dyDescent="0.25">
      <c r="A210">
        <v>2000</v>
      </c>
      <c r="B210" s="8">
        <v>520.02610215929519</v>
      </c>
      <c r="C210" s="7">
        <f t="shared" si="46"/>
        <v>3.845960792536058E-2</v>
      </c>
      <c r="D210" s="8">
        <v>688.26613461640295</v>
      </c>
      <c r="E210" s="7">
        <f t="shared" si="47"/>
        <v>2.905852691872856E-2</v>
      </c>
      <c r="F210" s="8">
        <v>779.16397488531675</v>
      </c>
      <c r="G210" s="7">
        <f t="shared" si="48"/>
        <v>2.566853787476988E-2</v>
      </c>
      <c r="H210" s="8">
        <v>835.58108134593294</v>
      </c>
      <c r="I210" s="7">
        <f t="shared" si="49"/>
        <v>2.3935438997475272E-2</v>
      </c>
      <c r="J210" s="8">
        <v>873.92929490660708</v>
      </c>
      <c r="K210" s="7">
        <f t="shared" si="50"/>
        <v>2.2885146563415421E-2</v>
      </c>
      <c r="L210" s="8">
        <v>901.67403873817875</v>
      </c>
      <c r="M210" s="7">
        <f t="shared" si="51"/>
        <v>2.218096467320764E-2</v>
      </c>
      <c r="N210" s="8">
        <v>922.67526969506844</v>
      </c>
      <c r="O210" s="7">
        <f t="shared" si="52"/>
        <v>2.1676098468109726E-2</v>
      </c>
      <c r="P210" s="8">
        <v>939.12457435543854</v>
      </c>
      <c r="Q210" s="7">
        <f t="shared" si="53"/>
        <v>2.1296429191757501E-2</v>
      </c>
      <c r="R210" s="8">
        <v>952.35734712229055</v>
      </c>
      <c r="S210" s="7">
        <f t="shared" si="54"/>
        <v>2.1000520508854578E-2</v>
      </c>
    </row>
    <row r="211" spans="1:19" x14ac:dyDescent="0.25">
      <c r="A211">
        <v>2500</v>
      </c>
      <c r="B211" s="8">
        <v>560.28041489235329</v>
      </c>
      <c r="C211" s="7">
        <f t="shared" si="46"/>
        <v>3.5696411062026145E-2</v>
      </c>
      <c r="D211" s="8">
        <v>756.09164025034943</v>
      </c>
      <c r="E211" s="7">
        <f t="shared" si="47"/>
        <v>2.6451820037816848E-2</v>
      </c>
      <c r="F211" s="8">
        <v>864.49958759129925</v>
      </c>
      <c r="G211" s="7">
        <f t="shared" si="48"/>
        <v>2.3134771013280341E-2</v>
      </c>
      <c r="H211" s="8">
        <v>932.62030018111</v>
      </c>
      <c r="I211" s="7">
        <f t="shared" si="49"/>
        <v>2.1444954603836205E-2</v>
      </c>
      <c r="J211" s="8">
        <v>979.27141525108527</v>
      </c>
      <c r="K211" s="7">
        <f t="shared" si="50"/>
        <v>2.0423347080821306E-2</v>
      </c>
      <c r="L211" s="8">
        <v>1013.193718987505</v>
      </c>
      <c r="M211" s="7">
        <f t="shared" si="51"/>
        <v>1.9739561769082231E-2</v>
      </c>
      <c r="N211" s="8">
        <v>1038.9644850901022</v>
      </c>
      <c r="O211" s="7">
        <f t="shared" si="52"/>
        <v>1.9249936149901732E-2</v>
      </c>
      <c r="P211" s="8">
        <v>1059.205130522404</v>
      </c>
      <c r="Q211" s="7">
        <f t="shared" si="53"/>
        <v>1.8882083766093471E-2</v>
      </c>
      <c r="R211" s="8">
        <v>1075.5230290554798</v>
      </c>
      <c r="S211" s="7">
        <f t="shared" si="54"/>
        <v>1.8595603682762536E-2</v>
      </c>
    </row>
    <row r="212" spans="1:19" x14ac:dyDescent="0.25">
      <c r="A212">
        <v>3000</v>
      </c>
      <c r="B212" s="8">
        <v>591.10687896499633</v>
      </c>
      <c r="C212" s="7">
        <f t="shared" si="46"/>
        <v>3.3834828711550732E-2</v>
      </c>
      <c r="D212" s="8">
        <v>810.79968866447643</v>
      </c>
      <c r="E212" s="7">
        <f t="shared" si="47"/>
        <v>2.4667005031715497E-2</v>
      </c>
      <c r="F212" s="8">
        <v>935.01753924045238</v>
      </c>
      <c r="G212" s="7">
        <f t="shared" si="48"/>
        <v>2.1389973086758034E-2</v>
      </c>
      <c r="H212" s="8">
        <v>1013.9181015972201</v>
      </c>
      <c r="I212" s="7">
        <f t="shared" si="49"/>
        <v>1.9725459056795711E-2</v>
      </c>
      <c r="J212" s="8">
        <v>1068.3068817791896</v>
      </c>
      <c r="K212" s="7">
        <f t="shared" si="50"/>
        <v>1.8721212360526419E-2</v>
      </c>
      <c r="L212" s="8">
        <v>1108.0308922171046</v>
      </c>
      <c r="M212" s="7">
        <f t="shared" si="51"/>
        <v>1.8050038262002948E-2</v>
      </c>
      <c r="N212" s="8">
        <v>1138.305709444187</v>
      </c>
      <c r="O212" s="7">
        <f t="shared" si="52"/>
        <v>1.7569972489873235E-2</v>
      </c>
      <c r="P212" s="8">
        <v>1162.1414325274336</v>
      </c>
      <c r="Q212" s="7">
        <f t="shared" si="53"/>
        <v>1.7209609295577608E-2</v>
      </c>
      <c r="R212" s="8">
        <v>1181.3941325872936</v>
      </c>
      <c r="S212" s="7">
        <f t="shared" si="54"/>
        <v>1.6929151286877747E-2</v>
      </c>
    </row>
    <row r="213" spans="1:19" x14ac:dyDescent="0.25">
      <c r="A213">
        <v>3500</v>
      </c>
      <c r="B213" s="8">
        <v>615.75277408166869</v>
      </c>
      <c r="C213" s="7">
        <f t="shared" si="46"/>
        <v>3.2480568244013068E-2</v>
      </c>
      <c r="D213" s="8">
        <v>856.59163479612005</v>
      </c>
      <c r="E213" s="7">
        <f t="shared" si="47"/>
        <v>2.3348348486686144E-2</v>
      </c>
      <c r="F213" s="8">
        <v>995.33438891788728</v>
      </c>
      <c r="G213" s="7">
        <f t="shared" si="48"/>
        <v>2.0093749620912527E-2</v>
      </c>
      <c r="H213" s="8">
        <v>1084.3164753084643</v>
      </c>
      <c r="I213" s="7">
        <f t="shared" si="49"/>
        <v>1.8444799516958772E-2</v>
      </c>
      <c r="J213" s="8">
        <v>1146.0179001842457</v>
      </c>
      <c r="K213" s="7">
        <f t="shared" si="50"/>
        <v>1.745173438982462E-2</v>
      </c>
      <c r="L213" s="8">
        <v>1191.2630267861837</v>
      </c>
      <c r="M213" s="7">
        <f t="shared" si="51"/>
        <v>1.6788903500141738E-2</v>
      </c>
      <c r="N213" s="8">
        <v>1225.8452216886019</v>
      </c>
      <c r="O213" s="7">
        <f t="shared" si="52"/>
        <v>1.6315273450631881E-2</v>
      </c>
      <c r="P213" s="8">
        <v>1253.1317398037531</v>
      </c>
      <c r="Q213" s="7">
        <f t="shared" si="53"/>
        <v>1.5960013911332342E-2</v>
      </c>
      <c r="R213" s="8">
        <v>1275.2095457019971</v>
      </c>
      <c r="S213" s="7">
        <f t="shared" si="54"/>
        <v>1.56836969009592E-2</v>
      </c>
    </row>
    <row r="214" spans="1:19" x14ac:dyDescent="0.25">
      <c r="A214">
        <v>4000</v>
      </c>
      <c r="B214" s="8">
        <v>635.95130756981803</v>
      </c>
      <c r="C214" s="7">
        <f t="shared" si="46"/>
        <v>3.1448948625369871E-2</v>
      </c>
      <c r="D214" s="8">
        <v>895.73498742529023</v>
      </c>
      <c r="E214" s="7">
        <f t="shared" si="47"/>
        <v>2.2328032599785125E-2</v>
      </c>
      <c r="F214" s="8">
        <v>1047.9366704334752</v>
      </c>
      <c r="G214" s="7">
        <f t="shared" si="48"/>
        <v>1.9085122760068195E-2</v>
      </c>
      <c r="H214" s="8">
        <v>1146.4141619358486</v>
      </c>
      <c r="I214" s="7">
        <f t="shared" si="49"/>
        <v>1.744570214156092E-2</v>
      </c>
      <c r="J214" s="8">
        <v>1215.0696694648964</v>
      </c>
      <c r="K214" s="7">
        <f t="shared" si="50"/>
        <v>1.6459961517110197E-2</v>
      </c>
      <c r="L214" s="8">
        <v>1265.5986771657367</v>
      </c>
      <c r="M214" s="7">
        <f t="shared" si="51"/>
        <v>1.5802797806955118E-2</v>
      </c>
      <c r="N214" s="8">
        <v>1304.32184959406</v>
      </c>
      <c r="O214" s="7">
        <f t="shared" si="52"/>
        <v>1.5333638707520338E-2</v>
      </c>
      <c r="P214" s="8">
        <v>1334.9371043396898</v>
      </c>
      <c r="Q214" s="7">
        <f t="shared" si="53"/>
        <v>1.4981979252043304E-2</v>
      </c>
      <c r="R214" s="8">
        <v>1359.7472722806349</v>
      </c>
      <c r="S214" s="7">
        <f t="shared" si="54"/>
        <v>1.4708615643298933E-2</v>
      </c>
    </row>
    <row r="215" spans="1:19" x14ac:dyDescent="0.25">
      <c r="A215">
        <v>4500</v>
      </c>
      <c r="B215" s="8">
        <v>652.87784346375554</v>
      </c>
      <c r="C215" s="7">
        <f t="shared" si="46"/>
        <v>3.0633601982711943E-2</v>
      </c>
      <c r="D215" s="8">
        <v>929.81064612932755</v>
      </c>
      <c r="E215" s="7">
        <f t="shared" si="47"/>
        <v>2.1509755866161804E-2</v>
      </c>
      <c r="F215" s="8">
        <v>1094.5779023760779</v>
      </c>
      <c r="G215" s="7">
        <f t="shared" si="48"/>
        <v>1.8271883578669532E-2</v>
      </c>
      <c r="H215" s="8">
        <v>1202.0549920731091</v>
      </c>
      <c r="I215" s="7">
        <f t="shared" si="49"/>
        <v>1.6638173903763962E-2</v>
      </c>
      <c r="J215" s="8">
        <v>1277.3602992540714</v>
      </c>
      <c r="K215" s="7">
        <f t="shared" si="50"/>
        <v>1.5657289499038933E-2</v>
      </c>
      <c r="L215" s="8">
        <v>1332.9717637328947</v>
      </c>
      <c r="M215" s="7">
        <f t="shared" si="51"/>
        <v>1.500406876136025E-2</v>
      </c>
      <c r="N215" s="8">
        <v>1375.6947477325766</v>
      </c>
      <c r="O215" s="7">
        <f t="shared" si="52"/>
        <v>1.4538108859515564E-2</v>
      </c>
      <c r="P215" s="8">
        <v>1409.5353474643791</v>
      </c>
      <c r="Q215" s="7">
        <f t="shared" si="53"/>
        <v>1.4189073041678671E-2</v>
      </c>
      <c r="R215" s="8">
        <v>1436.9994651293405</v>
      </c>
      <c r="S215" s="7">
        <f t="shared" si="54"/>
        <v>1.3917889661983871E-2</v>
      </c>
    </row>
    <row r="216" spans="1:19" x14ac:dyDescent="0.25">
      <c r="A216">
        <v>5000</v>
      </c>
      <c r="B216" s="8">
        <v>667.28467532872264</v>
      </c>
      <c r="C216" s="7">
        <f t="shared" si="46"/>
        <v>2.9972215366923353E-2</v>
      </c>
      <c r="D216" s="8">
        <v>959.80005369553328</v>
      </c>
      <c r="E216" s="7">
        <f t="shared" si="47"/>
        <v>2.0837673349770804E-2</v>
      </c>
      <c r="F216" s="8">
        <v>1136.3120496747911</v>
      </c>
      <c r="G216" s="7">
        <f t="shared" si="48"/>
        <v>1.7600799010908965E-2</v>
      </c>
      <c r="H216" s="8">
        <v>1252.3183003463512</v>
      </c>
      <c r="I216" s="7">
        <f t="shared" si="49"/>
        <v>1.5970380688734357E-2</v>
      </c>
      <c r="J216" s="8">
        <v>1333.9777360074099</v>
      </c>
      <c r="K216" s="7">
        <f t="shared" si="50"/>
        <v>1.4992753971936534E-2</v>
      </c>
      <c r="L216" s="8">
        <v>1394.4721394735793</v>
      </c>
      <c r="M216" s="7">
        <f t="shared" si="51"/>
        <v>1.4342344629093921E-2</v>
      </c>
      <c r="N216" s="8">
        <v>1441.0528201551049</v>
      </c>
      <c r="O216" s="7">
        <f t="shared" si="52"/>
        <v>1.3878741792301089E-2</v>
      </c>
      <c r="P216" s="8">
        <v>1478.0132027946861</v>
      </c>
      <c r="Q216" s="7">
        <f t="shared" si="53"/>
        <v>1.3531678852518506E-2</v>
      </c>
      <c r="R216" s="8">
        <v>1508.0502086940182</v>
      </c>
      <c r="S216" s="7">
        <f t="shared" si="54"/>
        <v>1.3262157907408227E-2</v>
      </c>
    </row>
    <row r="217" spans="1:19" x14ac:dyDescent="0.25">
      <c r="A217">
        <v>5500</v>
      </c>
      <c r="B217" s="8">
        <v>679.71790421523963</v>
      </c>
      <c r="C217" s="7">
        <f t="shared" si="46"/>
        <v>2.9423971144457002E-2</v>
      </c>
      <c r="D217" s="8">
        <v>986.50558588067906</v>
      </c>
      <c r="E217" s="7">
        <f t="shared" si="47"/>
        <v>2.0273580085352971E-2</v>
      </c>
      <c r="F217" s="8">
        <v>1174.0633229232035</v>
      </c>
      <c r="G217" s="7">
        <f t="shared" si="48"/>
        <v>1.7034856305879354E-2</v>
      </c>
      <c r="H217" s="8">
        <v>1298.1964223001282</v>
      </c>
      <c r="I217" s="7">
        <f t="shared" si="49"/>
        <v>1.5405989152677104E-2</v>
      </c>
      <c r="J217" s="8">
        <v>1385.9572236373442</v>
      </c>
      <c r="K217" s="7">
        <f t="shared" si="50"/>
        <v>1.4430459799842487E-2</v>
      </c>
      <c r="L217" s="8">
        <v>1451.1643806931777</v>
      </c>
      <c r="M217" s="7">
        <f t="shared" si="51"/>
        <v>1.3782036181487999E-2</v>
      </c>
      <c r="N217" s="8">
        <v>1501.481901319939</v>
      </c>
      <c r="O217" s="7">
        <f t="shared" si="52"/>
        <v>1.3320173877832416E-2</v>
      </c>
      <c r="P217" s="8">
        <v>1541.472594271034</v>
      </c>
      <c r="Q217" s="7">
        <f t="shared" si="53"/>
        <v>1.2974606278652684E-2</v>
      </c>
      <c r="R217" s="8">
        <v>1574.0140171298244</v>
      </c>
      <c r="S217" s="7">
        <f t="shared" si="54"/>
        <v>1.2706367149429524E-2</v>
      </c>
    </row>
    <row r="218" spans="1:19" x14ac:dyDescent="0.25">
      <c r="A218">
        <v>6000</v>
      </c>
      <c r="B218" s="8">
        <v>690.57328072801602</v>
      </c>
      <c r="C218" s="7">
        <f t="shared" si="46"/>
        <v>2.8961444872172878E-2</v>
      </c>
      <c r="D218" s="8">
        <v>1010.531820381022</v>
      </c>
      <c r="E218" s="7">
        <f t="shared" si="47"/>
        <v>1.9791558857057048E-2</v>
      </c>
      <c r="F218" s="8">
        <v>1208.5421066544575</v>
      </c>
      <c r="G218" s="7">
        <f t="shared" si="48"/>
        <v>1.6548864859466859E-2</v>
      </c>
      <c r="H218" s="8">
        <v>1340.4615916976688</v>
      </c>
      <c r="I218" s="7">
        <f t="shared" si="49"/>
        <v>1.4920233540351114E-2</v>
      </c>
      <c r="J218" s="8">
        <v>1434.1112715530985</v>
      </c>
      <c r="K218" s="7">
        <f t="shared" si="50"/>
        <v>1.3945919257953125E-2</v>
      </c>
      <c r="L218" s="8">
        <v>1503.8892535134496</v>
      </c>
      <c r="M218" s="7">
        <f t="shared" si="51"/>
        <v>1.3298851596469059E-2</v>
      </c>
      <c r="N218" s="8">
        <v>1557.8436656940435</v>
      </c>
      <c r="O218" s="7">
        <f t="shared" si="52"/>
        <v>1.2838258703635509E-2</v>
      </c>
      <c r="P218" s="8">
        <v>1600.7912920269923</v>
      </c>
      <c r="Q218" s="7">
        <f t="shared" si="53"/>
        <v>1.2493821086867059E-2</v>
      </c>
      <c r="R218" s="8">
        <v>1635.78143478111</v>
      </c>
      <c r="S218" s="7">
        <f t="shared" si="54"/>
        <v>1.2226572312624561E-2</v>
      </c>
    </row>
    <row r="219" spans="1:19" x14ac:dyDescent="0.2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2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2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2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2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2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2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2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2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2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2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2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2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2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2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2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2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2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2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2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2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2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2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2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2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2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2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2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2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2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2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2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2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2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2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2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2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2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2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2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2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2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2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2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2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2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2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2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2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2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2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2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2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2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2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2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2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2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2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2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2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2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2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2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2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2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2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2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2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2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2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2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2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2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2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2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2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2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2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2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2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2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2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2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2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2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2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2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2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2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2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2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2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2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2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2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2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2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2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2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2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2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2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2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2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2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2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2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2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2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2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2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2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2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2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2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I10" sqref="I10"/>
    </sheetView>
  </sheetViews>
  <sheetFormatPr baseColWidth="10" defaultRowHeight="15" x14ac:dyDescent="0.25"/>
  <cols>
    <col min="5" max="5" width="10.7109375" style="1"/>
    <col min="6" max="6" width="13" customWidth="1"/>
    <col min="8" max="8" width="11.5703125" customWidth="1"/>
    <col min="10" max="10" width="10.7109375" style="1"/>
    <col min="13" max="13" width="10.7109375" style="1"/>
  </cols>
  <sheetData>
    <row r="1" spans="1:35" ht="18" x14ac:dyDescent="0.35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61</v>
      </c>
      <c r="N1" s="3" t="s">
        <v>6</v>
      </c>
      <c r="O1" s="3" t="s">
        <v>7</v>
      </c>
    </row>
    <row r="2" spans="1:35" x14ac:dyDescent="0.2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:F26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25">
      <c r="A3">
        <v>8.0000000000000002E-3</v>
      </c>
      <c r="B3" s="1">
        <f t="shared" si="0"/>
        <v>28.99449848058865</v>
      </c>
      <c r="C3">
        <v>0</v>
      </c>
      <c r="D3" s="2">
        <v>0.108</v>
      </c>
      <c r="E3" s="1">
        <f>D3*0.01256*3600</f>
        <v>4.8833279999999997</v>
      </c>
      <c r="F3" s="1">
        <f t="shared" si="1"/>
        <v>14.649984</v>
      </c>
      <c r="G3" s="8">
        <v>215.0888000000005</v>
      </c>
      <c r="H3">
        <v>315</v>
      </c>
      <c r="I3">
        <v>295</v>
      </c>
      <c r="J3" s="1">
        <v>305.00878966840003</v>
      </c>
      <c r="K3" s="2">
        <f t="shared" ref="K3:K34" si="2">H3-J3</f>
        <v>9.991210331599973</v>
      </c>
      <c r="L3" s="8">
        <v>74.636858376406195</v>
      </c>
      <c r="M3" s="1">
        <f>((H3-I3)-(J3-I3))/(LN((H3-I3)/(J3-I3)))</f>
        <v>14.432563219972316</v>
      </c>
      <c r="N3" s="1">
        <f t="shared" ref="N3:N34" si="3">((W3 + X3*H3 +Y3*H3^2 +  Z3*H3^3)+(W3 + X3*J3 + Y3*J3^2 +  Z3*J3^3))/2</f>
        <v>4179.0150350166814</v>
      </c>
      <c r="O3" s="1">
        <f t="shared" ref="O3:O34" si="4">((S3 + T3*H3 + U3*H3^2 +  V3*H3^3)+(S3 + T3*J3 + U3*J3^2 +  V3*J3^3))/2</f>
        <v>993.29188326127246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25">
      <c r="A4">
        <v>1.4E-2</v>
      </c>
      <c r="B4" s="1">
        <f t="shared" si="0"/>
        <v>50.769637073578004</v>
      </c>
      <c r="C4">
        <v>0</v>
      </c>
      <c r="D4" s="2">
        <v>0.108</v>
      </c>
      <c r="E4" s="1">
        <f t="shared" ref="E4:E67" si="5">D4*0.01256*3600</f>
        <v>4.8833279999999997</v>
      </c>
      <c r="F4" s="1">
        <f t="shared" si="1"/>
        <v>14.649984</v>
      </c>
      <c r="G4" s="8">
        <v>437.46359999999981</v>
      </c>
      <c r="H4">
        <v>315</v>
      </c>
      <c r="I4">
        <v>295</v>
      </c>
      <c r="J4" s="1">
        <v>308.45663390075453</v>
      </c>
      <c r="K4" s="2">
        <f t="shared" si="2"/>
        <v>6.5433660992454747</v>
      </c>
      <c r="L4" s="8">
        <v>85.393961549164231</v>
      </c>
      <c r="M4" s="1">
        <f t="shared" ref="M4:M67" si="6">((H4-I4)-(J4-I4))/(LN((H4-I4)/(J4-I4)))</f>
        <v>16.512807426481888</v>
      </c>
      <c r="N4" s="1">
        <f t="shared" si="3"/>
        <v>4178.7215420450093</v>
      </c>
      <c r="O4" s="1">
        <f t="shared" si="4"/>
        <v>992.71932802981621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25">
      <c r="A5">
        <v>0.02</v>
      </c>
      <c r="B5" s="1">
        <f t="shared" si="0"/>
        <v>72.549905400068184</v>
      </c>
      <c r="C5">
        <v>0</v>
      </c>
      <c r="D5" s="2">
        <v>0.108</v>
      </c>
      <c r="E5" s="1">
        <f t="shared" si="5"/>
        <v>4.8833279999999997</v>
      </c>
      <c r="F5" s="1">
        <f t="shared" si="1"/>
        <v>14.649984</v>
      </c>
      <c r="G5" s="8">
        <v>712.17399999999918</v>
      </c>
      <c r="H5">
        <v>315</v>
      </c>
      <c r="I5">
        <v>295</v>
      </c>
      <c r="J5" s="1">
        <v>310.15097979807109</v>
      </c>
      <c r="K5" s="2">
        <f t="shared" si="2"/>
        <v>4.8490202019289086</v>
      </c>
      <c r="L5" s="8">
        <v>90.310774184340261</v>
      </c>
      <c r="M5" s="1">
        <f t="shared" si="6"/>
        <v>17.463432708556656</v>
      </c>
      <c r="N5" s="1">
        <f t="shared" si="3"/>
        <v>4178.6391829460708</v>
      </c>
      <c r="O5" s="1">
        <f t="shared" si="4"/>
        <v>992.42031540860319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25">
      <c r="A6">
        <v>2.5999999999999999E-2</v>
      </c>
      <c r="B6" s="1">
        <f t="shared" si="0"/>
        <v>94.332150751099306</v>
      </c>
      <c r="C6">
        <v>0</v>
      </c>
      <c r="D6" s="2">
        <v>0.108</v>
      </c>
      <c r="E6" s="1">
        <f t="shared" si="5"/>
        <v>4.8833279999999997</v>
      </c>
      <c r="F6" s="1">
        <f t="shared" si="1"/>
        <v>14.649984</v>
      </c>
      <c r="G6" s="8">
        <v>1039.2199999999984</v>
      </c>
      <c r="H6">
        <v>315</v>
      </c>
      <c r="I6">
        <v>295</v>
      </c>
      <c r="J6" s="1">
        <v>311.15118681533858</v>
      </c>
      <c r="K6" s="2">
        <f t="shared" si="2"/>
        <v>3.8488131846614237</v>
      </c>
      <c r="L6" s="8">
        <v>93.123024249687177</v>
      </c>
      <c r="M6" s="1">
        <f t="shared" si="6"/>
        <v>18.007092174537814</v>
      </c>
      <c r="N6" s="1">
        <f t="shared" si="3"/>
        <v>4178.6063027973551</v>
      </c>
      <c r="O6" s="1">
        <f t="shared" si="4"/>
        <v>992.23858731864243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25">
      <c r="A7">
        <v>3.2000000000000001E-2</v>
      </c>
      <c r="B7" s="1">
        <f t="shared" si="0"/>
        <v>116.11536024361382</v>
      </c>
      <c r="C7">
        <v>0</v>
      </c>
      <c r="D7" s="2">
        <v>0.108</v>
      </c>
      <c r="E7" s="1">
        <f t="shared" si="5"/>
        <v>4.8833279999999997</v>
      </c>
      <c r="F7" s="1">
        <f t="shared" si="1"/>
        <v>14.649984</v>
      </c>
      <c r="G7" s="8">
        <v>1418.6015999999977</v>
      </c>
      <c r="H7">
        <v>315</v>
      </c>
      <c r="I7">
        <v>295</v>
      </c>
      <c r="J7" s="1">
        <v>311.81012492632584</v>
      </c>
      <c r="K7" s="2">
        <f t="shared" si="2"/>
        <v>3.189875073674159</v>
      </c>
      <c r="L7" s="8">
        <v>94.943002069126578</v>
      </c>
      <c r="M7" s="1">
        <f t="shared" si="6"/>
        <v>18.358898715118361</v>
      </c>
      <c r="N7" s="1">
        <f t="shared" si="3"/>
        <v>4178.5902724284761</v>
      </c>
      <c r="O7" s="1">
        <f t="shared" si="4"/>
        <v>992.11680313704096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25">
      <c r="A8">
        <v>3.7999999999999999E-2</v>
      </c>
      <c r="B8" s="1">
        <f t="shared" si="0"/>
        <v>137.89911143618338</v>
      </c>
      <c r="C8">
        <v>0</v>
      </c>
      <c r="D8" s="2">
        <v>0.108</v>
      </c>
      <c r="E8" s="1">
        <f t="shared" si="5"/>
        <v>4.8833279999999997</v>
      </c>
      <c r="F8" s="1">
        <f t="shared" si="1"/>
        <v>14.649984</v>
      </c>
      <c r="G8" s="8">
        <v>1850.3187999999973</v>
      </c>
      <c r="H8">
        <v>315</v>
      </c>
      <c r="I8">
        <v>295</v>
      </c>
      <c r="J8" s="1">
        <v>312.27670079308285</v>
      </c>
      <c r="K8" s="2">
        <f t="shared" si="2"/>
        <v>2.7232992069171473</v>
      </c>
      <c r="L8" s="8">
        <v>96.216962290632338</v>
      </c>
      <c r="M8" s="1">
        <f t="shared" si="6"/>
        <v>18.605144026173786</v>
      </c>
      <c r="N8" s="1">
        <f t="shared" si="3"/>
        <v>4178.5813973103986</v>
      </c>
      <c r="O8" s="1">
        <f t="shared" si="4"/>
        <v>992.02959740105325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25">
      <c r="A9">
        <v>4.3999999999999997E-2</v>
      </c>
      <c r="B9" s="1">
        <f t="shared" si="0"/>
        <v>159.68319715975511</v>
      </c>
      <c r="C9">
        <v>0</v>
      </c>
      <c r="D9" s="2">
        <v>0.108</v>
      </c>
      <c r="E9" s="1">
        <f t="shared" si="5"/>
        <v>4.8833279999999997</v>
      </c>
      <c r="F9" s="1">
        <f t="shared" si="1"/>
        <v>14.649984</v>
      </c>
      <c r="G9" s="8">
        <v>2334.3715999999968</v>
      </c>
      <c r="H9">
        <v>315</v>
      </c>
      <c r="I9">
        <v>295</v>
      </c>
      <c r="J9" s="1">
        <v>312.62432082098883</v>
      </c>
      <c r="K9" s="2">
        <f t="shared" si="2"/>
        <v>2.375679179011172</v>
      </c>
      <c r="L9" s="8">
        <v>97.158532094528539</v>
      </c>
      <c r="M9" s="1">
        <f t="shared" si="6"/>
        <v>18.787132873187801</v>
      </c>
      <c r="N9" s="1">
        <f t="shared" si="3"/>
        <v>4178.5760335396644</v>
      </c>
      <c r="O9" s="1">
        <f t="shared" si="4"/>
        <v>991.96410653983014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25">
      <c r="A10">
        <v>0.05</v>
      </c>
      <c r="B10" s="1">
        <f t="shared" si="0"/>
        <v>181.46750394488404</v>
      </c>
      <c r="C10">
        <v>0</v>
      </c>
      <c r="D10" s="2">
        <v>0.108</v>
      </c>
      <c r="E10" s="1">
        <f t="shared" si="5"/>
        <v>4.8833279999999997</v>
      </c>
      <c r="F10" s="1">
        <f t="shared" si="1"/>
        <v>14.649984</v>
      </c>
      <c r="G10" s="8">
        <v>2870.7599999999966</v>
      </c>
      <c r="H10">
        <v>315</v>
      </c>
      <c r="I10">
        <v>295</v>
      </c>
      <c r="J10" s="1">
        <v>312.89329595532854</v>
      </c>
      <c r="K10" s="2">
        <f t="shared" si="2"/>
        <v>2.10670404467146</v>
      </c>
      <c r="L10" s="8">
        <v>97.882775607088078</v>
      </c>
      <c r="M10" s="1">
        <f t="shared" si="6"/>
        <v>18.927111250144165</v>
      </c>
      <c r="N10" s="1">
        <f t="shared" si="3"/>
        <v>4178.5725780026405</v>
      </c>
      <c r="O10" s="1">
        <f t="shared" si="4"/>
        <v>991.91313092987843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25">
      <c r="A11">
        <v>5.6000000000000001E-2</v>
      </c>
      <c r="B11" s="1">
        <f t="shared" si="0"/>
        <v>203.25196443911452</v>
      </c>
      <c r="C11">
        <v>0</v>
      </c>
      <c r="D11" s="2">
        <v>0.108</v>
      </c>
      <c r="E11" s="1">
        <f t="shared" si="5"/>
        <v>4.8833279999999997</v>
      </c>
      <c r="F11" s="1">
        <f t="shared" si="1"/>
        <v>14.649984</v>
      </c>
      <c r="G11" s="8">
        <v>3459.4839999999963</v>
      </c>
      <c r="H11">
        <v>315</v>
      </c>
      <c r="I11">
        <v>295</v>
      </c>
      <c r="J11" s="1">
        <v>313.10758617045497</v>
      </c>
      <c r="K11" s="2">
        <f t="shared" si="2"/>
        <v>1.8924138295450348</v>
      </c>
      <c r="L11" s="8">
        <v>98.457148375750961</v>
      </c>
      <c r="M11" s="1">
        <f t="shared" si="6"/>
        <v>19.03811996685112</v>
      </c>
      <c r="N11" s="1">
        <f t="shared" si="3"/>
        <v>4178.5702411431494</v>
      </c>
      <c r="O11" s="1">
        <f t="shared" si="4"/>
        <v>991.87233223711655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25">
      <c r="A12">
        <v>6.2E-2</v>
      </c>
      <c r="B12" s="1">
        <f t="shared" si="0"/>
        <v>225.03653613942777</v>
      </c>
      <c r="C12">
        <v>0</v>
      </c>
      <c r="D12" s="2">
        <v>0.108</v>
      </c>
      <c r="E12" s="1">
        <f t="shared" si="5"/>
        <v>4.8833279999999997</v>
      </c>
      <c r="F12" s="1">
        <f t="shared" si="1"/>
        <v>14.649984</v>
      </c>
      <c r="G12" s="8">
        <v>4100.5435999999954</v>
      </c>
      <c r="H12">
        <v>315</v>
      </c>
      <c r="I12">
        <v>295</v>
      </c>
      <c r="J12" s="1">
        <v>313.28232164383314</v>
      </c>
      <c r="K12" s="2">
        <f t="shared" si="2"/>
        <v>1.7176783561668572</v>
      </c>
      <c r="L12" s="8">
        <v>98.923808926656179</v>
      </c>
      <c r="M12" s="1">
        <f t="shared" si="6"/>
        <v>19.128308916981226</v>
      </c>
      <c r="N12" s="1">
        <f t="shared" si="3"/>
        <v>4178.5685995999875</v>
      </c>
      <c r="O12" s="1">
        <f t="shared" si="4"/>
        <v>991.83894237382901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25">
      <c r="A13">
        <v>6.8000000000000005E-2</v>
      </c>
      <c r="B13" s="1">
        <f t="shared" si="0"/>
        <v>246.8211908986984</v>
      </c>
      <c r="C13">
        <v>0</v>
      </c>
      <c r="D13" s="2">
        <v>0.108</v>
      </c>
      <c r="E13" s="1">
        <f t="shared" si="5"/>
        <v>4.8833279999999997</v>
      </c>
      <c r="F13" s="1">
        <f t="shared" si="1"/>
        <v>14.649984</v>
      </c>
      <c r="G13" s="8">
        <v>4793.9387999999963</v>
      </c>
      <c r="H13">
        <v>315</v>
      </c>
      <c r="I13">
        <v>295</v>
      </c>
      <c r="J13" s="1">
        <v>313.42752484687105</v>
      </c>
      <c r="K13" s="2">
        <f t="shared" si="2"/>
        <v>1.5724751531289485</v>
      </c>
      <c r="L13" s="8">
        <v>99.310459743677129</v>
      </c>
      <c r="M13" s="1">
        <f t="shared" si="6"/>
        <v>19.203033207794391</v>
      </c>
      <c r="N13" s="1">
        <f t="shared" si="3"/>
        <v>4178.5674107974064</v>
      </c>
      <c r="O13" s="1">
        <f t="shared" si="4"/>
        <v>991.81111276815795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25">
      <c r="A14">
        <v>7.3999999999999996E-2</v>
      </c>
      <c r="B14" s="1">
        <f t="shared" si="0"/>
        <v>268.60561381108829</v>
      </c>
      <c r="C14">
        <v>0</v>
      </c>
      <c r="D14" s="2">
        <v>0.108</v>
      </c>
      <c r="E14" s="1">
        <f t="shared" si="5"/>
        <v>4.8833279999999997</v>
      </c>
      <c r="F14" s="1">
        <f t="shared" si="1"/>
        <v>14.649984</v>
      </c>
      <c r="G14" s="8">
        <v>5539.6695999999947</v>
      </c>
      <c r="H14">
        <v>315</v>
      </c>
      <c r="I14">
        <v>295</v>
      </c>
      <c r="J14" s="1">
        <v>313.54442412811966</v>
      </c>
      <c r="K14" s="2">
        <f t="shared" si="2"/>
        <v>1.4555758718803418</v>
      </c>
      <c r="L14" s="8">
        <v>99.621000149327756</v>
      </c>
      <c r="M14" s="1">
        <f t="shared" si="6"/>
        <v>19.26304728216309</v>
      </c>
      <c r="N14" s="1">
        <f t="shared" si="3"/>
        <v>4178.566566592418</v>
      </c>
      <c r="O14" s="1">
        <f t="shared" si="4"/>
        <v>991.78865333529643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25">
      <c r="A15">
        <f>A3</f>
        <v>8.0000000000000002E-3</v>
      </c>
      <c r="B15" s="1">
        <f t="shared" si="0"/>
        <v>28.984916757112025</v>
      </c>
      <c r="C15">
        <v>400</v>
      </c>
      <c r="D15" s="2">
        <v>0.38715254102547214</v>
      </c>
      <c r="E15" s="1">
        <f t="shared" si="5"/>
        <v>17.505489295007745</v>
      </c>
      <c r="F15" s="1">
        <f t="shared" si="1"/>
        <v>52.516467885023232</v>
      </c>
      <c r="G15" s="8">
        <f>G3</f>
        <v>215.0888000000005</v>
      </c>
      <c r="H15">
        <v>315</v>
      </c>
      <c r="I15">
        <v>295</v>
      </c>
      <c r="J15" s="1">
        <v>302.87890515291599</v>
      </c>
      <c r="K15" s="2">
        <f t="shared" si="2"/>
        <v>12.121094847084009</v>
      </c>
      <c r="L15" s="8">
        <v>217.62375973126609</v>
      </c>
      <c r="M15" s="1">
        <f t="shared" si="6"/>
        <v>13.011842386351978</v>
      </c>
      <c r="N15" s="1">
        <f t="shared" si="3"/>
        <v>4179.2984441584285</v>
      </c>
      <c r="O15" s="1">
        <f t="shared" si="4"/>
        <v>993.62024191197133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25">
      <c r="A16">
        <f t="shared" ref="A16:A79" si="7">A4</f>
        <v>1.4E-2</v>
      </c>
      <c r="B16" s="1">
        <f t="shared" si="0"/>
        <v>50.754665685145881</v>
      </c>
      <c r="C16">
        <v>400</v>
      </c>
      <c r="D16" s="2">
        <v>0.38715254102547214</v>
      </c>
      <c r="E16" s="1">
        <f t="shared" si="5"/>
        <v>17.505489295007745</v>
      </c>
      <c r="F16" s="1">
        <f t="shared" si="1"/>
        <v>52.516467885023232</v>
      </c>
      <c r="G16" s="8">
        <f t="shared" ref="G16:G26" si="8">G4</f>
        <v>437.46359999999981</v>
      </c>
      <c r="H16">
        <v>315</v>
      </c>
      <c r="I16">
        <v>295</v>
      </c>
      <c r="J16" s="1">
        <v>306.73041504076912</v>
      </c>
      <c r="K16" s="2">
        <f t="shared" si="2"/>
        <v>8.2695849592308832</v>
      </c>
      <c r="L16" s="8">
        <v>259.39683539888307</v>
      </c>
      <c r="M16" s="1">
        <f t="shared" si="6"/>
        <v>15.499255763820614</v>
      </c>
      <c r="N16" s="1">
        <f t="shared" si="3"/>
        <v>4178.8452921473945</v>
      </c>
      <c r="O16" s="1">
        <f t="shared" si="4"/>
        <v>993.01215601840363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25">
      <c r="A17">
        <f t="shared" si="7"/>
        <v>0.02</v>
      </c>
      <c r="B17" s="1">
        <f t="shared" si="0"/>
        <v>72.531897588712397</v>
      </c>
      <c r="C17">
        <v>400</v>
      </c>
      <c r="D17" s="2">
        <v>0.38715254102547214</v>
      </c>
      <c r="E17" s="1">
        <f t="shared" si="5"/>
        <v>17.505489295007745</v>
      </c>
      <c r="F17" s="1">
        <f t="shared" si="1"/>
        <v>52.516467885023232</v>
      </c>
      <c r="G17" s="8">
        <f t="shared" si="8"/>
        <v>712.17399999999918</v>
      </c>
      <c r="H17">
        <v>315</v>
      </c>
      <c r="I17">
        <v>295</v>
      </c>
      <c r="J17" s="1">
        <v>308.7595089172292</v>
      </c>
      <c r="K17" s="2">
        <f t="shared" si="2"/>
        <v>6.2404910827708022</v>
      </c>
      <c r="L17" s="8">
        <v>279.36611773636497</v>
      </c>
      <c r="M17" s="1">
        <f t="shared" si="6"/>
        <v>16.685709968406083</v>
      </c>
      <c r="N17" s="1">
        <f t="shared" si="3"/>
        <v>4178.7041517938469</v>
      </c>
      <c r="O17" s="1">
        <f t="shared" si="4"/>
        <v>992.66670793960895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25">
      <c r="A18">
        <f t="shared" si="7"/>
        <v>2.5999999999999999E-2</v>
      </c>
      <c r="B18" s="1">
        <f t="shared" si="0"/>
        <v>94.312229580520423</v>
      </c>
      <c r="C18">
        <v>400</v>
      </c>
      <c r="D18" s="2">
        <v>0.38715254102547214</v>
      </c>
      <c r="E18" s="1">
        <f t="shared" si="5"/>
        <v>17.505489295007745</v>
      </c>
      <c r="F18" s="1">
        <f t="shared" si="1"/>
        <v>52.516467885023232</v>
      </c>
      <c r="G18" s="8">
        <f t="shared" si="8"/>
        <v>1039.2199999999984</v>
      </c>
      <c r="H18">
        <v>315</v>
      </c>
      <c r="I18">
        <v>295</v>
      </c>
      <c r="J18" s="1">
        <v>309.99576426930116</v>
      </c>
      <c r="K18" s="2">
        <f t="shared" si="2"/>
        <v>5.0042357306988379</v>
      </c>
      <c r="L18" s="8">
        <v>291.03581409592505</v>
      </c>
      <c r="M18" s="1">
        <f t="shared" si="6"/>
        <v>17.377960923787207</v>
      </c>
      <c r="N18" s="1">
        <f t="shared" si="3"/>
        <v>4178.645275957937</v>
      </c>
      <c r="O18" s="1">
        <f t="shared" si="4"/>
        <v>992.44817364950154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25">
      <c r="A19">
        <f t="shared" si="7"/>
        <v>3.2000000000000001E-2</v>
      </c>
      <c r="B19" s="1">
        <f t="shared" si="0"/>
        <v>116.09412890144168</v>
      </c>
      <c r="C19">
        <v>400</v>
      </c>
      <c r="D19" s="2">
        <v>0.38715254102547214</v>
      </c>
      <c r="E19" s="1">
        <f t="shared" si="5"/>
        <v>17.505489295007745</v>
      </c>
      <c r="F19" s="1">
        <f t="shared" si="1"/>
        <v>52.516467885023232</v>
      </c>
      <c r="G19" s="8">
        <f t="shared" si="8"/>
        <v>1418.6015999999977</v>
      </c>
      <c r="H19">
        <v>315</v>
      </c>
      <c r="I19">
        <v>295</v>
      </c>
      <c r="J19" s="1">
        <v>310.82515478426649</v>
      </c>
      <c r="K19" s="2">
        <f t="shared" si="2"/>
        <v>4.1748452157335123</v>
      </c>
      <c r="L19" s="8">
        <v>298.68559271416495</v>
      </c>
      <c r="M19" s="1">
        <f t="shared" si="6"/>
        <v>17.831196475172405</v>
      </c>
      <c r="N19" s="1">
        <f t="shared" si="3"/>
        <v>4178.6158439535475</v>
      </c>
      <c r="O19" s="1">
        <f t="shared" si="4"/>
        <v>992.29824186715996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25">
      <c r="A20">
        <f t="shared" si="7"/>
        <v>3.7999999999999999E-2</v>
      </c>
      <c r="B20" s="1">
        <f t="shared" si="0"/>
        <v>137.87692820138324</v>
      </c>
      <c r="C20">
        <v>400</v>
      </c>
      <c r="D20" s="2">
        <v>0.38715254102547214</v>
      </c>
      <c r="E20" s="1">
        <f t="shared" si="5"/>
        <v>17.505489295007745</v>
      </c>
      <c r="F20" s="1">
        <f t="shared" si="1"/>
        <v>52.516467885023232</v>
      </c>
      <c r="G20" s="8">
        <f t="shared" si="8"/>
        <v>1850.3187999999973</v>
      </c>
      <c r="H20">
        <v>315</v>
      </c>
      <c r="I20">
        <v>295</v>
      </c>
      <c r="J20" s="1">
        <v>311.41942986443314</v>
      </c>
      <c r="K20" s="2">
        <f t="shared" si="2"/>
        <v>3.5805701355668589</v>
      </c>
      <c r="L20" s="8">
        <v>304.0867867331383</v>
      </c>
      <c r="M20" s="1">
        <f t="shared" si="6"/>
        <v>18.150892410268053</v>
      </c>
      <c r="N20" s="1">
        <f t="shared" si="3"/>
        <v>4178.5992645979768</v>
      </c>
      <c r="O20" s="1">
        <f t="shared" si="4"/>
        <v>992.18920659582545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25">
      <c r="A21">
        <f t="shared" si="7"/>
        <v>4.3999999999999997E-2</v>
      </c>
      <c r="B21" s="1">
        <f t="shared" si="0"/>
        <v>159.66029148159694</v>
      </c>
      <c r="C21">
        <v>400</v>
      </c>
      <c r="D21" s="2">
        <v>0.38715254102547214</v>
      </c>
      <c r="E21" s="1">
        <f t="shared" si="5"/>
        <v>17.505489295007745</v>
      </c>
      <c r="F21" s="1">
        <f t="shared" si="1"/>
        <v>52.516467885023232</v>
      </c>
      <c r="G21" s="8">
        <f t="shared" si="8"/>
        <v>2334.3715999999968</v>
      </c>
      <c r="H21">
        <v>315</v>
      </c>
      <c r="I21">
        <v>295</v>
      </c>
      <c r="J21" s="1">
        <v>311.86591039316266</v>
      </c>
      <c r="K21" s="2">
        <f t="shared" si="2"/>
        <v>3.1340896068373354</v>
      </c>
      <c r="L21" s="8">
        <v>308.10377943362766</v>
      </c>
      <c r="M21" s="1">
        <f t="shared" si="6"/>
        <v>18.388462781751695</v>
      </c>
      <c r="N21" s="1">
        <f t="shared" si="3"/>
        <v>4178.5891066234244</v>
      </c>
      <c r="O21" s="1">
        <f t="shared" si="4"/>
        <v>992.1064187600947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25">
      <c r="A22">
        <f t="shared" si="7"/>
        <v>0.05</v>
      </c>
      <c r="B22" s="1">
        <f t="shared" si="0"/>
        <v>181.44403139247277</v>
      </c>
      <c r="C22">
        <v>400</v>
      </c>
      <c r="D22" s="2">
        <v>0.38715254102547214</v>
      </c>
      <c r="E22" s="1">
        <f t="shared" si="5"/>
        <v>17.505489295007745</v>
      </c>
      <c r="F22" s="1">
        <f t="shared" si="1"/>
        <v>52.516467885023232</v>
      </c>
      <c r="G22" s="8">
        <f t="shared" si="8"/>
        <v>2870.7599999999966</v>
      </c>
      <c r="H22">
        <v>315</v>
      </c>
      <c r="I22">
        <v>295</v>
      </c>
      <c r="J22" s="1">
        <v>312.21353651779907</v>
      </c>
      <c r="K22" s="2">
        <f t="shared" si="2"/>
        <v>2.7864634822009293</v>
      </c>
      <c r="L22" s="8">
        <v>311.20832664845454</v>
      </c>
      <c r="M22" s="1">
        <f t="shared" si="6"/>
        <v>18.571942125304862</v>
      </c>
      <c r="N22" s="1">
        <f t="shared" si="3"/>
        <v>4178.5824842489137</v>
      </c>
      <c r="O22" s="1">
        <f t="shared" si="4"/>
        <v>992.04145001965253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25">
      <c r="A23">
        <f t="shared" si="7"/>
        <v>5.6000000000000001E-2</v>
      </c>
      <c r="B23" s="1">
        <f t="shared" si="0"/>
        <v>203.22803527568985</v>
      </c>
      <c r="C23">
        <v>400</v>
      </c>
      <c r="D23" s="2">
        <v>0.38715254102547214</v>
      </c>
      <c r="E23" s="1">
        <f t="shared" si="5"/>
        <v>17.505489295007745</v>
      </c>
      <c r="F23" s="1">
        <f t="shared" si="1"/>
        <v>52.516467885023232</v>
      </c>
      <c r="G23" s="8">
        <f t="shared" si="8"/>
        <v>3459.4839999999963</v>
      </c>
      <c r="H23">
        <v>315</v>
      </c>
      <c r="I23">
        <v>295</v>
      </c>
      <c r="J23" s="1">
        <v>312.49182385835581</v>
      </c>
      <c r="K23" s="2">
        <f t="shared" si="2"/>
        <v>2.508176141644185</v>
      </c>
      <c r="L23" s="8">
        <v>313.67968890740804</v>
      </c>
      <c r="M23" s="1">
        <f t="shared" si="6"/>
        <v>18.717912609941088</v>
      </c>
      <c r="N23" s="1">
        <f t="shared" si="3"/>
        <v>4178.577956214599</v>
      </c>
      <c r="O23" s="1">
        <f t="shared" si="4"/>
        <v>991.98912062756824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25">
      <c r="A24">
        <f t="shared" si="7"/>
        <v>6.2E-2</v>
      </c>
      <c r="B24" s="1">
        <f t="shared" si="0"/>
        <v>225.01223133239003</v>
      </c>
      <c r="C24">
        <v>400</v>
      </c>
      <c r="D24" s="2">
        <v>0.38715254102547214</v>
      </c>
      <c r="E24" s="1">
        <f t="shared" si="5"/>
        <v>17.505489295007745</v>
      </c>
      <c r="F24" s="1">
        <f t="shared" si="1"/>
        <v>52.516467885023232</v>
      </c>
      <c r="G24" s="8">
        <f t="shared" si="8"/>
        <v>4100.5435999999954</v>
      </c>
      <c r="H24">
        <v>315</v>
      </c>
      <c r="I24">
        <v>295</v>
      </c>
      <c r="J24" s="1">
        <v>312.71961603708758</v>
      </c>
      <c r="K24" s="2">
        <f t="shared" si="2"/>
        <v>2.2803839629124241</v>
      </c>
      <c r="L24" s="8">
        <v>315.69371009153633</v>
      </c>
      <c r="M24" s="1">
        <f t="shared" si="6"/>
        <v>18.836808362856299</v>
      </c>
      <c r="N24" s="1">
        <f t="shared" si="3"/>
        <v>4178.5747414509797</v>
      </c>
      <c r="O24" s="1">
        <f t="shared" si="4"/>
        <v>991.94607634589875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25">
      <c r="A25">
        <f t="shared" si="7"/>
        <v>6.8000000000000005E-2</v>
      </c>
      <c r="B25" s="1">
        <f t="shared" si="0"/>
        <v>246.79657164349288</v>
      </c>
      <c r="C25">
        <v>400</v>
      </c>
      <c r="D25" s="2">
        <v>0.38715254102547214</v>
      </c>
      <c r="E25" s="1">
        <f t="shared" si="5"/>
        <v>17.505489295007745</v>
      </c>
      <c r="F25" s="1">
        <f t="shared" si="1"/>
        <v>52.516467885023232</v>
      </c>
      <c r="G25" s="8">
        <f t="shared" si="8"/>
        <v>4793.9387999999963</v>
      </c>
      <c r="H25">
        <v>315</v>
      </c>
      <c r="I25">
        <v>295</v>
      </c>
      <c r="J25" s="1">
        <v>312.90950253492929</v>
      </c>
      <c r="K25" s="2">
        <f t="shared" si="2"/>
        <v>2.0904974650707118</v>
      </c>
      <c r="L25" s="8">
        <v>317.36662982325322</v>
      </c>
      <c r="M25" s="1">
        <f t="shared" si="6"/>
        <v>18.935522451333387</v>
      </c>
      <c r="N25" s="1">
        <f t="shared" si="3"/>
        <v>4178.572388556091</v>
      </c>
      <c r="O25" s="1">
        <f t="shared" si="4"/>
        <v>991.91005113970141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25">
      <c r="A26">
        <f t="shared" si="7"/>
        <v>7.3999999999999996E-2</v>
      </c>
      <c r="B26" s="1">
        <f t="shared" si="0"/>
        <v>268.58063862575921</v>
      </c>
      <c r="C26">
        <v>400</v>
      </c>
      <c r="D26" s="2">
        <v>0.38715254102547214</v>
      </c>
      <c r="E26" s="1">
        <f t="shared" si="5"/>
        <v>17.505489295007745</v>
      </c>
      <c r="F26" s="1">
        <f t="shared" si="1"/>
        <v>52.516467885023232</v>
      </c>
      <c r="G26" s="8">
        <f t="shared" si="8"/>
        <v>5539.6695999999947</v>
      </c>
      <c r="H26">
        <v>315</v>
      </c>
      <c r="I26">
        <v>295</v>
      </c>
      <c r="J26" s="1">
        <v>313.06276554078175</v>
      </c>
      <c r="K26" s="2">
        <f t="shared" si="2"/>
        <v>1.9372344592182458</v>
      </c>
      <c r="L26" s="8">
        <v>318.71303044962906</v>
      </c>
      <c r="M26" s="1">
        <f t="shared" si="6"/>
        <v>19.014938557834334</v>
      </c>
      <c r="N26" s="1">
        <f t="shared" si="3"/>
        <v>4178.570700078918</v>
      </c>
      <c r="O26" s="1">
        <f t="shared" si="4"/>
        <v>991.88087928855623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25">
      <c r="A27">
        <f t="shared" si="7"/>
        <v>8.0000000000000002E-3</v>
      </c>
      <c r="B27" s="1">
        <f t="shared" si="0"/>
        <v>28.980137084219528</v>
      </c>
      <c r="C27">
        <v>600</v>
      </c>
      <c r="D27" s="2">
        <v>0.65679772166227501</v>
      </c>
      <c r="E27" s="1">
        <f t="shared" si="5"/>
        <v>29.697765782681429</v>
      </c>
      <c r="F27" s="1">
        <f>E27*3</f>
        <v>89.093297348044288</v>
      </c>
      <c r="G27" s="8">
        <f>G15</f>
        <v>215.0888000000005</v>
      </c>
      <c r="H27">
        <v>315</v>
      </c>
      <c r="I27">
        <v>295</v>
      </c>
      <c r="J27" s="1">
        <v>301.76354118979998</v>
      </c>
      <c r="K27" s="2">
        <f t="shared" si="2"/>
        <v>13.23645881020002</v>
      </c>
      <c r="L27" s="8">
        <v>303.25590782056958</v>
      </c>
      <c r="M27" s="1">
        <f t="shared" si="6"/>
        <v>12.208664164313335</v>
      </c>
      <c r="N27" s="1">
        <f t="shared" si="3"/>
        <v>4179.4829441561888</v>
      </c>
      <c r="O27" s="1">
        <f t="shared" si="4"/>
        <v>993.7841189744538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25">
      <c r="A28">
        <f t="shared" si="7"/>
        <v>1.4E-2</v>
      </c>
      <c r="B28" s="1">
        <f t="shared" si="0"/>
        <v>50.746411879738929</v>
      </c>
      <c r="C28">
        <v>600</v>
      </c>
      <c r="D28" s="2">
        <v>0.65679772166227501</v>
      </c>
      <c r="E28" s="1">
        <f t="shared" si="5"/>
        <v>29.697765782681429</v>
      </c>
      <c r="F28" s="1">
        <f t="shared" ref="F28:F91" si="9">E28*3</f>
        <v>89.093297348044288</v>
      </c>
      <c r="G28" s="8">
        <f t="shared" ref="G28:G91" si="10">G16</f>
        <v>437.46359999999981</v>
      </c>
      <c r="H28">
        <v>315</v>
      </c>
      <c r="I28">
        <v>295</v>
      </c>
      <c r="J28" s="1">
        <v>305.74581635095939</v>
      </c>
      <c r="K28" s="2">
        <f t="shared" si="2"/>
        <v>9.2541836490406126</v>
      </c>
      <c r="L28" s="8">
        <v>370.49551199850214</v>
      </c>
      <c r="M28" s="1">
        <f t="shared" si="6"/>
        <v>14.896891024548699</v>
      </c>
      <c r="N28" s="1">
        <f t="shared" si="3"/>
        <v>4178.9363011847527</v>
      </c>
      <c r="O28" s="1">
        <f t="shared" si="4"/>
        <v>993.17366751840768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25">
      <c r="A29">
        <f t="shared" si="7"/>
        <v>0.02</v>
      </c>
      <c r="B29" s="1">
        <f t="shared" si="0"/>
        <v>72.521533958867607</v>
      </c>
      <c r="C29">
        <v>600</v>
      </c>
      <c r="D29" s="2">
        <v>0.65679772166227501</v>
      </c>
      <c r="E29" s="1">
        <f t="shared" si="5"/>
        <v>29.697765782681429</v>
      </c>
      <c r="F29" s="1">
        <f t="shared" si="9"/>
        <v>89.093297348044288</v>
      </c>
      <c r="G29" s="8">
        <f t="shared" si="10"/>
        <v>712.17399999999918</v>
      </c>
      <c r="H29">
        <v>315</v>
      </c>
      <c r="I29">
        <v>295</v>
      </c>
      <c r="J29" s="1">
        <v>307.93809128565522</v>
      </c>
      <c r="K29" s="2">
        <f t="shared" si="2"/>
        <v>7.0619087143447814</v>
      </c>
      <c r="L29" s="8">
        <v>403.5463383349304</v>
      </c>
      <c r="M29" s="1">
        <f t="shared" si="6"/>
        <v>16.213530756478445</v>
      </c>
      <c r="N29" s="1">
        <f t="shared" si="3"/>
        <v>4178.7542054569358</v>
      </c>
      <c r="O29" s="1">
        <f t="shared" si="4"/>
        <v>992.80856415470453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25">
      <c r="A30">
        <f t="shared" si="7"/>
        <v>2.5999999999999999E-2</v>
      </c>
      <c r="B30" s="1">
        <f t="shared" si="0"/>
        <v>94.300487969817993</v>
      </c>
      <c r="C30">
        <v>600</v>
      </c>
      <c r="D30" s="2">
        <v>0.65679772166227501</v>
      </c>
      <c r="E30" s="1">
        <f t="shared" si="5"/>
        <v>29.697765782681429</v>
      </c>
      <c r="F30" s="1">
        <f t="shared" si="9"/>
        <v>89.093297348044288</v>
      </c>
      <c r="G30" s="8">
        <f t="shared" si="10"/>
        <v>1039.2199999999984</v>
      </c>
      <c r="H30">
        <v>315</v>
      </c>
      <c r="I30">
        <v>295</v>
      </c>
      <c r="J30" s="1">
        <v>309.3008822826705</v>
      </c>
      <c r="K30" s="2">
        <f t="shared" si="2"/>
        <v>5.6991177173295</v>
      </c>
      <c r="L30" s="8">
        <v>423.12379777923991</v>
      </c>
      <c r="M30" s="1">
        <f t="shared" si="6"/>
        <v>16.991443440822135</v>
      </c>
      <c r="N30" s="1">
        <f t="shared" si="3"/>
        <v>4178.676040920599</v>
      </c>
      <c r="O30" s="1">
        <f t="shared" si="4"/>
        <v>992.57174607577645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25">
      <c r="A31">
        <f t="shared" si="7"/>
        <v>3.2000000000000001E-2</v>
      </c>
      <c r="B31" s="1">
        <f t="shared" si="0"/>
        <v>116.0814237683966</v>
      </c>
      <c r="C31">
        <v>600</v>
      </c>
      <c r="D31" s="2">
        <v>0.65679772166227501</v>
      </c>
      <c r="E31" s="1">
        <f t="shared" si="5"/>
        <v>29.697765782681429</v>
      </c>
      <c r="F31" s="1">
        <f t="shared" si="9"/>
        <v>89.093297348044288</v>
      </c>
      <c r="G31" s="8">
        <f t="shared" si="10"/>
        <v>1418.6015999999977</v>
      </c>
      <c r="H31">
        <v>315</v>
      </c>
      <c r="I31">
        <v>295</v>
      </c>
      <c r="J31" s="1">
        <v>310.22582423891254</v>
      </c>
      <c r="K31" s="2">
        <f t="shared" si="2"/>
        <v>4.7741757610874629</v>
      </c>
      <c r="L31" s="8">
        <v>436.06221457884425</v>
      </c>
      <c r="M31" s="1">
        <f t="shared" si="6"/>
        <v>17.504537619320086</v>
      </c>
      <c r="N31" s="1">
        <f t="shared" si="3"/>
        <v>4178.6363432928938</v>
      </c>
      <c r="O31" s="1">
        <f t="shared" si="4"/>
        <v>992.40684909107244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25">
      <c r="A32">
        <f t="shared" si="7"/>
        <v>3.7999999999999999E-2</v>
      </c>
      <c r="B32" s="1">
        <f t="shared" si="0"/>
        <v>137.86351335996582</v>
      </c>
      <c r="C32">
        <v>600</v>
      </c>
      <c r="D32" s="2">
        <v>0.65679772166227501</v>
      </c>
      <c r="E32" s="1">
        <f t="shared" si="5"/>
        <v>29.697765782681429</v>
      </c>
      <c r="F32" s="1">
        <f t="shared" si="9"/>
        <v>89.093297348044288</v>
      </c>
      <c r="G32" s="8">
        <f t="shared" si="10"/>
        <v>1850.3187999999973</v>
      </c>
      <c r="H32">
        <v>315</v>
      </c>
      <c r="I32">
        <v>295</v>
      </c>
      <c r="J32" s="1">
        <v>310.89359920655022</v>
      </c>
      <c r="K32" s="2">
        <f t="shared" si="2"/>
        <v>4.1064007934497795</v>
      </c>
      <c r="L32" s="8">
        <v>445.24781762920031</v>
      </c>
      <c r="M32" s="1">
        <f t="shared" si="6"/>
        <v>17.868225756506913</v>
      </c>
      <c r="N32" s="1">
        <f t="shared" si="3"/>
        <v>4178.6137492767093</v>
      </c>
      <c r="O32" s="1">
        <f t="shared" si="4"/>
        <v>992.28575179867232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25">
      <c r="A33">
        <f t="shared" si="7"/>
        <v>4.3999999999999997E-2</v>
      </c>
      <c r="B33" s="1">
        <f t="shared" si="0"/>
        <v>159.64633275624033</v>
      </c>
      <c r="C33">
        <v>600</v>
      </c>
      <c r="D33" s="2">
        <v>0.65679772166227501</v>
      </c>
      <c r="E33" s="1">
        <f t="shared" si="5"/>
        <v>29.697765782681429</v>
      </c>
      <c r="F33" s="1">
        <f t="shared" si="9"/>
        <v>89.093297348044288</v>
      </c>
      <c r="G33" s="8">
        <f t="shared" si="10"/>
        <v>2334.3715999999968</v>
      </c>
      <c r="H33">
        <v>315</v>
      </c>
      <c r="I33">
        <v>295</v>
      </c>
      <c r="J33" s="1">
        <v>311.39798715470403</v>
      </c>
      <c r="K33" s="2">
        <f t="shared" si="2"/>
        <v>3.6020128452959739</v>
      </c>
      <c r="L33" s="8">
        <v>452.10662718848278</v>
      </c>
      <c r="M33" s="1">
        <f t="shared" si="6"/>
        <v>18.139427300405938</v>
      </c>
      <c r="N33" s="1">
        <f t="shared" si="3"/>
        <v>4178.5998008877732</v>
      </c>
      <c r="O33" s="1">
        <f t="shared" si="4"/>
        <v>992.19316388467666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25">
      <c r="A34">
        <f t="shared" si="7"/>
        <v>0.05</v>
      </c>
      <c r="B34" s="1">
        <f t="shared" ref="B34:B65" si="11">A34/O34*3600*1000</f>
        <v>181.42964281013357</v>
      </c>
      <c r="C34">
        <v>600</v>
      </c>
      <c r="D34" s="2">
        <v>0.65679772166227501</v>
      </c>
      <c r="E34" s="1">
        <f t="shared" si="5"/>
        <v>29.697765782681429</v>
      </c>
      <c r="F34" s="1">
        <f t="shared" si="9"/>
        <v>89.093297348044288</v>
      </c>
      <c r="G34" s="8">
        <f t="shared" si="10"/>
        <v>2870.7599999999966</v>
      </c>
      <c r="H34">
        <v>315</v>
      </c>
      <c r="I34">
        <v>295</v>
      </c>
      <c r="J34" s="1">
        <v>311.79226375218349</v>
      </c>
      <c r="K34" s="2">
        <f t="shared" si="2"/>
        <v>3.2077362478165128</v>
      </c>
      <c r="L34" s="8">
        <v>457.42358971800536</v>
      </c>
      <c r="M34" s="1">
        <f t="shared" si="6"/>
        <v>18.349425896960359</v>
      </c>
      <c r="N34" s="1">
        <f t="shared" si="3"/>
        <v>4178.590651830169</v>
      </c>
      <c r="O34" s="1">
        <f t="shared" si="4"/>
        <v>992.1201255319138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25">
      <c r="A35">
        <f t="shared" si="7"/>
        <v>5.6000000000000001E-2</v>
      </c>
      <c r="B35" s="1">
        <f t="shared" si="11"/>
        <v>203.21329850899656</v>
      </c>
      <c r="C35">
        <v>600</v>
      </c>
      <c r="D35" s="2">
        <v>0.65679772166227501</v>
      </c>
      <c r="E35" s="1">
        <f t="shared" si="5"/>
        <v>29.697765782681429</v>
      </c>
      <c r="F35" s="1">
        <f t="shared" si="9"/>
        <v>89.093297348044288</v>
      </c>
      <c r="G35" s="8">
        <f t="shared" si="10"/>
        <v>3459.4839999999963</v>
      </c>
      <c r="H35">
        <v>315</v>
      </c>
      <c r="I35">
        <v>295</v>
      </c>
      <c r="J35" s="1">
        <v>312.10886898368403</v>
      </c>
      <c r="K35" s="2">
        <f t="shared" ref="K35:K66" si="12">H35-J35</f>
        <v>2.8911310163159669</v>
      </c>
      <c r="L35" s="8">
        <v>461.66628607135527</v>
      </c>
      <c r="M35" s="1">
        <f t="shared" si="6"/>
        <v>18.516832468606435</v>
      </c>
      <c r="N35" s="1">
        <f t="shared" ref="N35:N66" si="13">((W35 + X35*H35 +Y35*H35^2 +  Z35*H35^3)+(W35 + X35*J35 + Y35*J35^2 +  Z35*J35^3))/2</f>
        <v>4178.5843632796923</v>
      </c>
      <c r="O35" s="1">
        <f t="shared" ref="O35:O66" si="14">((S35 + T35*H35 + U35*H35^2 +  V35*H35^3)+(S35 + T35*J35 + U35*J35^2 +  V35*J35^3))/2</f>
        <v>992.06105840103214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25">
      <c r="A36">
        <f t="shared" si="7"/>
        <v>6.2E-2</v>
      </c>
      <c r="B36" s="1">
        <f t="shared" si="11"/>
        <v>224.99720684434905</v>
      </c>
      <c r="C36">
        <v>600</v>
      </c>
      <c r="D36" s="2">
        <v>0.65679772166227501</v>
      </c>
      <c r="E36" s="1">
        <f t="shared" si="5"/>
        <v>29.697765782681429</v>
      </c>
      <c r="F36" s="1">
        <f t="shared" si="9"/>
        <v>89.093297348044288</v>
      </c>
      <c r="G36" s="8">
        <f t="shared" si="10"/>
        <v>4100.5435999999954</v>
      </c>
      <c r="H36">
        <v>315</v>
      </c>
      <c r="I36">
        <v>295</v>
      </c>
      <c r="J36" s="1">
        <v>312.36866270920569</v>
      </c>
      <c r="K36" s="2">
        <f t="shared" si="12"/>
        <v>2.6313372907943062</v>
      </c>
      <c r="L36" s="8">
        <v>465.13056838669252</v>
      </c>
      <c r="M36" s="1">
        <f t="shared" si="6"/>
        <v>18.653409211474106</v>
      </c>
      <c r="N36" s="1">
        <f t="shared" si="13"/>
        <v>4178.5798773188626</v>
      </c>
      <c r="O36" s="1">
        <f t="shared" si="14"/>
        <v>992.0123148657915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25">
      <c r="A37">
        <f t="shared" si="7"/>
        <v>6.8000000000000005E-2</v>
      </c>
      <c r="B37" s="1">
        <f t="shared" si="11"/>
        <v>246.78130542996638</v>
      </c>
      <c r="C37">
        <v>600</v>
      </c>
      <c r="D37" s="2">
        <v>0.65679772166227501</v>
      </c>
      <c r="E37" s="1">
        <f t="shared" si="5"/>
        <v>29.697765782681429</v>
      </c>
      <c r="F37" s="1">
        <f t="shared" si="9"/>
        <v>89.093297348044288</v>
      </c>
      <c r="G37" s="8">
        <f t="shared" si="10"/>
        <v>4793.9387999999963</v>
      </c>
      <c r="H37">
        <v>315</v>
      </c>
      <c r="I37">
        <v>295</v>
      </c>
      <c r="J37" s="1">
        <v>312.58565956411883</v>
      </c>
      <c r="K37" s="2">
        <f t="shared" si="12"/>
        <v>2.4143404358811722</v>
      </c>
      <c r="L37" s="8">
        <v>468.01276245350954</v>
      </c>
      <c r="M37" s="1">
        <f t="shared" si="6"/>
        <v>18.766953479093036</v>
      </c>
      <c r="N37" s="1">
        <f t="shared" si="13"/>
        <v>4178.5765792906222</v>
      </c>
      <c r="O37" s="1">
        <f t="shared" si="14"/>
        <v>991.97141198959821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25">
      <c r="A38">
        <f t="shared" si="7"/>
        <v>7.3999999999999996E-2</v>
      </c>
      <c r="B38" s="1">
        <f t="shared" si="11"/>
        <v>268.56511311185091</v>
      </c>
      <c r="C38">
        <v>600</v>
      </c>
      <c r="D38" s="2">
        <v>0.65679772166227501</v>
      </c>
      <c r="E38" s="1">
        <f t="shared" si="5"/>
        <v>29.697765782681429</v>
      </c>
      <c r="F38" s="1">
        <f t="shared" si="9"/>
        <v>89.093297348044288</v>
      </c>
      <c r="G38" s="8">
        <f t="shared" si="10"/>
        <v>5539.6695999999947</v>
      </c>
      <c r="H38">
        <v>315</v>
      </c>
      <c r="I38">
        <v>295</v>
      </c>
      <c r="J38" s="1">
        <v>312.76108996316754</v>
      </c>
      <c r="K38" s="2">
        <f t="shared" si="12"/>
        <v>2.2389100368324648</v>
      </c>
      <c r="L38" s="8">
        <v>470.33548848505234</v>
      </c>
      <c r="M38" s="1">
        <f t="shared" si="6"/>
        <v>18.858399495951662</v>
      </c>
      <c r="N38" s="1">
        <f t="shared" si="13"/>
        <v>4178.5742025139689</v>
      </c>
      <c r="O38" s="1">
        <f t="shared" si="14"/>
        <v>991.938219053235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25">
      <c r="A39">
        <f t="shared" si="7"/>
        <v>8.0000000000000002E-3</v>
      </c>
      <c r="B39" s="1">
        <f t="shared" si="11"/>
        <v>28.97690869436865</v>
      </c>
      <c r="C39">
        <v>800</v>
      </c>
      <c r="D39" s="2">
        <v>0.92446201141853324</v>
      </c>
      <c r="E39" s="1">
        <f t="shared" si="5"/>
        <v>41.800474308300402</v>
      </c>
      <c r="F39" s="1">
        <f t="shared" si="9"/>
        <v>125.4014229249012</v>
      </c>
      <c r="G39" s="8">
        <f t="shared" si="10"/>
        <v>215.0888000000005</v>
      </c>
      <c r="H39">
        <v>315</v>
      </c>
      <c r="I39">
        <v>295</v>
      </c>
      <c r="J39" s="1">
        <v>300.98707176758751</v>
      </c>
      <c r="K39" s="2">
        <f t="shared" si="12"/>
        <v>14.012928232412492</v>
      </c>
      <c r="L39" s="8">
        <v>362.58505277358358</v>
      </c>
      <c r="M39" s="1">
        <f t="shared" si="6"/>
        <v>11.618092706290202</v>
      </c>
      <c r="N39" s="1">
        <f t="shared" si="13"/>
        <v>4179.6272435123283</v>
      </c>
      <c r="O39" s="1">
        <f t="shared" si="14"/>
        <v>993.89483894798514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25">
      <c r="A40">
        <f t="shared" si="7"/>
        <v>1.4E-2</v>
      </c>
      <c r="B40" s="1">
        <f t="shared" si="11"/>
        <v>50.740450870278359</v>
      </c>
      <c r="C40">
        <v>800</v>
      </c>
      <c r="D40" s="2">
        <v>0.92446201141853324</v>
      </c>
      <c r="E40" s="1">
        <f t="shared" si="5"/>
        <v>41.800474308300402</v>
      </c>
      <c r="F40" s="1">
        <f t="shared" si="9"/>
        <v>125.4014229249012</v>
      </c>
      <c r="G40" s="8">
        <f t="shared" si="10"/>
        <v>437.46359999999981</v>
      </c>
      <c r="H40">
        <v>315</v>
      </c>
      <c r="I40">
        <v>295</v>
      </c>
      <c r="J40" s="1">
        <v>305.01846796224731</v>
      </c>
      <c r="K40" s="2">
        <f t="shared" si="12"/>
        <v>9.9815320377526859</v>
      </c>
      <c r="L40" s="8">
        <v>451.38598861272783</v>
      </c>
      <c r="M40" s="1">
        <f t="shared" si="6"/>
        <v>14.43874135095832</v>
      </c>
      <c r="N40" s="1">
        <f t="shared" si="13"/>
        <v>4179.0139397912926</v>
      </c>
      <c r="O40" s="1">
        <f t="shared" si="14"/>
        <v>993.29034597763541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25">
      <c r="A41">
        <f t="shared" si="7"/>
        <v>0.02</v>
      </c>
      <c r="B41" s="1">
        <f t="shared" si="11"/>
        <v>72.513826621463735</v>
      </c>
      <c r="C41">
        <v>800</v>
      </c>
      <c r="D41" s="2">
        <v>0.92446201141853324</v>
      </c>
      <c r="E41" s="1">
        <f t="shared" si="5"/>
        <v>41.800474308300402</v>
      </c>
      <c r="F41" s="1">
        <f t="shared" si="9"/>
        <v>125.4014229249012</v>
      </c>
      <c r="G41" s="8">
        <f t="shared" si="10"/>
        <v>712.17399999999918</v>
      </c>
      <c r="H41">
        <v>315</v>
      </c>
      <c r="I41">
        <v>295</v>
      </c>
      <c r="J41" s="1">
        <v>307.31657079210459</v>
      </c>
      <c r="K41" s="2">
        <f t="shared" si="12"/>
        <v>7.6834292078954149</v>
      </c>
      <c r="L41" s="8">
        <v>495.98517080878634</v>
      </c>
      <c r="M41" s="1">
        <f t="shared" si="6"/>
        <v>15.849092443947514</v>
      </c>
      <c r="N41" s="1">
        <f t="shared" si="13"/>
        <v>4178.7983733909805</v>
      </c>
      <c r="O41" s="1">
        <f t="shared" si="14"/>
        <v>992.91408762433673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25">
      <c r="A42">
        <f t="shared" si="7"/>
        <v>2.5999999999999999E-2</v>
      </c>
      <c r="B42" s="1">
        <f t="shared" si="11"/>
        <v>94.291611230119841</v>
      </c>
      <c r="C42">
        <v>800</v>
      </c>
      <c r="D42" s="2">
        <v>0.92446201141853324</v>
      </c>
      <c r="E42" s="1">
        <f t="shared" si="5"/>
        <v>41.800474308300402</v>
      </c>
      <c r="F42" s="1">
        <f t="shared" si="9"/>
        <v>125.4014229249012</v>
      </c>
      <c r="G42" s="8">
        <f t="shared" si="10"/>
        <v>1039.2199999999984</v>
      </c>
      <c r="H42">
        <v>315</v>
      </c>
      <c r="I42">
        <v>295</v>
      </c>
      <c r="J42" s="1">
        <v>308.76822569364873</v>
      </c>
      <c r="K42" s="2">
        <f t="shared" si="12"/>
        <v>6.2317743063512694</v>
      </c>
      <c r="L42" s="8">
        <v>522.68247441153619</v>
      </c>
      <c r="M42" s="1">
        <f t="shared" si="6"/>
        <v>16.690666002541025</v>
      </c>
      <c r="N42" s="1">
        <f t="shared" si="13"/>
        <v>4178.7036692667034</v>
      </c>
      <c r="O42" s="1">
        <f t="shared" si="14"/>
        <v>992.66518812122149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25">
      <c r="A43">
        <f t="shared" si="7"/>
        <v>3.2000000000000001E-2</v>
      </c>
      <c r="B43" s="1">
        <f t="shared" si="11"/>
        <v>116.07171722791806</v>
      </c>
      <c r="C43">
        <v>800</v>
      </c>
      <c r="D43" s="2">
        <v>0.92446201141853324</v>
      </c>
      <c r="E43" s="1">
        <f t="shared" si="5"/>
        <v>41.800474308300402</v>
      </c>
      <c r="F43" s="1">
        <f t="shared" si="9"/>
        <v>125.4014229249012</v>
      </c>
      <c r="G43" s="8">
        <f t="shared" si="10"/>
        <v>1418.6015999999977</v>
      </c>
      <c r="H43">
        <v>315</v>
      </c>
      <c r="I43">
        <v>295</v>
      </c>
      <c r="J43" s="1">
        <v>309.76264323863489</v>
      </c>
      <c r="K43" s="2">
        <f t="shared" si="12"/>
        <v>5.2373567613651062</v>
      </c>
      <c r="L43" s="8">
        <v>540.43810461495707</v>
      </c>
      <c r="M43" s="1">
        <f t="shared" si="6"/>
        <v>17.249005532818206</v>
      </c>
      <c r="N43" s="1">
        <f t="shared" si="13"/>
        <v>4178.654953010313</v>
      </c>
      <c r="O43" s="1">
        <f t="shared" si="14"/>
        <v>992.48983948254715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25">
      <c r="A44">
        <f t="shared" si="7"/>
        <v>3.7999999999999999E-2</v>
      </c>
      <c r="B44" s="1">
        <f t="shared" si="11"/>
        <v>137.85318965265776</v>
      </c>
      <c r="C44">
        <v>800</v>
      </c>
      <c r="D44" s="2">
        <v>0.92446201141853324</v>
      </c>
      <c r="E44" s="1">
        <f t="shared" si="5"/>
        <v>41.800474308300402</v>
      </c>
      <c r="F44" s="1">
        <f t="shared" si="9"/>
        <v>125.4014229249012</v>
      </c>
      <c r="G44" s="8">
        <f t="shared" si="10"/>
        <v>1850.3187999999973</v>
      </c>
      <c r="H44">
        <v>315</v>
      </c>
      <c r="I44">
        <v>295</v>
      </c>
      <c r="J44" s="1">
        <v>310.48493262457237</v>
      </c>
      <c r="K44" s="2">
        <f t="shared" si="12"/>
        <v>4.515067375427634</v>
      </c>
      <c r="L44" s="8">
        <v>553.09739019324456</v>
      </c>
      <c r="M44" s="1">
        <f t="shared" si="6"/>
        <v>17.646300619149216</v>
      </c>
      <c r="N44" s="1">
        <f t="shared" si="13"/>
        <v>4178.626998219609</v>
      </c>
      <c r="O44" s="1">
        <f t="shared" si="14"/>
        <v>992.36006322877688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25">
      <c r="A45">
        <f t="shared" si="7"/>
        <v>4.3999999999999997E-2</v>
      </c>
      <c r="B45" s="1">
        <f t="shared" si="11"/>
        <v>159.63553282385107</v>
      </c>
      <c r="C45">
        <v>800</v>
      </c>
      <c r="D45" s="2">
        <v>0.92446201141853324</v>
      </c>
      <c r="E45" s="1">
        <f t="shared" si="5"/>
        <v>41.800474308300402</v>
      </c>
      <c r="F45" s="1">
        <f t="shared" si="9"/>
        <v>125.4014229249012</v>
      </c>
      <c r="G45" s="8">
        <f t="shared" si="10"/>
        <v>2334.3715999999968</v>
      </c>
      <c r="H45">
        <v>315</v>
      </c>
      <c r="I45">
        <v>295</v>
      </c>
      <c r="J45" s="1">
        <v>311.03283113404029</v>
      </c>
      <c r="K45" s="2">
        <f t="shared" si="12"/>
        <v>3.9671688659597066</v>
      </c>
      <c r="L45" s="8">
        <v>562.5790667832307</v>
      </c>
      <c r="M45" s="1">
        <f t="shared" si="6"/>
        <v>17.943382041019188</v>
      </c>
      <c r="N45" s="1">
        <f t="shared" si="13"/>
        <v>4178.6096392909949</v>
      </c>
      <c r="O45" s="1">
        <f t="shared" si="14"/>
        <v>992.26028941053869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25">
      <c r="A46">
        <f t="shared" si="7"/>
        <v>0.05</v>
      </c>
      <c r="B46" s="1">
        <f t="shared" si="11"/>
        <v>181.41846456153846</v>
      </c>
      <c r="C46">
        <v>800</v>
      </c>
      <c r="D46" s="2">
        <v>0.92446201141853324</v>
      </c>
      <c r="E46" s="1">
        <f t="shared" si="5"/>
        <v>41.800474308300402</v>
      </c>
      <c r="F46" s="1">
        <f t="shared" si="9"/>
        <v>125.4014229249012</v>
      </c>
      <c r="G46" s="8">
        <f t="shared" si="10"/>
        <v>2870.7599999999966</v>
      </c>
      <c r="H46">
        <v>315</v>
      </c>
      <c r="I46">
        <v>295</v>
      </c>
      <c r="J46" s="1">
        <v>311.46248324206431</v>
      </c>
      <c r="K46" s="2">
        <f t="shared" si="12"/>
        <v>3.5375167579356912</v>
      </c>
      <c r="L46" s="8">
        <v>569.94645751406222</v>
      </c>
      <c r="M46" s="1">
        <f t="shared" si="6"/>
        <v>18.17389687614677</v>
      </c>
      <c r="N46" s="1">
        <f t="shared" si="13"/>
        <v>4178.5982014540841</v>
      </c>
      <c r="O46" s="1">
        <f t="shared" si="14"/>
        <v>992.18125583321046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25">
      <c r="A47">
        <f t="shared" si="7"/>
        <v>5.6000000000000001E-2</v>
      </c>
      <c r="B47" s="1">
        <f t="shared" si="11"/>
        <v>203.20181260559556</v>
      </c>
      <c r="C47">
        <v>800</v>
      </c>
      <c r="D47" s="2">
        <v>0.92446201141853324</v>
      </c>
      <c r="E47" s="1">
        <f t="shared" si="5"/>
        <v>41.800474308300402</v>
      </c>
      <c r="F47" s="1">
        <f t="shared" si="9"/>
        <v>125.4014229249012</v>
      </c>
      <c r="G47" s="8">
        <f t="shared" si="10"/>
        <v>3459.4839999999963</v>
      </c>
      <c r="H47">
        <v>315</v>
      </c>
      <c r="I47">
        <v>295</v>
      </c>
      <c r="J47" s="1">
        <v>311.80834506192031</v>
      </c>
      <c r="K47" s="2">
        <f t="shared" si="12"/>
        <v>3.1916549380796937</v>
      </c>
      <c r="L47" s="8">
        <v>575.83611510535593</v>
      </c>
      <c r="M47" s="1">
        <f t="shared" si="6"/>
        <v>18.357954904613827</v>
      </c>
      <c r="N47" s="1">
        <f t="shared" si="13"/>
        <v>4178.5903101019076</v>
      </c>
      <c r="O47" s="1">
        <f t="shared" si="14"/>
        <v>992.11713426639267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25">
      <c r="A48">
        <f t="shared" si="7"/>
        <v>6.2E-2</v>
      </c>
      <c r="B48" s="1">
        <f t="shared" si="11"/>
        <v>224.9854659051</v>
      </c>
      <c r="C48">
        <v>800</v>
      </c>
      <c r="D48" s="2">
        <v>0.92446201141853324</v>
      </c>
      <c r="E48" s="1">
        <f t="shared" si="5"/>
        <v>41.800474308300402</v>
      </c>
      <c r="F48" s="1">
        <f t="shared" si="9"/>
        <v>125.4014229249012</v>
      </c>
      <c r="G48" s="8">
        <f t="shared" si="10"/>
        <v>4100.5435999999954</v>
      </c>
      <c r="H48">
        <v>315</v>
      </c>
      <c r="I48">
        <v>295</v>
      </c>
      <c r="J48" s="1">
        <v>312.09270296734292</v>
      </c>
      <c r="K48" s="2">
        <f t="shared" si="12"/>
        <v>2.9072970326570839</v>
      </c>
      <c r="L48" s="8">
        <v>580.65234200143368</v>
      </c>
      <c r="M48" s="1">
        <f t="shared" si="6"/>
        <v>18.508310454511037</v>
      </c>
      <c r="N48" s="1">
        <f t="shared" si="13"/>
        <v>4178.5846622342697</v>
      </c>
      <c r="O48" s="1">
        <f t="shared" si="14"/>
        <v>992.06408334904131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25">
      <c r="A49">
        <f t="shared" si="7"/>
        <v>6.8000000000000005E-2</v>
      </c>
      <c r="B49" s="1">
        <f t="shared" si="11"/>
        <v>246.76934967115321</v>
      </c>
      <c r="C49">
        <v>800</v>
      </c>
      <c r="D49" s="2">
        <v>0.92446201141853324</v>
      </c>
      <c r="E49" s="1">
        <f t="shared" si="5"/>
        <v>41.800474308300402</v>
      </c>
      <c r="F49" s="1">
        <f t="shared" si="9"/>
        <v>125.4014229249012</v>
      </c>
      <c r="G49" s="8">
        <f t="shared" si="10"/>
        <v>4793.9387999999963</v>
      </c>
      <c r="H49">
        <v>315</v>
      </c>
      <c r="I49">
        <v>295</v>
      </c>
      <c r="J49" s="1">
        <v>312.33059819924091</v>
      </c>
      <c r="K49" s="2">
        <f t="shared" si="12"/>
        <v>2.6694018007590898</v>
      </c>
      <c r="L49" s="8">
        <v>584.66424492730698</v>
      </c>
      <c r="M49" s="1">
        <f t="shared" si="6"/>
        <v>18.633442086037295</v>
      </c>
      <c r="N49" s="1">
        <f t="shared" si="13"/>
        <v>4178.5804975287492</v>
      </c>
      <c r="O49" s="1">
        <f t="shared" si="14"/>
        <v>992.01947213550807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25">
      <c r="A50">
        <f t="shared" si="7"/>
        <v>7.3999999999999996E-2</v>
      </c>
      <c r="B50" s="1">
        <f t="shared" si="11"/>
        <v>268.55293310422275</v>
      </c>
      <c r="C50">
        <v>800</v>
      </c>
      <c r="D50" s="2">
        <v>0.92446201141853324</v>
      </c>
      <c r="E50" s="1">
        <f t="shared" si="5"/>
        <v>41.800474308300402</v>
      </c>
      <c r="F50" s="1">
        <f t="shared" si="9"/>
        <v>125.4014229249012</v>
      </c>
      <c r="G50" s="8">
        <f t="shared" si="10"/>
        <v>5539.6695999999947</v>
      </c>
      <c r="H50">
        <v>315</v>
      </c>
      <c r="I50">
        <v>295</v>
      </c>
      <c r="J50" s="1">
        <v>312.52317491195299</v>
      </c>
      <c r="K50" s="2">
        <f t="shared" si="12"/>
        <v>2.4768250880470077</v>
      </c>
      <c r="L50" s="8">
        <v>587.90065736898691</v>
      </c>
      <c r="M50" s="1">
        <f t="shared" si="6"/>
        <v>18.734307396966273</v>
      </c>
      <c r="N50" s="1">
        <f t="shared" si="13"/>
        <v>4178.5774878922593</v>
      </c>
      <c r="O50" s="1">
        <f t="shared" si="14"/>
        <v>991.98320763308425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25">
      <c r="A51">
        <f t="shared" si="7"/>
        <v>8.0000000000000002E-3</v>
      </c>
      <c r="B51" s="1">
        <f t="shared" si="11"/>
        <v>28.974500549731992</v>
      </c>
      <c r="C51">
        <v>1000</v>
      </c>
      <c r="D51" s="2">
        <v>1.1901624945103206</v>
      </c>
      <c r="E51" s="1">
        <f t="shared" si="5"/>
        <v>53.814387351778656</v>
      </c>
      <c r="F51" s="1">
        <f t="shared" si="9"/>
        <v>161.44316205533596</v>
      </c>
      <c r="G51" s="8">
        <f t="shared" si="10"/>
        <v>215.0888000000005</v>
      </c>
      <c r="H51">
        <v>315</v>
      </c>
      <c r="I51">
        <v>295</v>
      </c>
      <c r="J51" s="1">
        <v>300.39453197789703</v>
      </c>
      <c r="K51" s="2">
        <f t="shared" si="12"/>
        <v>14.605468022102968</v>
      </c>
      <c r="L51" s="8">
        <v>407.17622185898597</v>
      </c>
      <c r="M51" s="1">
        <f t="shared" si="6"/>
        <v>11.14626459930709</v>
      </c>
      <c r="N51" s="1">
        <f t="shared" si="13"/>
        <v>4179.7465325806879</v>
      </c>
      <c r="O51" s="1">
        <f t="shared" si="14"/>
        <v>993.97744408285894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25">
      <c r="A52">
        <f t="shared" si="7"/>
        <v>1.4E-2</v>
      </c>
      <c r="B52" s="1">
        <f t="shared" si="11"/>
        <v>50.73575944513378</v>
      </c>
      <c r="C52">
        <v>1000</v>
      </c>
      <c r="D52" s="2">
        <v>1.1901624945103206</v>
      </c>
      <c r="E52" s="1">
        <f t="shared" si="5"/>
        <v>53.814387351778656</v>
      </c>
      <c r="F52" s="1">
        <f t="shared" si="9"/>
        <v>161.44316205533596</v>
      </c>
      <c r="G52" s="8">
        <f t="shared" si="10"/>
        <v>437.46359999999981</v>
      </c>
      <c r="H52">
        <v>315</v>
      </c>
      <c r="I52">
        <v>295</v>
      </c>
      <c r="J52" s="1">
        <v>304.43568088763925</v>
      </c>
      <c r="K52" s="2">
        <f t="shared" si="12"/>
        <v>10.564319112360749</v>
      </c>
      <c r="L52" s="8">
        <v>514.78139208956679</v>
      </c>
      <c r="M52" s="1">
        <f t="shared" si="6"/>
        <v>14.062622405360019</v>
      </c>
      <c r="N52" s="1">
        <f t="shared" si="13"/>
        <v>4179.0828895022223</v>
      </c>
      <c r="O52" s="1">
        <f t="shared" si="14"/>
        <v>993.38219337197711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25">
      <c r="A53">
        <f t="shared" si="7"/>
        <v>0.02</v>
      </c>
      <c r="B53" s="1">
        <f t="shared" si="11"/>
        <v>72.507615186846422</v>
      </c>
      <c r="C53">
        <v>1000</v>
      </c>
      <c r="D53" s="2">
        <v>1.1901624945103206</v>
      </c>
      <c r="E53" s="1">
        <f t="shared" si="5"/>
        <v>53.814387351778656</v>
      </c>
      <c r="F53" s="1">
        <f t="shared" si="9"/>
        <v>161.44316205533596</v>
      </c>
      <c r="G53" s="8">
        <f t="shared" si="10"/>
        <v>712.17399999999918</v>
      </c>
      <c r="H53">
        <v>315</v>
      </c>
      <c r="I53">
        <v>295</v>
      </c>
      <c r="J53" s="1">
        <v>306.80866344836517</v>
      </c>
      <c r="K53" s="2">
        <f t="shared" si="12"/>
        <v>8.1913365516348335</v>
      </c>
      <c r="L53" s="8">
        <v>569.80308804081096</v>
      </c>
      <c r="M53" s="1">
        <f t="shared" si="6"/>
        <v>15.546317862683059</v>
      </c>
      <c r="N53" s="1">
        <f t="shared" si="13"/>
        <v>4178.8387240077445</v>
      </c>
      <c r="O53" s="1">
        <f t="shared" si="14"/>
        <v>992.99914656497344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25">
      <c r="A54">
        <f t="shared" si="7"/>
        <v>2.5999999999999999E-2</v>
      </c>
      <c r="B54" s="1">
        <f t="shared" si="11"/>
        <v>94.284361025186314</v>
      </c>
      <c r="C54">
        <v>1000</v>
      </c>
      <c r="D54" s="2">
        <v>1.1901624945103206</v>
      </c>
      <c r="E54" s="1">
        <f t="shared" si="5"/>
        <v>53.814387351778656</v>
      </c>
      <c r="F54" s="1">
        <f t="shared" si="9"/>
        <v>161.44316205533596</v>
      </c>
      <c r="G54" s="8">
        <f t="shared" si="10"/>
        <v>1039.2199999999984</v>
      </c>
      <c r="H54">
        <v>315</v>
      </c>
      <c r="I54">
        <v>295</v>
      </c>
      <c r="J54" s="1">
        <v>308.32825562410881</v>
      </c>
      <c r="K54" s="2">
        <f t="shared" si="12"/>
        <v>6.6717443758911941</v>
      </c>
      <c r="L54" s="8">
        <v>603.03061800337332</v>
      </c>
      <c r="M54" s="1">
        <f t="shared" si="6"/>
        <v>16.439103085103163</v>
      </c>
      <c r="N54" s="1">
        <f t="shared" si="13"/>
        <v>4178.7292843929808</v>
      </c>
      <c r="O54" s="1">
        <f t="shared" si="14"/>
        <v>992.74152131122253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25">
      <c r="A55">
        <f t="shared" si="7"/>
        <v>3.2000000000000001E-2</v>
      </c>
      <c r="B55" s="1">
        <f t="shared" si="11"/>
        <v>116.06372096304484</v>
      </c>
      <c r="C55">
        <v>1000</v>
      </c>
      <c r="D55" s="2">
        <v>1.1901624945103206</v>
      </c>
      <c r="E55" s="1">
        <f t="shared" si="5"/>
        <v>53.814387351778656</v>
      </c>
      <c r="F55" s="1">
        <f t="shared" si="9"/>
        <v>161.44316205533596</v>
      </c>
      <c r="G55" s="8">
        <f t="shared" si="10"/>
        <v>1418.6015999999977</v>
      </c>
      <c r="H55">
        <v>315</v>
      </c>
      <c r="I55">
        <v>295</v>
      </c>
      <c r="J55" s="1">
        <v>309.37747652380762</v>
      </c>
      <c r="K55" s="2">
        <f t="shared" si="12"/>
        <v>5.6225234761923844</v>
      </c>
      <c r="L55" s="8">
        <v>625.24654431362399</v>
      </c>
      <c r="M55" s="1">
        <f t="shared" si="6"/>
        <v>17.034366424089509</v>
      </c>
      <c r="N55" s="1">
        <f t="shared" si="13"/>
        <v>4178.6723627200727</v>
      </c>
      <c r="O55" s="1">
        <f t="shared" si="14"/>
        <v>992.55821753879604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25">
      <c r="A56">
        <f t="shared" si="7"/>
        <v>3.7999999999999999E-2</v>
      </c>
      <c r="B56" s="1">
        <f t="shared" si="11"/>
        <v>137.84463405658244</v>
      </c>
      <c r="C56">
        <v>1000</v>
      </c>
      <c r="D56" s="2">
        <v>1.1901624945103206</v>
      </c>
      <c r="E56" s="1">
        <f t="shared" si="5"/>
        <v>53.814387351778656</v>
      </c>
      <c r="F56" s="1">
        <f t="shared" si="9"/>
        <v>161.44316205533596</v>
      </c>
      <c r="G56" s="8">
        <f t="shared" si="10"/>
        <v>1850.3187999999973</v>
      </c>
      <c r="H56">
        <v>315</v>
      </c>
      <c r="I56">
        <v>295</v>
      </c>
      <c r="J56" s="1">
        <v>310.14352240980804</v>
      </c>
      <c r="K56" s="2">
        <f t="shared" si="12"/>
        <v>4.8564775901919575</v>
      </c>
      <c r="L56" s="8">
        <v>641.14232575158974</v>
      </c>
      <c r="M56" s="1">
        <f t="shared" si="6"/>
        <v>17.459333199329148</v>
      </c>
      <c r="N56" s="1">
        <f t="shared" si="13"/>
        <v>4178.6394693729026</v>
      </c>
      <c r="O56" s="1">
        <f t="shared" si="14"/>
        <v>992.42165599167515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25">
      <c r="A57">
        <f t="shared" si="7"/>
        <v>4.3999999999999997E-2</v>
      </c>
      <c r="B57" s="1">
        <f t="shared" si="11"/>
        <v>159.62654317791862</v>
      </c>
      <c r="C57">
        <v>1000</v>
      </c>
      <c r="D57" s="2">
        <v>1.1901624945103206</v>
      </c>
      <c r="E57" s="1">
        <f t="shared" si="5"/>
        <v>53.814387351778656</v>
      </c>
      <c r="F57" s="1">
        <f t="shared" si="9"/>
        <v>161.44316205533596</v>
      </c>
      <c r="G57" s="8">
        <f t="shared" si="10"/>
        <v>2334.3715999999968</v>
      </c>
      <c r="H57">
        <v>315</v>
      </c>
      <c r="I57">
        <v>295</v>
      </c>
      <c r="J57" s="1">
        <v>310.7267382197449</v>
      </c>
      <c r="K57" s="2">
        <f t="shared" si="12"/>
        <v>4.2732617802550976</v>
      </c>
      <c r="L57" s="8">
        <v>653.07869792039082</v>
      </c>
      <c r="M57" s="1">
        <f t="shared" si="6"/>
        <v>17.777854450663614</v>
      </c>
      <c r="N57" s="1">
        <f t="shared" si="13"/>
        <v>4178.6189427328491</v>
      </c>
      <c r="O57" s="1">
        <f t="shared" si="14"/>
        <v>992.31617027156005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25">
      <c r="A58">
        <f t="shared" si="7"/>
        <v>0.05</v>
      </c>
      <c r="B58" s="1">
        <f t="shared" si="11"/>
        <v>181.40912864174385</v>
      </c>
      <c r="C58">
        <v>1000</v>
      </c>
      <c r="D58" s="2">
        <v>1.1901624945103206</v>
      </c>
      <c r="E58" s="1">
        <f t="shared" si="5"/>
        <v>53.814387351778656</v>
      </c>
      <c r="F58" s="1">
        <f t="shared" si="9"/>
        <v>161.44316205533596</v>
      </c>
      <c r="G58" s="8">
        <f t="shared" si="10"/>
        <v>2870.7599999999966</v>
      </c>
      <c r="H58">
        <v>315</v>
      </c>
      <c r="I58">
        <v>295</v>
      </c>
      <c r="J58" s="1">
        <v>311.18533063960871</v>
      </c>
      <c r="K58" s="2">
        <f t="shared" si="12"/>
        <v>3.8146693603912922</v>
      </c>
      <c r="L58" s="8">
        <v>662.37148097649799</v>
      </c>
      <c r="M58" s="1">
        <f t="shared" si="6"/>
        <v>18.025441575848113</v>
      </c>
      <c r="N58" s="1">
        <f t="shared" si="13"/>
        <v>4178.6053668137565</v>
      </c>
      <c r="O58" s="1">
        <f t="shared" si="14"/>
        <v>992.23231679522223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25">
      <c r="A59">
        <f t="shared" si="7"/>
        <v>5.6000000000000001E-2</v>
      </c>
      <c r="B59" s="1">
        <f t="shared" si="11"/>
        <v>203.19219416340769</v>
      </c>
      <c r="C59">
        <v>1000</v>
      </c>
      <c r="D59" s="2">
        <v>1.1901624945103206</v>
      </c>
      <c r="E59" s="1">
        <f t="shared" si="5"/>
        <v>53.814387351778656</v>
      </c>
      <c r="F59" s="1">
        <f t="shared" si="9"/>
        <v>161.44316205533596</v>
      </c>
      <c r="G59" s="8">
        <f t="shared" si="10"/>
        <v>3459.4839999999963</v>
      </c>
      <c r="H59">
        <v>315</v>
      </c>
      <c r="I59">
        <v>295</v>
      </c>
      <c r="J59" s="1">
        <v>311.55526669377065</v>
      </c>
      <c r="K59" s="2">
        <f t="shared" si="12"/>
        <v>3.4447333062293524</v>
      </c>
      <c r="L59" s="8">
        <v>669.81170636241666</v>
      </c>
      <c r="M59" s="1">
        <f t="shared" si="6"/>
        <v>18.223403048908033</v>
      </c>
      <c r="N59" s="1">
        <f t="shared" si="13"/>
        <v>4178.5959717811475</v>
      </c>
      <c r="O59" s="1">
        <f t="shared" si="14"/>
        <v>992.164097789469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25">
      <c r="A60">
        <f t="shared" si="7"/>
        <v>6.2E-2</v>
      </c>
      <c r="B60" s="1">
        <f t="shared" si="11"/>
        <v>224.97561264720508</v>
      </c>
      <c r="C60">
        <v>1000</v>
      </c>
      <c r="D60" s="2">
        <v>1.1901624945103206</v>
      </c>
      <c r="E60" s="1">
        <f t="shared" si="5"/>
        <v>53.814387351778656</v>
      </c>
      <c r="F60" s="1">
        <f t="shared" si="9"/>
        <v>161.44316205533596</v>
      </c>
      <c r="G60" s="8">
        <f t="shared" si="10"/>
        <v>4100.5435999999954</v>
      </c>
      <c r="H60">
        <v>315</v>
      </c>
      <c r="I60">
        <v>295</v>
      </c>
      <c r="J60" s="1">
        <v>311.8599287531776</v>
      </c>
      <c r="K60" s="2">
        <f t="shared" si="12"/>
        <v>3.1400712468224015</v>
      </c>
      <c r="L60" s="8">
        <v>675.90341694498545</v>
      </c>
      <c r="M60" s="1">
        <f t="shared" si="6"/>
        <v>18.385294358766203</v>
      </c>
      <c r="N60" s="1">
        <f t="shared" si="13"/>
        <v>4178.5892302416423</v>
      </c>
      <c r="O60" s="1">
        <f t="shared" si="14"/>
        <v>992.10753278405559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25">
      <c r="A61">
        <f t="shared" si="7"/>
        <v>6.8000000000000005E-2</v>
      </c>
      <c r="B61" s="1">
        <f t="shared" si="11"/>
        <v>246.75929820210303</v>
      </c>
      <c r="C61">
        <v>1000</v>
      </c>
      <c r="D61" s="2">
        <v>1.1901624945103206</v>
      </c>
      <c r="E61" s="1">
        <f t="shared" si="5"/>
        <v>53.814387351778656</v>
      </c>
      <c r="F61" s="1">
        <f t="shared" si="9"/>
        <v>161.44316205533596</v>
      </c>
      <c r="G61" s="8">
        <f t="shared" si="10"/>
        <v>4793.9387999999963</v>
      </c>
      <c r="H61">
        <v>315</v>
      </c>
      <c r="I61">
        <v>295</v>
      </c>
      <c r="J61" s="1">
        <v>312.11516011403285</v>
      </c>
      <c r="K61" s="2">
        <f t="shared" si="12"/>
        <v>2.8848398859671534</v>
      </c>
      <c r="L61" s="8">
        <v>680.98296801741208</v>
      </c>
      <c r="M61" s="1">
        <f t="shared" si="6"/>
        <v>18.520148131643012</v>
      </c>
      <c r="N61" s="1">
        <f t="shared" si="13"/>
        <v>4178.5842475739091</v>
      </c>
      <c r="O61" s="1">
        <f t="shared" si="14"/>
        <v>992.05988095938619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25">
      <c r="A62">
        <f t="shared" si="7"/>
        <v>7.3999999999999996E-2</v>
      </c>
      <c r="B62" s="1">
        <f t="shared" si="11"/>
        <v>268.54267843038957</v>
      </c>
      <c r="C62">
        <v>1000</v>
      </c>
      <c r="D62" s="2">
        <v>1.1901624945103206</v>
      </c>
      <c r="E62" s="1">
        <f t="shared" si="5"/>
        <v>53.814387351778656</v>
      </c>
      <c r="F62" s="1">
        <f t="shared" si="9"/>
        <v>161.44316205533596</v>
      </c>
      <c r="G62" s="8">
        <f t="shared" si="10"/>
        <v>5539.6695999999947</v>
      </c>
      <c r="H62">
        <v>315</v>
      </c>
      <c r="I62">
        <v>295</v>
      </c>
      <c r="J62" s="1">
        <v>312.32200125969911</v>
      </c>
      <c r="K62" s="2">
        <f t="shared" si="12"/>
        <v>2.6779987403008931</v>
      </c>
      <c r="L62" s="8">
        <v>685.08408649907426</v>
      </c>
      <c r="M62" s="1">
        <f t="shared" si="6"/>
        <v>18.62893040263792</v>
      </c>
      <c r="N62" s="1">
        <f t="shared" si="13"/>
        <v>4178.5806393483917</v>
      </c>
      <c r="O62" s="1">
        <f t="shared" si="14"/>
        <v>992.02108788475107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25">
      <c r="A63">
        <f t="shared" si="7"/>
        <v>8.0000000000000002E-3</v>
      </c>
      <c r="B63" s="1">
        <f t="shared" si="11"/>
        <v>28.972569413504267</v>
      </c>
      <c r="C63">
        <v>1200</v>
      </c>
      <c r="D63" s="2">
        <v>1.4595572798177427</v>
      </c>
      <c r="E63" s="1">
        <f t="shared" si="5"/>
        <v>65.99534196423906</v>
      </c>
      <c r="F63" s="1">
        <f t="shared" si="9"/>
        <v>197.98602589271718</v>
      </c>
      <c r="G63" s="8">
        <f t="shared" si="10"/>
        <v>215.0888000000005</v>
      </c>
      <c r="H63">
        <v>315</v>
      </c>
      <c r="I63">
        <v>295</v>
      </c>
      <c r="J63" s="1">
        <v>299.91049217525085</v>
      </c>
      <c r="K63" s="2">
        <f t="shared" si="12"/>
        <v>15.089507824749148</v>
      </c>
      <c r="L63" s="8">
        <v>443.14573310642072</v>
      </c>
      <c r="M63" s="1">
        <f t="shared" si="6"/>
        <v>10.744772186346593</v>
      </c>
      <c r="N63" s="1">
        <f t="shared" si="13"/>
        <v>4179.8500685509434</v>
      </c>
      <c r="O63" s="1">
        <f t="shared" si="14"/>
        <v>994.04369660690747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25">
      <c r="A64">
        <f t="shared" si="7"/>
        <v>1.4E-2</v>
      </c>
      <c r="B64" s="1">
        <f t="shared" si="11"/>
        <v>50.731820331899058</v>
      </c>
      <c r="C64">
        <v>1200</v>
      </c>
      <c r="D64" s="2">
        <v>1.4595572798177427</v>
      </c>
      <c r="E64" s="1">
        <f t="shared" si="5"/>
        <v>65.99534196423906</v>
      </c>
      <c r="F64" s="1">
        <f t="shared" si="9"/>
        <v>197.98602589271718</v>
      </c>
      <c r="G64" s="8">
        <f t="shared" si="10"/>
        <v>437.46359999999981</v>
      </c>
      <c r="H64">
        <v>315</v>
      </c>
      <c r="I64">
        <v>295</v>
      </c>
      <c r="J64" s="1">
        <v>303.93886009391707</v>
      </c>
      <c r="K64" s="2">
        <f t="shared" si="12"/>
        <v>11.061139906082929</v>
      </c>
      <c r="L64" s="8">
        <v>567.8321941217439</v>
      </c>
      <c r="M64" s="1">
        <f t="shared" si="6"/>
        <v>13.735014945480575</v>
      </c>
      <c r="N64" s="1">
        <f t="shared" si="13"/>
        <v>4179.1466036768898</v>
      </c>
      <c r="O64" s="1">
        <f t="shared" si="14"/>
        <v>993.45932533608652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25">
      <c r="A65">
        <f t="shared" si="7"/>
        <v>0.02</v>
      </c>
      <c r="B65" s="1">
        <f t="shared" si="11"/>
        <v>72.502291826604122</v>
      </c>
      <c r="C65">
        <v>1200</v>
      </c>
      <c r="D65" s="2">
        <v>1.4595572798177427</v>
      </c>
      <c r="E65" s="1">
        <f t="shared" si="5"/>
        <v>65.99534196423906</v>
      </c>
      <c r="F65" s="1">
        <f t="shared" si="9"/>
        <v>197.98602589271718</v>
      </c>
      <c r="G65" s="8">
        <f t="shared" si="10"/>
        <v>712.17399999999918</v>
      </c>
      <c r="H65">
        <v>315</v>
      </c>
      <c r="I65">
        <v>295</v>
      </c>
      <c r="J65" s="1">
        <v>306.36813667026291</v>
      </c>
      <c r="K65" s="2">
        <f t="shared" si="12"/>
        <v>8.6318633297370866</v>
      </c>
      <c r="L65" s="8">
        <v>632.60623030250019</v>
      </c>
      <c r="M65" s="1">
        <f t="shared" si="6"/>
        <v>15.279855592870263</v>
      </c>
      <c r="N65" s="1">
        <f t="shared" si="13"/>
        <v>4178.8769565297571</v>
      </c>
      <c r="O65" s="1">
        <f t="shared" si="14"/>
        <v>993.07205587644876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25">
      <c r="A66">
        <f t="shared" si="7"/>
        <v>2.5999999999999999E-2</v>
      </c>
      <c r="B66" s="1">
        <f t="shared" ref="B66:B97" si="15">A66/O66*3600*1000</f>
        <v>94.278074836537954</v>
      </c>
      <c r="C66">
        <v>1200</v>
      </c>
      <c r="D66" s="2">
        <v>1.4595572798177427</v>
      </c>
      <c r="E66" s="1">
        <f t="shared" si="5"/>
        <v>65.99534196423906</v>
      </c>
      <c r="F66" s="1">
        <f t="shared" si="9"/>
        <v>197.98602589271718</v>
      </c>
      <c r="G66" s="8">
        <f t="shared" si="10"/>
        <v>1039.2199999999984</v>
      </c>
      <c r="H66">
        <v>315</v>
      </c>
      <c r="I66">
        <v>295</v>
      </c>
      <c r="J66" s="1">
        <v>307.94305878143371</v>
      </c>
      <c r="K66" s="2">
        <f t="shared" si="12"/>
        <v>7.0569412185662941</v>
      </c>
      <c r="L66" s="8">
        <v>672.03015990861059</v>
      </c>
      <c r="M66" s="1">
        <f t="shared" si="6"/>
        <v>16.216417861051756</v>
      </c>
      <c r="N66" s="1">
        <f t="shared" si="13"/>
        <v>4178.753874812126</v>
      </c>
      <c r="O66" s="1">
        <f t="shared" si="14"/>
        <v>992.80771443717299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25">
      <c r="A67">
        <f t="shared" si="7"/>
        <v>3.2000000000000001E-2</v>
      </c>
      <c r="B67" s="1">
        <f t="shared" si="15"/>
        <v>116.05673593396727</v>
      </c>
      <c r="C67">
        <v>1200</v>
      </c>
      <c r="D67" s="2">
        <v>1.4595572798177427</v>
      </c>
      <c r="E67" s="1">
        <f t="shared" si="5"/>
        <v>65.99534196423906</v>
      </c>
      <c r="F67" s="1">
        <f t="shared" si="9"/>
        <v>197.98602589271718</v>
      </c>
      <c r="G67" s="8">
        <f t="shared" si="10"/>
        <v>1418.6015999999977</v>
      </c>
      <c r="H67">
        <v>315</v>
      </c>
      <c r="I67">
        <v>295</v>
      </c>
      <c r="J67" s="1">
        <v>309.03826557709903</v>
      </c>
      <c r="K67" s="2">
        <f t="shared" ref="K67:K98" si="16">H67-J67</f>
        <v>5.9617344229009746</v>
      </c>
      <c r="L67" s="8">
        <v>698.5132205582911</v>
      </c>
      <c r="M67" s="1">
        <f t="shared" si="6"/>
        <v>16.843654803430972</v>
      </c>
      <c r="N67" s="1">
        <f t="shared" ref="N67:N98" si="17">((W67 + X67*H67 +Y67*H67^2 +  Z67*H67^3)+(W67 + X67*J67 + Y67*J67^2 +  Z67*J67^3))/2</f>
        <v>4178.6892098360668</v>
      </c>
      <c r="O67" s="1">
        <f t="shared" ref="O67:O98" si="18">((S67 + T67*H67 + U67*H67^2 +  V67*H67^3)+(S67 + T67*J67 + U67*J67^2 +  V67*J67^3))/2</f>
        <v>992.61795597581931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25">
      <c r="A68">
        <f t="shared" si="7"/>
        <v>3.7999999999999999E-2</v>
      </c>
      <c r="B68" s="1">
        <f t="shared" si="15"/>
        <v>137.83712142549356</v>
      </c>
      <c r="C68">
        <v>1200</v>
      </c>
      <c r="D68" s="2">
        <v>1.4595572798177427</v>
      </c>
      <c r="E68" s="1">
        <f t="shared" ref="E68:E131" si="19">D68*0.01256*3600</f>
        <v>65.99534196423906</v>
      </c>
      <c r="F68" s="1">
        <f t="shared" si="9"/>
        <v>197.98602589271718</v>
      </c>
      <c r="G68" s="8">
        <f t="shared" si="10"/>
        <v>1850.3187999999973</v>
      </c>
      <c r="H68">
        <v>315</v>
      </c>
      <c r="I68">
        <v>295</v>
      </c>
      <c r="J68" s="1">
        <v>309.84162494357747</v>
      </c>
      <c r="K68" s="2">
        <f t="shared" si="16"/>
        <v>5.1583750564225284</v>
      </c>
      <c r="L68" s="8">
        <v>717.52214634299196</v>
      </c>
      <c r="M68" s="1">
        <f t="shared" ref="M68:M131" si="20">((H68-I68)-(J68-I68))/(LN((H68-I68)/(J68-I68)))</f>
        <v>17.292775111284815</v>
      </c>
      <c r="N68" s="1">
        <f t="shared" si="17"/>
        <v>4178.6516029243021</v>
      </c>
      <c r="O68" s="1">
        <f t="shared" si="18"/>
        <v>992.47574662929856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25">
      <c r="A69">
        <f t="shared" si="7"/>
        <v>4.3999999999999997E-2</v>
      </c>
      <c r="B69" s="1">
        <f t="shared" si="15"/>
        <v>159.61861908097569</v>
      </c>
      <c r="C69">
        <v>1200</v>
      </c>
      <c r="D69" s="2">
        <v>1.4595572798177427</v>
      </c>
      <c r="E69" s="1">
        <f t="shared" si="19"/>
        <v>65.99534196423906</v>
      </c>
      <c r="F69" s="1">
        <f t="shared" si="9"/>
        <v>197.98602589271718</v>
      </c>
      <c r="G69" s="8">
        <f t="shared" si="10"/>
        <v>2334.3715999999968</v>
      </c>
      <c r="H69">
        <v>315</v>
      </c>
      <c r="I69">
        <v>295</v>
      </c>
      <c r="J69" s="1">
        <v>310.45526739628821</v>
      </c>
      <c r="K69" s="2">
        <f t="shared" si="16"/>
        <v>4.5447326037117932</v>
      </c>
      <c r="L69" s="8">
        <v>731.82877640477864</v>
      </c>
      <c r="M69" s="1">
        <f t="shared" si="20"/>
        <v>17.630112316203999</v>
      </c>
      <c r="N69" s="1">
        <f t="shared" si="17"/>
        <v>4178.6280303546373</v>
      </c>
      <c r="O69" s="1">
        <f t="shared" si="18"/>
        <v>992.36543275469967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25">
      <c r="A70">
        <f t="shared" si="7"/>
        <v>0.05</v>
      </c>
      <c r="B70" s="1">
        <f t="shared" si="15"/>
        <v>181.40087506716188</v>
      </c>
      <c r="C70">
        <v>1200</v>
      </c>
      <c r="D70" s="2">
        <v>1.4595572798177427</v>
      </c>
      <c r="E70" s="1">
        <f t="shared" si="19"/>
        <v>65.99534196423906</v>
      </c>
      <c r="F70" s="1">
        <f t="shared" si="9"/>
        <v>197.98602589271718</v>
      </c>
      <c r="G70" s="8">
        <f t="shared" si="10"/>
        <v>2870.7599999999966</v>
      </c>
      <c r="H70">
        <v>315</v>
      </c>
      <c r="I70">
        <v>295</v>
      </c>
      <c r="J70" s="1">
        <v>310.93897046091803</v>
      </c>
      <c r="K70" s="2">
        <f t="shared" si="16"/>
        <v>4.0610295390819715</v>
      </c>
      <c r="L70" s="8">
        <v>742.98609988253315</v>
      </c>
      <c r="M70" s="1">
        <f t="shared" si="20"/>
        <v>17.892741732638644</v>
      </c>
      <c r="N70" s="1">
        <f t="shared" si="17"/>
        <v>4178.6123878125381</v>
      </c>
      <c r="O70" s="1">
        <f t="shared" si="18"/>
        <v>992.27746246183642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25">
      <c r="A71">
        <f t="shared" si="7"/>
        <v>5.6000000000000001E-2</v>
      </c>
      <c r="B71" s="1">
        <f t="shared" si="15"/>
        <v>203.18367099516095</v>
      </c>
      <c r="C71">
        <v>1200</v>
      </c>
      <c r="D71" s="2">
        <v>1.4595572798177427</v>
      </c>
      <c r="E71" s="1">
        <f t="shared" si="19"/>
        <v>65.99534196423906</v>
      </c>
      <c r="F71" s="1">
        <f t="shared" si="9"/>
        <v>197.98602589271718</v>
      </c>
      <c r="G71" s="8">
        <f t="shared" si="10"/>
        <v>3459.4839999999963</v>
      </c>
      <c r="H71">
        <v>315</v>
      </c>
      <c r="I71">
        <v>295</v>
      </c>
      <c r="J71" s="1">
        <v>311.32990488474644</v>
      </c>
      <c r="K71" s="2">
        <f t="shared" si="16"/>
        <v>3.6700951152535595</v>
      </c>
      <c r="L71" s="8">
        <v>751.93126826215621</v>
      </c>
      <c r="M71" s="1">
        <f t="shared" si="20"/>
        <v>18.10299039472115</v>
      </c>
      <c r="N71" s="1">
        <f t="shared" si="17"/>
        <v>4178.6015337476647</v>
      </c>
      <c r="O71" s="1">
        <f t="shared" si="18"/>
        <v>992.20571718482893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25">
      <c r="A72">
        <f t="shared" si="7"/>
        <v>6.2E-2</v>
      </c>
      <c r="B72" s="1">
        <f t="shared" si="15"/>
        <v>224.9668648930807</v>
      </c>
      <c r="C72">
        <v>1200</v>
      </c>
      <c r="D72" s="2">
        <v>1.4595572798177427</v>
      </c>
      <c r="E72" s="1">
        <f t="shared" si="19"/>
        <v>65.99534196423906</v>
      </c>
      <c r="F72" s="1">
        <f t="shared" si="9"/>
        <v>197.98602589271718</v>
      </c>
      <c r="G72" s="8">
        <f t="shared" si="10"/>
        <v>4100.5435999999954</v>
      </c>
      <c r="H72">
        <v>315</v>
      </c>
      <c r="I72">
        <v>295</v>
      </c>
      <c r="J72" s="1">
        <v>311.65234858343092</v>
      </c>
      <c r="K72" s="2">
        <f t="shared" si="16"/>
        <v>3.3476514165690787</v>
      </c>
      <c r="L72" s="8">
        <v>759.26316505403724</v>
      </c>
      <c r="M72" s="1">
        <f t="shared" si="20"/>
        <v>18.275100667120046</v>
      </c>
      <c r="N72" s="1">
        <f t="shared" si="17"/>
        <v>4178.5937278551428</v>
      </c>
      <c r="O72" s="1">
        <f t="shared" si="18"/>
        <v>992.14611052200758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25">
      <c r="A73">
        <f t="shared" si="7"/>
        <v>6.8000000000000005E-2</v>
      </c>
      <c r="B73" s="1">
        <f t="shared" si="15"/>
        <v>246.75036051555068</v>
      </c>
      <c r="C73">
        <v>1200</v>
      </c>
      <c r="D73" s="2">
        <v>1.4595572798177427</v>
      </c>
      <c r="E73" s="1">
        <f t="shared" si="19"/>
        <v>65.99534196423906</v>
      </c>
      <c r="F73" s="1">
        <f t="shared" si="9"/>
        <v>197.98602589271718</v>
      </c>
      <c r="G73" s="8">
        <f t="shared" si="10"/>
        <v>4793.9387999999963</v>
      </c>
      <c r="H73">
        <v>315</v>
      </c>
      <c r="I73">
        <v>295</v>
      </c>
      <c r="J73" s="1">
        <v>311.92281108765485</v>
      </c>
      <c r="K73" s="2">
        <f t="shared" si="16"/>
        <v>3.0771889123451501</v>
      </c>
      <c r="L73" s="8">
        <v>765.38235334115211</v>
      </c>
      <c r="M73" s="1">
        <f t="shared" si="20"/>
        <v>18.418583351353234</v>
      </c>
      <c r="N73" s="1">
        <f t="shared" si="17"/>
        <v>4178.5879472634524</v>
      </c>
      <c r="O73" s="1">
        <f t="shared" si="18"/>
        <v>992.09581493021665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25">
      <c r="A74">
        <f t="shared" si="7"/>
        <v>7.3999999999999996E-2</v>
      </c>
      <c r="B74" s="1">
        <f t="shared" si="15"/>
        <v>268.53354861299448</v>
      </c>
      <c r="C74">
        <v>1200</v>
      </c>
      <c r="D74" s="2">
        <v>1.4595572798177427</v>
      </c>
      <c r="E74" s="1">
        <f t="shared" si="19"/>
        <v>65.99534196423906</v>
      </c>
      <c r="F74" s="1">
        <f t="shared" si="9"/>
        <v>197.98602589271718</v>
      </c>
      <c r="G74" s="8">
        <f t="shared" si="10"/>
        <v>5539.6695999999947</v>
      </c>
      <c r="H74">
        <v>315</v>
      </c>
      <c r="I74">
        <v>295</v>
      </c>
      <c r="J74" s="1">
        <v>312.14221675507162</v>
      </c>
      <c r="K74" s="2">
        <f t="shared" si="16"/>
        <v>2.8577832449283846</v>
      </c>
      <c r="L74" s="8">
        <v>770.32650864203015</v>
      </c>
      <c r="M74" s="1">
        <f t="shared" si="20"/>
        <v>18.5344032532287</v>
      </c>
      <c r="N74" s="1">
        <f t="shared" si="17"/>
        <v>4178.5837539954491</v>
      </c>
      <c r="O74" s="1">
        <f t="shared" si="18"/>
        <v>992.05481540755522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25">
      <c r="A75">
        <f t="shared" si="7"/>
        <v>8.0000000000000002E-3</v>
      </c>
      <c r="B75" s="1">
        <f t="shared" si="15"/>
        <v>28.97031970639317</v>
      </c>
      <c r="C75">
        <v>1500</v>
      </c>
      <c r="D75" s="2">
        <v>1.8599033816425123</v>
      </c>
      <c r="E75" s="1">
        <f t="shared" si="19"/>
        <v>84.097391304347838</v>
      </c>
      <c r="F75" s="1">
        <f t="shared" si="9"/>
        <v>252.29217391304351</v>
      </c>
      <c r="G75" s="8">
        <f t="shared" si="10"/>
        <v>215.0888000000005</v>
      </c>
      <c r="H75">
        <v>315</v>
      </c>
      <c r="I75">
        <v>295</v>
      </c>
      <c r="J75" s="1">
        <v>299.33595233058509</v>
      </c>
      <c r="K75" s="2">
        <f t="shared" si="16"/>
        <v>15.664047669414913</v>
      </c>
      <c r="L75" s="8">
        <v>485.3397369560405</v>
      </c>
      <c r="M75" s="1">
        <f t="shared" si="20"/>
        <v>10.246036008279352</v>
      </c>
      <c r="N75" s="1">
        <f t="shared" si="17"/>
        <v>4179.9802764081978</v>
      </c>
      <c r="O75" s="1">
        <f t="shared" si="18"/>
        <v>994.12088965122507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25">
      <c r="A76">
        <f t="shared" si="7"/>
        <v>1.4E-2</v>
      </c>
      <c r="B76" s="1">
        <f t="shared" si="15"/>
        <v>50.72699934791661</v>
      </c>
      <c r="C76">
        <v>1500</v>
      </c>
      <c r="D76" s="2">
        <v>1.8599033816425123</v>
      </c>
      <c r="E76" s="1">
        <f t="shared" si="19"/>
        <v>84.097391304347838</v>
      </c>
      <c r="F76" s="1">
        <f t="shared" si="9"/>
        <v>252.29217391304351</v>
      </c>
      <c r="G76" s="8">
        <f t="shared" si="10"/>
        <v>437.46359999999981</v>
      </c>
      <c r="H76">
        <v>315</v>
      </c>
      <c r="I76">
        <v>295</v>
      </c>
      <c r="J76" s="1">
        <v>303.32094313959266</v>
      </c>
      <c r="K76" s="2">
        <f t="shared" si="16"/>
        <v>11.679056860407343</v>
      </c>
      <c r="L76" s="8">
        <v>632.61061729673861</v>
      </c>
      <c r="M76" s="1">
        <f t="shared" si="20"/>
        <v>13.317712607256608</v>
      </c>
      <c r="N76" s="1">
        <f t="shared" si="17"/>
        <v>4179.2324256444144</v>
      </c>
      <c r="O76" s="1">
        <f t="shared" si="18"/>
        <v>993.55374155538266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25">
      <c r="A77">
        <f t="shared" si="7"/>
        <v>0.02</v>
      </c>
      <c r="B77" s="1">
        <f t="shared" si="15"/>
        <v>72.495630582078917</v>
      </c>
      <c r="C77">
        <v>1500</v>
      </c>
      <c r="D77" s="2">
        <v>1.8599033816425123</v>
      </c>
      <c r="E77" s="1">
        <f t="shared" si="19"/>
        <v>84.097391304347838</v>
      </c>
      <c r="F77" s="1">
        <f t="shared" si="9"/>
        <v>252.29217391304351</v>
      </c>
      <c r="G77" s="8">
        <f t="shared" si="10"/>
        <v>712.17399999999918</v>
      </c>
      <c r="H77">
        <v>315</v>
      </c>
      <c r="I77">
        <v>295</v>
      </c>
      <c r="J77" s="1">
        <v>305.80974839036628</v>
      </c>
      <c r="K77" s="2">
        <f t="shared" si="16"/>
        <v>9.1902516096337195</v>
      </c>
      <c r="L77" s="8">
        <v>710.70193081317848</v>
      </c>
      <c r="M77" s="1">
        <f t="shared" si="20"/>
        <v>14.936602995145233</v>
      </c>
      <c r="N77" s="1">
        <f t="shared" si="17"/>
        <v>4178.9299093613909</v>
      </c>
      <c r="O77" s="1">
        <f t="shared" si="18"/>
        <v>993.16330407640544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25">
      <c r="A78">
        <f t="shared" si="7"/>
        <v>2.5999999999999999E-2</v>
      </c>
      <c r="B78" s="1">
        <f t="shared" si="15"/>
        <v>94.27010873233813</v>
      </c>
      <c r="C78">
        <v>1500</v>
      </c>
      <c r="D78" s="2">
        <v>1.8599033816425123</v>
      </c>
      <c r="E78" s="1">
        <f t="shared" si="19"/>
        <v>84.097391304347838</v>
      </c>
      <c r="F78" s="1">
        <f t="shared" si="9"/>
        <v>252.29217391304351</v>
      </c>
      <c r="G78" s="8">
        <f t="shared" si="10"/>
        <v>1039.2199999999984</v>
      </c>
      <c r="H78">
        <v>315</v>
      </c>
      <c r="I78">
        <v>295</v>
      </c>
      <c r="J78" s="1">
        <v>307.44974438236682</v>
      </c>
      <c r="K78" s="2">
        <f t="shared" si="16"/>
        <v>7.5502556176331836</v>
      </c>
      <c r="L78" s="8">
        <v>758.71776533424088</v>
      </c>
      <c r="M78" s="1">
        <f t="shared" si="20"/>
        <v>15.927727901410316</v>
      </c>
      <c r="N78" s="1">
        <f t="shared" si="17"/>
        <v>4178.7884354951402</v>
      </c>
      <c r="O78" s="1">
        <f t="shared" si="18"/>
        <v>992.89160963799486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25">
      <c r="A79">
        <f t="shared" si="7"/>
        <v>3.2000000000000001E-2</v>
      </c>
      <c r="B79" s="1">
        <f t="shared" si="15"/>
        <v>116.04781172610849</v>
      </c>
      <c r="C79">
        <v>1500</v>
      </c>
      <c r="D79" s="2">
        <v>1.8599033816425123</v>
      </c>
      <c r="E79" s="1">
        <f t="shared" si="19"/>
        <v>84.097391304347838</v>
      </c>
      <c r="F79" s="1">
        <f t="shared" si="9"/>
        <v>252.29217391304351</v>
      </c>
      <c r="G79" s="8">
        <f t="shared" si="10"/>
        <v>1418.6015999999977</v>
      </c>
      <c r="H79">
        <v>315</v>
      </c>
      <c r="I79">
        <v>295</v>
      </c>
      <c r="J79" s="1">
        <v>308.60101569196235</v>
      </c>
      <c r="K79" s="2">
        <f t="shared" si="16"/>
        <v>6.3989843080376545</v>
      </c>
      <c r="L79" s="8">
        <v>791.17095540091077</v>
      </c>
      <c r="M79" s="1">
        <f t="shared" si="20"/>
        <v>16.59540136365484</v>
      </c>
      <c r="N79" s="1">
        <f t="shared" si="17"/>
        <v>4178.713099884154</v>
      </c>
      <c r="O79" s="1">
        <f t="shared" si="18"/>
        <v>992.69428941831779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25">
      <c r="A80">
        <f t="shared" ref="A80:A143" si="21">A68</f>
        <v>3.7999999999999999E-2</v>
      </c>
      <c r="B80" s="1">
        <f t="shared" si="15"/>
        <v>137.82746829605756</v>
      </c>
      <c r="C80">
        <v>1500</v>
      </c>
      <c r="D80" s="2">
        <v>1.8599033816425123</v>
      </c>
      <c r="E80" s="1">
        <f t="shared" si="19"/>
        <v>84.097391304347838</v>
      </c>
      <c r="F80" s="1">
        <f t="shared" si="9"/>
        <v>252.29217391304351</v>
      </c>
      <c r="G80" s="8">
        <f t="shared" si="10"/>
        <v>1850.3187999999973</v>
      </c>
      <c r="H80">
        <v>315</v>
      </c>
      <c r="I80">
        <v>295</v>
      </c>
      <c r="J80" s="1">
        <v>309.45073079684937</v>
      </c>
      <c r="K80" s="2">
        <f t="shared" si="16"/>
        <v>5.5492692031506294</v>
      </c>
      <c r="L80" s="8">
        <v>814.56135003578379</v>
      </c>
      <c r="M80" s="1">
        <f t="shared" si="20"/>
        <v>17.075342453483064</v>
      </c>
      <c r="N80" s="1">
        <f t="shared" si="17"/>
        <v>4178.6689126860929</v>
      </c>
      <c r="O80" s="1">
        <f t="shared" si="18"/>
        <v>992.5452574239373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25">
      <c r="A81">
        <f t="shared" si="21"/>
        <v>4.3999999999999997E-2</v>
      </c>
      <c r="B81" s="1">
        <f t="shared" si="15"/>
        <v>159.60839435685619</v>
      </c>
      <c r="C81">
        <v>1500</v>
      </c>
      <c r="D81" s="2">
        <v>1.8599033816425123</v>
      </c>
      <c r="E81" s="1">
        <f t="shared" si="19"/>
        <v>84.097391304347838</v>
      </c>
      <c r="F81" s="1">
        <f t="shared" si="9"/>
        <v>252.29217391304351</v>
      </c>
      <c r="G81" s="8">
        <f t="shared" si="10"/>
        <v>2334.3715999999968</v>
      </c>
      <c r="H81">
        <v>315</v>
      </c>
      <c r="I81">
        <v>295</v>
      </c>
      <c r="J81" s="1">
        <v>310.10262024163444</v>
      </c>
      <c r="K81" s="2">
        <f t="shared" si="16"/>
        <v>4.8973797583655596</v>
      </c>
      <c r="L81" s="8">
        <v>832.21799486723717</v>
      </c>
      <c r="M81" s="1">
        <f t="shared" si="20"/>
        <v>17.436835727130596</v>
      </c>
      <c r="N81" s="1">
        <f t="shared" si="17"/>
        <v>4178.6410516536471</v>
      </c>
      <c r="O81" s="1">
        <f t="shared" si="18"/>
        <v>992.42900499234111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25">
      <c r="A82">
        <f t="shared" si="21"/>
        <v>0.05</v>
      </c>
      <c r="B82" s="1">
        <f t="shared" si="15"/>
        <v>181.39019076246092</v>
      </c>
      <c r="C82">
        <v>1500</v>
      </c>
      <c r="D82" s="2">
        <v>1.8599033816425123</v>
      </c>
      <c r="E82" s="1">
        <f t="shared" si="19"/>
        <v>84.097391304347838</v>
      </c>
      <c r="F82" s="1">
        <f t="shared" si="9"/>
        <v>252.29217391304351</v>
      </c>
      <c r="G82" s="8">
        <f t="shared" si="10"/>
        <v>2870.7599999999966</v>
      </c>
      <c r="H82">
        <v>315</v>
      </c>
      <c r="I82">
        <v>295</v>
      </c>
      <c r="J82" s="1">
        <v>310.61814460774195</v>
      </c>
      <c r="K82" s="2">
        <f t="shared" si="16"/>
        <v>4.3818553922580463</v>
      </c>
      <c r="L82" s="8">
        <v>846.01891052777989</v>
      </c>
      <c r="M82" s="1">
        <f t="shared" si="20"/>
        <v>17.718861871429979</v>
      </c>
      <c r="N82" s="1">
        <f t="shared" si="17"/>
        <v>4178.6224820887628</v>
      </c>
      <c r="O82" s="1">
        <f t="shared" si="18"/>
        <v>992.33590991542974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25">
      <c r="A83">
        <f t="shared" si="21"/>
        <v>5.6000000000000001E-2</v>
      </c>
      <c r="B83" s="1">
        <f t="shared" si="15"/>
        <v>203.17260944101528</v>
      </c>
      <c r="C83">
        <v>1500</v>
      </c>
      <c r="D83" s="2">
        <v>1.8599033816425123</v>
      </c>
      <c r="E83" s="1">
        <f t="shared" si="19"/>
        <v>84.097391304347838</v>
      </c>
      <c r="F83" s="1">
        <f t="shared" si="9"/>
        <v>252.29217391304351</v>
      </c>
      <c r="G83" s="8">
        <f t="shared" si="10"/>
        <v>3459.4839999999963</v>
      </c>
      <c r="H83">
        <v>315</v>
      </c>
      <c r="I83">
        <v>295</v>
      </c>
      <c r="J83" s="1">
        <v>311.03584762038264</v>
      </c>
      <c r="K83" s="2">
        <f t="shared" si="16"/>
        <v>3.9641523796173601</v>
      </c>
      <c r="L83" s="8">
        <v>857.1030746757292</v>
      </c>
      <c r="M83" s="1">
        <f t="shared" si="20"/>
        <v>17.945007811559481</v>
      </c>
      <c r="N83" s="1">
        <f t="shared" si="17"/>
        <v>4178.6095524707061</v>
      </c>
      <c r="O83" s="1">
        <f t="shared" si="18"/>
        <v>992.25973695301764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25">
      <c r="A84">
        <f t="shared" si="21"/>
        <v>6.2E-2</v>
      </c>
      <c r="B84" s="1">
        <f t="shared" si="15"/>
        <v>224.95548826933384</v>
      </c>
      <c r="C84">
        <v>1500</v>
      </c>
      <c r="D84" s="2">
        <v>1.8599033816425123</v>
      </c>
      <c r="E84" s="1">
        <f t="shared" si="19"/>
        <v>84.097391304347838</v>
      </c>
      <c r="F84" s="1">
        <f t="shared" si="9"/>
        <v>252.29217391304351</v>
      </c>
      <c r="G84" s="8">
        <f t="shared" si="10"/>
        <v>4100.5435999999954</v>
      </c>
      <c r="H84">
        <v>315</v>
      </c>
      <c r="I84">
        <v>295</v>
      </c>
      <c r="J84" s="1">
        <v>311.38106270988465</v>
      </c>
      <c r="K84" s="2">
        <f t="shared" si="16"/>
        <v>3.6189372901153547</v>
      </c>
      <c r="L84" s="8">
        <v>866.20113773789944</v>
      </c>
      <c r="M84" s="1">
        <f t="shared" si="20"/>
        <v>18.130374394640345</v>
      </c>
      <c r="N84" s="1">
        <f t="shared" si="17"/>
        <v>4178.6002273738613</v>
      </c>
      <c r="O84" s="1">
        <f t="shared" si="18"/>
        <v>992.19628610602274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25">
      <c r="A85">
        <f t="shared" si="21"/>
        <v>6.8000000000000005E-2</v>
      </c>
      <c r="B85" s="1">
        <f t="shared" si="15"/>
        <v>246.7387168824491</v>
      </c>
      <c r="C85">
        <v>1500</v>
      </c>
      <c r="D85" s="2">
        <v>1.8599033816425123</v>
      </c>
      <c r="E85" s="1">
        <f t="shared" si="19"/>
        <v>84.097391304347838</v>
      </c>
      <c r="F85" s="1">
        <f t="shared" si="9"/>
        <v>252.29217391304351</v>
      </c>
      <c r="G85" s="8">
        <f t="shared" si="10"/>
        <v>4793.9387999999963</v>
      </c>
      <c r="H85">
        <v>315</v>
      </c>
      <c r="I85">
        <v>295</v>
      </c>
      <c r="J85" s="1">
        <v>311.67110090849644</v>
      </c>
      <c r="K85" s="2">
        <f t="shared" si="16"/>
        <v>3.3288990915035583</v>
      </c>
      <c r="L85" s="8">
        <v>873.80327771895122</v>
      </c>
      <c r="M85" s="1">
        <f t="shared" si="20"/>
        <v>18.285074621187569</v>
      </c>
      <c r="N85" s="1">
        <f t="shared" si="17"/>
        <v>4178.5933048187444</v>
      </c>
      <c r="O85" s="1">
        <f t="shared" si="18"/>
        <v>992.14263206461953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25">
      <c r="A86">
        <f t="shared" si="21"/>
        <v>7.3999999999999996E-2</v>
      </c>
      <c r="B86" s="1">
        <f t="shared" si="15"/>
        <v>268.52163825778575</v>
      </c>
      <c r="C86">
        <v>1500</v>
      </c>
      <c r="D86" s="2">
        <v>1.8599033816425123</v>
      </c>
      <c r="E86" s="1">
        <f t="shared" si="19"/>
        <v>84.097391304347838</v>
      </c>
      <c r="F86" s="1">
        <f t="shared" si="9"/>
        <v>252.29217391304351</v>
      </c>
      <c r="G86" s="8">
        <f t="shared" si="10"/>
        <v>5539.6695999999947</v>
      </c>
      <c r="H86">
        <v>315</v>
      </c>
      <c r="I86">
        <v>295</v>
      </c>
      <c r="J86" s="1">
        <v>311.90670143661526</v>
      </c>
      <c r="K86" s="2">
        <f t="shared" si="16"/>
        <v>3.0932985633847352</v>
      </c>
      <c r="L86" s="8">
        <v>879.95153704411348</v>
      </c>
      <c r="M86" s="1">
        <f t="shared" si="20"/>
        <v>18.410059182587851</v>
      </c>
      <c r="N86" s="1">
        <f t="shared" si="17"/>
        <v>4178.588272463925</v>
      </c>
      <c r="O86" s="1">
        <f t="shared" si="18"/>
        <v>992.09881828685639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25">
      <c r="A87">
        <f t="shared" si="21"/>
        <v>8.0000000000000002E-3</v>
      </c>
      <c r="B87" s="1">
        <f t="shared" si="15"/>
        <v>28.967627743027258</v>
      </c>
      <c r="C87">
        <v>2000</v>
      </c>
      <c r="D87" s="2">
        <v>2.5169476669301711</v>
      </c>
      <c r="E87" s="1">
        <f t="shared" si="19"/>
        <v>113.80630570791462</v>
      </c>
      <c r="F87" s="1">
        <f t="shared" si="9"/>
        <v>341.41891712374388</v>
      </c>
      <c r="G87" s="8">
        <f t="shared" si="10"/>
        <v>215.0888000000005</v>
      </c>
      <c r="H87">
        <v>315</v>
      </c>
      <c r="I87">
        <v>295</v>
      </c>
      <c r="J87" s="1">
        <v>298.6322524173836</v>
      </c>
      <c r="K87" s="2">
        <f t="shared" si="16"/>
        <v>16.367747582616403</v>
      </c>
      <c r="L87" s="8">
        <v>536.43519763355482</v>
      </c>
      <c r="M87" s="1">
        <f t="shared" si="20"/>
        <v>9.5949035896083856</v>
      </c>
      <c r="N87" s="1">
        <f t="shared" si="17"/>
        <v>4180.150898416834</v>
      </c>
      <c r="O87" s="1">
        <f t="shared" si="18"/>
        <v>994.21327336451964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25">
      <c r="A88">
        <f t="shared" si="21"/>
        <v>1.4E-2</v>
      </c>
      <c r="B88" s="1">
        <f t="shared" si="15"/>
        <v>50.720835037001457</v>
      </c>
      <c r="C88">
        <v>2000</v>
      </c>
      <c r="D88" s="2">
        <v>2.5169476669301711</v>
      </c>
      <c r="E88" s="1">
        <f t="shared" si="19"/>
        <v>113.80630570791462</v>
      </c>
      <c r="F88" s="1">
        <f t="shared" si="9"/>
        <v>341.41891712374388</v>
      </c>
      <c r="G88" s="8">
        <f t="shared" si="10"/>
        <v>437.46359999999981</v>
      </c>
      <c r="H88">
        <v>315</v>
      </c>
      <c r="I88">
        <v>295</v>
      </c>
      <c r="J88" s="1">
        <v>302.51389948899219</v>
      </c>
      <c r="K88" s="2">
        <f t="shared" si="16"/>
        <v>12.486100511007805</v>
      </c>
      <c r="L88" s="8">
        <v>715.46052136495132</v>
      </c>
      <c r="M88" s="1">
        <f t="shared" si="20"/>
        <v>12.754223587394938</v>
      </c>
      <c r="N88" s="1">
        <f t="shared" si="17"/>
        <v>4179.3559513821074</v>
      </c>
      <c r="O88" s="1">
        <f t="shared" si="18"/>
        <v>993.6744922127682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25">
      <c r="A89">
        <f t="shared" si="21"/>
        <v>0.02</v>
      </c>
      <c r="B89" s="1">
        <f t="shared" si="15"/>
        <v>72.486853578812699</v>
      </c>
      <c r="C89">
        <v>2000</v>
      </c>
      <c r="D89" s="2">
        <v>2.5169476669301711</v>
      </c>
      <c r="E89" s="1">
        <f t="shared" si="19"/>
        <v>113.80630570791462</v>
      </c>
      <c r="F89" s="1">
        <f t="shared" si="9"/>
        <v>341.41891712374388</v>
      </c>
      <c r="G89" s="8">
        <f t="shared" si="10"/>
        <v>712.17399999999918</v>
      </c>
      <c r="H89">
        <v>315</v>
      </c>
      <c r="I89">
        <v>295</v>
      </c>
      <c r="J89" s="1">
        <v>305.06115815523668</v>
      </c>
      <c r="K89" s="2">
        <f t="shared" si="16"/>
        <v>9.9388418447633171</v>
      </c>
      <c r="L89" s="8">
        <v>813.11545682594419</v>
      </c>
      <c r="M89" s="1">
        <f t="shared" si="20"/>
        <v>14.465966056049622</v>
      </c>
      <c r="N89" s="1">
        <f t="shared" si="17"/>
        <v>4179.0091286296984</v>
      </c>
      <c r="O89" s="1">
        <f t="shared" si="18"/>
        <v>993.2835603316214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25">
      <c r="A90">
        <f t="shared" si="21"/>
        <v>2.5999999999999999E-2</v>
      </c>
      <c r="B90" s="1">
        <f t="shared" si="15"/>
        <v>94.259430158695608</v>
      </c>
      <c r="C90">
        <v>2000</v>
      </c>
      <c r="D90" s="2">
        <v>2.5169476669301711</v>
      </c>
      <c r="E90" s="1">
        <f t="shared" si="19"/>
        <v>113.80630570791462</v>
      </c>
      <c r="F90" s="1">
        <f t="shared" si="9"/>
        <v>341.41891712374388</v>
      </c>
      <c r="G90" s="8">
        <f t="shared" si="10"/>
        <v>1039.2199999999984</v>
      </c>
      <c r="H90">
        <v>315</v>
      </c>
      <c r="I90">
        <v>295</v>
      </c>
      <c r="J90" s="1">
        <v>306.77892685134162</v>
      </c>
      <c r="K90" s="2">
        <f t="shared" si="16"/>
        <v>8.2210731486583768</v>
      </c>
      <c r="L90" s="8">
        <v>874.01944265657903</v>
      </c>
      <c r="M90" s="1">
        <f t="shared" si="20"/>
        <v>15.528446343834503</v>
      </c>
      <c r="N90" s="1">
        <f t="shared" si="17"/>
        <v>4178.8412088643981</v>
      </c>
      <c r="O90" s="1">
        <f t="shared" si="18"/>
        <v>993.00409351525468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25">
      <c r="A91">
        <f t="shared" si="21"/>
        <v>3.2000000000000001E-2</v>
      </c>
      <c r="B91" s="1">
        <f t="shared" si="15"/>
        <v>116.03571464240815</v>
      </c>
      <c r="C91">
        <v>2000</v>
      </c>
      <c r="D91" s="2">
        <v>2.5169476669301711</v>
      </c>
      <c r="E91" s="1">
        <f t="shared" si="19"/>
        <v>113.80630570791462</v>
      </c>
      <c r="F91" s="1">
        <f t="shared" si="9"/>
        <v>341.41891712374388</v>
      </c>
      <c r="G91" s="8">
        <f t="shared" si="10"/>
        <v>1418.6015999999977</v>
      </c>
      <c r="H91">
        <v>315</v>
      </c>
      <c r="I91">
        <v>295</v>
      </c>
      <c r="J91" s="1">
        <v>308.00108769674739</v>
      </c>
      <c r="K91" s="2">
        <f t="shared" si="16"/>
        <v>6.9989123032526095</v>
      </c>
      <c r="L91" s="8">
        <v>915.53850644574732</v>
      </c>
      <c r="M91" s="1">
        <f t="shared" si="20"/>
        <v>16.250114884826292</v>
      </c>
      <c r="N91" s="1">
        <f t="shared" si="17"/>
        <v>4178.750038070114</v>
      </c>
      <c r="O91" s="1">
        <f t="shared" si="18"/>
        <v>992.79778088165688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25">
      <c r="A92">
        <f t="shared" si="21"/>
        <v>3.7999999999999999E-2</v>
      </c>
      <c r="B92" s="1">
        <f t="shared" si="15"/>
        <v>137.81428054625661</v>
      </c>
      <c r="C92">
        <v>2000</v>
      </c>
      <c r="D92" s="2">
        <v>2.5169476669301711</v>
      </c>
      <c r="E92" s="1">
        <f t="shared" si="19"/>
        <v>113.80630570791462</v>
      </c>
      <c r="F92" s="1">
        <f t="shared" ref="F92:F155" si="22">E92*3</f>
        <v>341.41891712374388</v>
      </c>
      <c r="G92" s="8">
        <f t="shared" ref="G92:G155" si="23">G80</f>
        <v>1850.3187999999973</v>
      </c>
      <c r="H92">
        <v>315</v>
      </c>
      <c r="I92">
        <v>295</v>
      </c>
      <c r="J92" s="1">
        <v>308.91108843177881</v>
      </c>
      <c r="K92" s="2">
        <f t="shared" si="16"/>
        <v>6.0889115682211923</v>
      </c>
      <c r="L92" s="8">
        <v>945.63641294650506</v>
      </c>
      <c r="M92" s="1">
        <f t="shared" si="20"/>
        <v>16.771734684781244</v>
      </c>
      <c r="N92" s="1">
        <f t="shared" si="17"/>
        <v>4178.6959021580215</v>
      </c>
      <c r="O92" s="1">
        <f t="shared" si="18"/>
        <v>992.64023624956508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25">
      <c r="A93">
        <f t="shared" si="21"/>
        <v>4.3999999999999997E-2</v>
      </c>
      <c r="B93" s="1">
        <f t="shared" si="15"/>
        <v>159.59434486183775</v>
      </c>
      <c r="C93">
        <v>2000</v>
      </c>
      <c r="D93" s="2">
        <v>2.5169476669301711</v>
      </c>
      <c r="E93" s="1">
        <f t="shared" si="19"/>
        <v>113.80630570791462</v>
      </c>
      <c r="F93" s="1">
        <f t="shared" si="22"/>
        <v>341.41891712374388</v>
      </c>
      <c r="G93" s="8">
        <f t="shared" si="23"/>
        <v>2334.3715999999968</v>
      </c>
      <c r="H93">
        <v>315</v>
      </c>
      <c r="I93">
        <v>295</v>
      </c>
      <c r="J93" s="1">
        <v>309.61358019629273</v>
      </c>
      <c r="K93" s="2">
        <f t="shared" si="16"/>
        <v>5.3864198037072697</v>
      </c>
      <c r="L93" s="8">
        <v>968.45115359126214</v>
      </c>
      <c r="M93" s="1">
        <f t="shared" si="20"/>
        <v>17.166174321728018</v>
      </c>
      <c r="N93" s="1">
        <f t="shared" si="17"/>
        <v>4178.6614779440861</v>
      </c>
      <c r="O93" s="1">
        <f t="shared" si="18"/>
        <v>992.51637103512826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25">
      <c r="A94">
        <f t="shared" si="21"/>
        <v>0.05</v>
      </c>
      <c r="B94" s="1">
        <f t="shared" si="15"/>
        <v>181.37544446292188</v>
      </c>
      <c r="C94">
        <v>2000</v>
      </c>
      <c r="D94" s="2">
        <v>2.5169476669301711</v>
      </c>
      <c r="E94" s="1">
        <f t="shared" si="19"/>
        <v>113.80630570791462</v>
      </c>
      <c r="F94" s="1">
        <f t="shared" si="22"/>
        <v>341.41891712374388</v>
      </c>
      <c r="G94" s="8">
        <f t="shared" si="23"/>
        <v>2870.7599999999966</v>
      </c>
      <c r="H94">
        <v>315</v>
      </c>
      <c r="I94">
        <v>295</v>
      </c>
      <c r="J94" s="1">
        <v>310.17170040851863</v>
      </c>
      <c r="K94" s="2">
        <f t="shared" si="16"/>
        <v>4.8282995914813682</v>
      </c>
      <c r="L94" s="8">
        <v>986.34006421562958</v>
      </c>
      <c r="M94" s="1">
        <f t="shared" si="20"/>
        <v>17.474819641174825</v>
      </c>
      <c r="N94" s="1">
        <f t="shared" si="17"/>
        <v>4178.6383904238864</v>
      </c>
      <c r="O94" s="1">
        <f t="shared" si="18"/>
        <v>992.41658942865865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25">
      <c r="A95">
        <f t="shared" si="21"/>
        <v>5.6000000000000001E-2</v>
      </c>
      <c r="B95" s="1">
        <f t="shared" si="15"/>
        <v>203.15728864281948</v>
      </c>
      <c r="C95">
        <v>2000</v>
      </c>
      <c r="D95" s="2">
        <v>2.5169476669301711</v>
      </c>
      <c r="E95" s="1">
        <f t="shared" si="19"/>
        <v>113.80630570791462</v>
      </c>
      <c r="F95" s="1">
        <f t="shared" si="22"/>
        <v>341.41891712374388</v>
      </c>
      <c r="G95" s="8">
        <f t="shared" si="23"/>
        <v>3459.4839999999963</v>
      </c>
      <c r="H95">
        <v>315</v>
      </c>
      <c r="I95">
        <v>295</v>
      </c>
      <c r="J95" s="1">
        <v>310.62554179406987</v>
      </c>
      <c r="K95" s="2">
        <f t="shared" si="16"/>
        <v>4.3744582059301251</v>
      </c>
      <c r="L95" s="8">
        <v>1000.7430426017361</v>
      </c>
      <c r="M95" s="1">
        <f t="shared" si="20"/>
        <v>17.722884841426488</v>
      </c>
      <c r="N95" s="1">
        <f t="shared" si="17"/>
        <v>4178.6222369634734</v>
      </c>
      <c r="O95" s="1">
        <f t="shared" si="18"/>
        <v>992.33456671319618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25">
      <c r="A96">
        <f t="shared" si="21"/>
        <v>6.2E-2</v>
      </c>
      <c r="B96" s="1">
        <f t="shared" si="15"/>
        <v>224.93968597257762</v>
      </c>
      <c r="C96">
        <v>2000</v>
      </c>
      <c r="D96" s="2">
        <v>2.5169476669301711</v>
      </c>
      <c r="E96" s="1">
        <f t="shared" si="19"/>
        <v>113.80630570791462</v>
      </c>
      <c r="F96" s="1">
        <f t="shared" si="22"/>
        <v>341.41891712374388</v>
      </c>
      <c r="G96" s="8">
        <f t="shared" si="23"/>
        <v>4100.5435999999954</v>
      </c>
      <c r="H96">
        <v>315</v>
      </c>
      <c r="I96">
        <v>295</v>
      </c>
      <c r="J96" s="1">
        <v>311.00169891971495</v>
      </c>
      <c r="K96" s="2">
        <f t="shared" si="16"/>
        <v>3.9983010802850458</v>
      </c>
      <c r="L96" s="8">
        <v>1012.5888186329398</v>
      </c>
      <c r="M96" s="1">
        <f t="shared" si="20"/>
        <v>17.926596785871968</v>
      </c>
      <c r="N96" s="1">
        <f t="shared" si="17"/>
        <v>4178.6105408210897</v>
      </c>
      <c r="O96" s="1">
        <f t="shared" si="18"/>
        <v>992.26598914702083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25">
      <c r="A97">
        <f t="shared" si="21"/>
        <v>6.8000000000000005E-2</v>
      </c>
      <c r="B97" s="1">
        <f t="shared" si="15"/>
        <v>246.72250535832936</v>
      </c>
      <c r="C97">
        <v>2000</v>
      </c>
      <c r="D97" s="2">
        <v>2.5169476669301711</v>
      </c>
      <c r="E97" s="1">
        <f t="shared" si="19"/>
        <v>113.80630570791462</v>
      </c>
      <c r="F97" s="1">
        <f t="shared" si="22"/>
        <v>341.41891712374388</v>
      </c>
      <c r="G97" s="8">
        <f t="shared" si="23"/>
        <v>4793.9387999999963</v>
      </c>
      <c r="H97">
        <v>315</v>
      </c>
      <c r="I97">
        <v>295</v>
      </c>
      <c r="J97" s="1">
        <v>311.31847325015195</v>
      </c>
      <c r="K97" s="2">
        <f t="shared" si="16"/>
        <v>3.6815267498480466</v>
      </c>
      <c r="L97" s="8">
        <v>1022.5031439558165</v>
      </c>
      <c r="M97" s="1">
        <f t="shared" si="20"/>
        <v>18.096867175871648</v>
      </c>
      <c r="N97" s="1">
        <f t="shared" si="17"/>
        <v>4178.6018292181197</v>
      </c>
      <c r="O97" s="1">
        <f t="shared" si="18"/>
        <v>992.20782329712006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25">
      <c r="A98">
        <f t="shared" si="21"/>
        <v>7.3999999999999996E-2</v>
      </c>
      <c r="B98" s="1">
        <f t="shared" ref="B98:B129" si="24">A98/O98*3600*1000</f>
        <v>268.50502380779238</v>
      </c>
      <c r="C98">
        <v>2000</v>
      </c>
      <c r="D98" s="2">
        <v>2.5169476669301711</v>
      </c>
      <c r="E98" s="1">
        <f t="shared" si="19"/>
        <v>113.80630570791462</v>
      </c>
      <c r="F98" s="1">
        <f t="shared" si="22"/>
        <v>341.41891712374388</v>
      </c>
      <c r="G98" s="8">
        <f t="shared" si="23"/>
        <v>5539.6695999999947</v>
      </c>
      <c r="H98">
        <v>315</v>
      </c>
      <c r="I98">
        <v>295</v>
      </c>
      <c r="J98" s="1">
        <v>311.57628237072953</v>
      </c>
      <c r="K98" s="2">
        <f t="shared" si="16"/>
        <v>3.4237176292704703</v>
      </c>
      <c r="L98" s="8">
        <v>1030.5321936309269</v>
      </c>
      <c r="M98" s="1">
        <f t="shared" si="20"/>
        <v>18.234603044767024</v>
      </c>
      <c r="N98" s="1">
        <f t="shared" si="17"/>
        <v>4178.5954783451944</v>
      </c>
      <c r="O98" s="1">
        <f t="shared" si="18"/>
        <v>992.16020699374599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25">
      <c r="A99">
        <f t="shared" si="21"/>
        <v>8.0000000000000002E-3</v>
      </c>
      <c r="B99" s="1">
        <f t="shared" si="24"/>
        <v>28.965694649385519</v>
      </c>
      <c r="C99">
        <v>2500</v>
      </c>
      <c r="D99" s="2">
        <v>3.1712002820816867</v>
      </c>
      <c r="E99" s="1">
        <f t="shared" si="19"/>
        <v>143.38899195460556</v>
      </c>
      <c r="F99" s="1">
        <f t="shared" si="22"/>
        <v>430.16697586381667</v>
      </c>
      <c r="G99" s="8">
        <f t="shared" si="23"/>
        <v>215.0888000000005</v>
      </c>
      <c r="H99">
        <v>315</v>
      </c>
      <c r="I99">
        <v>295</v>
      </c>
      <c r="J99" s="1">
        <v>298.11515735421989</v>
      </c>
      <c r="K99" s="2">
        <f t="shared" ref="K99:K130" si="25">H99-J99</f>
        <v>16.884842645780111</v>
      </c>
      <c r="L99" s="8">
        <v>573.73770706220375</v>
      </c>
      <c r="M99" s="1">
        <f t="shared" si="20"/>
        <v>9.0805447672288704</v>
      </c>
      <c r="N99" s="1">
        <f t="shared" ref="N99:N130" si="26">((W99 + X99*H99 +Y99*H99^2 +  Z99*H99^3)+(W99 + X99*J99 + Y99*J99^2 +  Z99*J99^3))/2</f>
        <v>4180.2843281184532</v>
      </c>
      <c r="O99" s="1">
        <f t="shared" ref="O99:O130" si="27">((S99 + T99*H99 + U99*H99^2 +  V99*H99^3)+(S99 + T99*J99 + U99*J99^2 +  V99*J99^3))/2</f>
        <v>994.27962452165696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25">
      <c r="A100">
        <f t="shared" si="21"/>
        <v>1.4E-2</v>
      </c>
      <c r="B100" s="1">
        <f t="shared" si="24"/>
        <v>50.716078743119432</v>
      </c>
      <c r="C100">
        <v>2500</v>
      </c>
      <c r="D100" s="2">
        <v>3.1712002820816867</v>
      </c>
      <c r="E100" s="1">
        <f t="shared" si="19"/>
        <v>143.38899195460556</v>
      </c>
      <c r="F100" s="1">
        <f t="shared" si="22"/>
        <v>430.16697586381667</v>
      </c>
      <c r="G100" s="8">
        <f t="shared" si="23"/>
        <v>437.46359999999981</v>
      </c>
      <c r="H100">
        <v>315</v>
      </c>
      <c r="I100">
        <v>295</v>
      </c>
      <c r="J100" s="1">
        <v>301.87717889858715</v>
      </c>
      <c r="K100" s="2">
        <f t="shared" si="25"/>
        <v>13.122821101412853</v>
      </c>
      <c r="L100" s="8">
        <v>779.65823489659385</v>
      </c>
      <c r="M100" s="1">
        <f t="shared" si="20"/>
        <v>12.29276735757872</v>
      </c>
      <c r="N100" s="1">
        <f t="shared" si="26"/>
        <v>4179.4629384690415</v>
      </c>
      <c r="O100" s="1">
        <f t="shared" si="27"/>
        <v>993.76768174999506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25">
      <c r="A101">
        <f t="shared" si="21"/>
        <v>0.02</v>
      </c>
      <c r="B101" s="1">
        <f t="shared" si="24"/>
        <v>72.479857331269585</v>
      </c>
      <c r="C101">
        <v>2500</v>
      </c>
      <c r="D101" s="2">
        <v>3.1712002820816867</v>
      </c>
      <c r="E101" s="1">
        <f t="shared" si="19"/>
        <v>143.38899195460556</v>
      </c>
      <c r="F101" s="1">
        <f t="shared" si="22"/>
        <v>430.16697586381667</v>
      </c>
      <c r="G101" s="8">
        <f t="shared" si="23"/>
        <v>712.17399999999918</v>
      </c>
      <c r="H101">
        <v>315</v>
      </c>
      <c r="I101">
        <v>295</v>
      </c>
      <c r="J101" s="1">
        <v>304.45329608771175</v>
      </c>
      <c r="K101" s="2">
        <f t="shared" si="25"/>
        <v>10.546703912288251</v>
      </c>
      <c r="L101" s="8">
        <v>894.68450482612502</v>
      </c>
      <c r="M101" s="1">
        <f t="shared" si="20"/>
        <v>14.074116650019457</v>
      </c>
      <c r="N101" s="1">
        <f t="shared" si="26"/>
        <v>4179.0807148929507</v>
      </c>
      <c r="O101" s="1">
        <f t="shared" si="27"/>
        <v>993.37943879943919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25">
      <c r="A102">
        <f t="shared" si="21"/>
        <v>2.5999999999999999E-2</v>
      </c>
      <c r="B102" s="1">
        <f t="shared" si="24"/>
        <v>94.250757219031172</v>
      </c>
      <c r="C102">
        <v>2500</v>
      </c>
      <c r="D102" s="2">
        <v>3.1712002820816867</v>
      </c>
      <c r="E102" s="1">
        <f t="shared" si="19"/>
        <v>143.38899195460556</v>
      </c>
      <c r="F102" s="1">
        <f t="shared" si="22"/>
        <v>430.16697586381667</v>
      </c>
      <c r="G102" s="8">
        <f t="shared" si="23"/>
        <v>1039.2199999999984</v>
      </c>
      <c r="H102">
        <v>315</v>
      </c>
      <c r="I102">
        <v>295</v>
      </c>
      <c r="J102" s="1">
        <v>306.22562016592519</v>
      </c>
      <c r="K102" s="2">
        <f t="shared" si="25"/>
        <v>8.7743798340748071</v>
      </c>
      <c r="L102" s="8">
        <v>967.29351753005108</v>
      </c>
      <c r="M102" s="1">
        <f t="shared" si="20"/>
        <v>15.192847555889553</v>
      </c>
      <c r="N102" s="1">
        <f t="shared" si="26"/>
        <v>4178.8899872574693</v>
      </c>
      <c r="O102" s="1">
        <f t="shared" si="27"/>
        <v>993.095469593747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25">
      <c r="A103">
        <f t="shared" si="21"/>
        <v>3.2000000000000001E-2</v>
      </c>
      <c r="B103" s="1">
        <f t="shared" si="24"/>
        <v>116.02576934036485</v>
      </c>
      <c r="C103">
        <v>2500</v>
      </c>
      <c r="D103" s="2">
        <v>3.1712002820816867</v>
      </c>
      <c r="E103" s="1">
        <f t="shared" si="19"/>
        <v>143.38899195460556</v>
      </c>
      <c r="F103" s="1">
        <f t="shared" si="22"/>
        <v>430.16697586381667</v>
      </c>
      <c r="G103" s="8">
        <f t="shared" si="23"/>
        <v>1418.6015999999977</v>
      </c>
      <c r="H103">
        <v>315</v>
      </c>
      <c r="I103">
        <v>295</v>
      </c>
      <c r="J103" s="1">
        <v>307.50134951113893</v>
      </c>
      <c r="K103" s="2">
        <f t="shared" si="25"/>
        <v>7.4986504888610739</v>
      </c>
      <c r="L103" s="8">
        <v>1017.1560040754271</v>
      </c>
      <c r="M103" s="1">
        <f t="shared" si="20"/>
        <v>15.958117728823845</v>
      </c>
      <c r="N103" s="1">
        <f t="shared" si="26"/>
        <v>4178.7846548882035</v>
      </c>
      <c r="O103" s="1">
        <f t="shared" si="27"/>
        <v>992.88287985453962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25">
      <c r="A104">
        <f t="shared" si="21"/>
        <v>3.7999999999999999E-2</v>
      </c>
      <c r="B104" s="1">
        <f t="shared" si="24"/>
        <v>137.80334565041514</v>
      </c>
      <c r="C104">
        <v>2500</v>
      </c>
      <c r="D104" s="2">
        <v>3.1712002820816867</v>
      </c>
      <c r="E104" s="1">
        <f t="shared" si="19"/>
        <v>143.38899195460556</v>
      </c>
      <c r="F104" s="1">
        <f t="shared" si="22"/>
        <v>430.16697586381667</v>
      </c>
      <c r="G104" s="8">
        <f t="shared" si="23"/>
        <v>1850.3187999999973</v>
      </c>
      <c r="H104">
        <v>315</v>
      </c>
      <c r="I104">
        <v>295</v>
      </c>
      <c r="J104" s="1">
        <v>308.4585072052912</v>
      </c>
      <c r="K104" s="2">
        <f t="shared" si="25"/>
        <v>6.5414927947088017</v>
      </c>
      <c r="L104" s="8">
        <v>1053.4811032865068</v>
      </c>
      <c r="M104" s="1">
        <f t="shared" si="20"/>
        <v>16.513881067005791</v>
      </c>
      <c r="N104" s="1">
        <f t="shared" si="26"/>
        <v>4178.7214307192826</v>
      </c>
      <c r="O104" s="1">
        <f t="shared" si="27"/>
        <v>992.71900369559637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25">
      <c r="A105">
        <f t="shared" si="21"/>
        <v>4.3999999999999997E-2</v>
      </c>
      <c r="B105" s="1">
        <f t="shared" si="24"/>
        <v>159.58262162637217</v>
      </c>
      <c r="C105">
        <v>2500</v>
      </c>
      <c r="D105" s="2">
        <v>3.1712002820816867</v>
      </c>
      <c r="E105" s="1">
        <f t="shared" si="19"/>
        <v>143.38899195460556</v>
      </c>
      <c r="F105" s="1">
        <f t="shared" si="22"/>
        <v>430.16697586381667</v>
      </c>
      <c r="G105" s="8">
        <f t="shared" si="23"/>
        <v>2334.3715999999968</v>
      </c>
      <c r="H105">
        <v>315</v>
      </c>
      <c r="I105">
        <v>295</v>
      </c>
      <c r="J105" s="1">
        <v>309.20139846513291</v>
      </c>
      <c r="K105" s="2">
        <f t="shared" si="25"/>
        <v>5.798601534867089</v>
      </c>
      <c r="L105" s="8">
        <v>1081.1144244635905</v>
      </c>
      <c r="M105" s="1">
        <f t="shared" si="20"/>
        <v>16.935572116830624</v>
      </c>
      <c r="N105" s="1">
        <f t="shared" si="26"/>
        <v>4178.6809273727395</v>
      </c>
      <c r="O105" s="1">
        <f t="shared" si="27"/>
        <v>992.58928312920534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25">
      <c r="A106">
        <f t="shared" si="21"/>
        <v>0.05</v>
      </c>
      <c r="B106" s="1">
        <f t="shared" si="24"/>
        <v>181.36307983433136</v>
      </c>
      <c r="C106">
        <v>2500</v>
      </c>
      <c r="D106" s="2">
        <v>3.1712002820816867</v>
      </c>
      <c r="E106" s="1">
        <f t="shared" si="19"/>
        <v>143.38899195460556</v>
      </c>
      <c r="F106" s="1">
        <f t="shared" si="22"/>
        <v>430.16697586381667</v>
      </c>
      <c r="G106" s="8">
        <f t="shared" si="23"/>
        <v>2870.7599999999966</v>
      </c>
      <c r="H106">
        <v>315</v>
      </c>
      <c r="I106">
        <v>295</v>
      </c>
      <c r="J106" s="1">
        <v>309.79399331294167</v>
      </c>
      <c r="K106" s="2">
        <f t="shared" si="25"/>
        <v>5.2060066870583341</v>
      </c>
      <c r="L106" s="8">
        <v>1102.8400575333508</v>
      </c>
      <c r="M106" s="1">
        <f t="shared" si="20"/>
        <v>17.266388714270889</v>
      </c>
      <c r="N106" s="1">
        <f t="shared" si="26"/>
        <v>4178.6536144358988</v>
      </c>
      <c r="O106" s="1">
        <f t="shared" si="27"/>
        <v>992.48424852744847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25">
      <c r="A107">
        <f t="shared" si="21"/>
        <v>5.6000000000000001E-2</v>
      </c>
      <c r="B107" s="1">
        <f t="shared" si="24"/>
        <v>203.14439265740234</v>
      </c>
      <c r="C107">
        <v>2500</v>
      </c>
      <c r="D107" s="2">
        <v>3.1712002820816867</v>
      </c>
      <c r="E107" s="1">
        <f t="shared" si="19"/>
        <v>143.38899195460556</v>
      </c>
      <c r="F107" s="1">
        <f t="shared" si="22"/>
        <v>430.16697586381667</v>
      </c>
      <c r="G107" s="8">
        <f t="shared" si="23"/>
        <v>3459.4839999999963</v>
      </c>
      <c r="H107">
        <v>315</v>
      </c>
      <c r="I107">
        <v>295</v>
      </c>
      <c r="J107" s="1">
        <v>310.27737156789539</v>
      </c>
      <c r="K107" s="2">
        <f t="shared" si="25"/>
        <v>4.7226284321046137</v>
      </c>
      <c r="L107" s="8">
        <v>1120.3691422931399</v>
      </c>
      <c r="M107" s="1">
        <f t="shared" si="20"/>
        <v>17.53280667291984</v>
      </c>
      <c r="N107" s="1">
        <f t="shared" si="26"/>
        <v>4178.6344243963904</v>
      </c>
      <c r="O107" s="1">
        <f t="shared" si="27"/>
        <v>992.39756196467147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25">
      <c r="A108">
        <f t="shared" si="21"/>
        <v>6.2E-2</v>
      </c>
      <c r="B108" s="1">
        <f t="shared" si="24"/>
        <v>224.92634293386769</v>
      </c>
      <c r="C108">
        <v>2500</v>
      </c>
      <c r="D108" s="2">
        <v>3.1712002820816867</v>
      </c>
      <c r="E108" s="1">
        <f t="shared" si="19"/>
        <v>143.38899195460556</v>
      </c>
      <c r="F108" s="1">
        <f t="shared" si="22"/>
        <v>430.16697586381667</v>
      </c>
      <c r="G108" s="8">
        <f t="shared" si="23"/>
        <v>4100.5435999999954</v>
      </c>
      <c r="H108">
        <v>315</v>
      </c>
      <c r="I108">
        <v>295</v>
      </c>
      <c r="J108" s="1">
        <v>310.67900694572529</v>
      </c>
      <c r="K108" s="2">
        <f t="shared" si="25"/>
        <v>4.3209930542747088</v>
      </c>
      <c r="L108" s="8">
        <v>1134.8105877754995</v>
      </c>
      <c r="M108" s="1">
        <f t="shared" si="20"/>
        <v>17.751942303576993</v>
      </c>
      <c r="N108" s="1">
        <f t="shared" si="26"/>
        <v>4178.6204828101572</v>
      </c>
      <c r="O108" s="1">
        <f t="shared" si="27"/>
        <v>992.32485216560303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25">
      <c r="A109">
        <f t="shared" si="21"/>
        <v>6.8000000000000005E-2</v>
      </c>
      <c r="B109" s="1">
        <f t="shared" si="24"/>
        <v>246.70878117237746</v>
      </c>
      <c r="C109">
        <v>2500</v>
      </c>
      <c r="D109" s="2">
        <v>3.1712002820816867</v>
      </c>
      <c r="E109" s="1">
        <f t="shared" si="19"/>
        <v>143.38899195460556</v>
      </c>
      <c r="F109" s="1">
        <f t="shared" si="22"/>
        <v>430.16697586381667</v>
      </c>
      <c r="G109" s="8">
        <f t="shared" si="23"/>
        <v>4793.9387999999963</v>
      </c>
      <c r="H109">
        <v>315</v>
      </c>
      <c r="I109">
        <v>295</v>
      </c>
      <c r="J109" s="1">
        <v>311.01792492793527</v>
      </c>
      <c r="K109" s="2">
        <f t="shared" si="25"/>
        <v>3.9820750720647311</v>
      </c>
      <c r="L109" s="8">
        <v>1146.9143389906972</v>
      </c>
      <c r="M109" s="1">
        <f t="shared" si="20"/>
        <v>17.935346613772012</v>
      </c>
      <c r="N109" s="1">
        <f t="shared" si="26"/>
        <v>4178.6100696977892</v>
      </c>
      <c r="O109" s="1">
        <f t="shared" si="27"/>
        <v>992.2630189192829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25">
      <c r="A110">
        <f t="shared" si="21"/>
        <v>7.3999999999999996E-2</v>
      </c>
      <c r="B110" s="1">
        <f t="shared" si="24"/>
        <v>268.49092913576777</v>
      </c>
      <c r="C110">
        <v>2500</v>
      </c>
      <c r="D110" s="2">
        <v>3.1712002820816867</v>
      </c>
      <c r="E110" s="1">
        <f t="shared" si="19"/>
        <v>143.38899195460556</v>
      </c>
      <c r="F110" s="1">
        <f t="shared" si="22"/>
        <v>430.16697586381667</v>
      </c>
      <c r="G110" s="8">
        <f t="shared" si="23"/>
        <v>5539.6695999999947</v>
      </c>
      <c r="H110">
        <v>315</v>
      </c>
      <c r="I110">
        <v>295</v>
      </c>
      <c r="J110" s="1">
        <v>311.29421267280503</v>
      </c>
      <c r="K110" s="2">
        <f t="shared" si="25"/>
        <v>3.7057873271949688</v>
      </c>
      <c r="L110" s="8">
        <v>1156.7277742435565</v>
      </c>
      <c r="M110" s="1">
        <f t="shared" si="20"/>
        <v>18.083867384289679</v>
      </c>
      <c r="N110" s="1">
        <f t="shared" si="26"/>
        <v>4178.6024605872708</v>
      </c>
      <c r="O110" s="1">
        <f t="shared" si="27"/>
        <v>992.21229133327449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25">
      <c r="A111">
        <f t="shared" si="21"/>
        <v>8.0000000000000002E-3</v>
      </c>
      <c r="B111" s="1">
        <f t="shared" si="24"/>
        <v>28.964240545433562</v>
      </c>
      <c r="C111">
        <v>3000</v>
      </c>
      <c r="D111" s="2">
        <v>3.820816864295125</v>
      </c>
      <c r="E111" s="1">
        <f t="shared" si="19"/>
        <v>172.76205533596837</v>
      </c>
      <c r="F111" s="1">
        <f t="shared" si="22"/>
        <v>518.28616600790508</v>
      </c>
      <c r="G111" s="8">
        <f t="shared" si="23"/>
        <v>215.0888000000005</v>
      </c>
      <c r="H111">
        <v>315</v>
      </c>
      <c r="I111">
        <v>295</v>
      </c>
      <c r="J111" s="1">
        <v>297.71922925460859</v>
      </c>
      <c r="K111" s="2">
        <f t="shared" si="25"/>
        <v>17.280770745391408</v>
      </c>
      <c r="L111" s="8">
        <v>602.4069912608976</v>
      </c>
      <c r="M111" s="1">
        <f t="shared" si="20"/>
        <v>8.6603744015713122</v>
      </c>
      <c r="N111" s="1">
        <f t="shared" si="26"/>
        <v>4180.3912236140804</v>
      </c>
      <c r="O111" s="1">
        <f t="shared" si="27"/>
        <v>994.3295407598921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25">
      <c r="A112">
        <f t="shared" si="21"/>
        <v>1.4E-2</v>
      </c>
      <c r="B112" s="1">
        <f t="shared" si="24"/>
        <v>50.71227423337622</v>
      </c>
      <c r="C112">
        <v>3000</v>
      </c>
      <c r="D112" s="2">
        <v>3.820816864295125</v>
      </c>
      <c r="E112" s="1">
        <f t="shared" si="19"/>
        <v>172.76205533596837</v>
      </c>
      <c r="F112" s="1">
        <f t="shared" si="22"/>
        <v>518.28616600790508</v>
      </c>
      <c r="G112" s="8">
        <f t="shared" si="23"/>
        <v>437.46359999999981</v>
      </c>
      <c r="H112">
        <v>315</v>
      </c>
      <c r="I112">
        <v>295</v>
      </c>
      <c r="J112" s="1">
        <v>301.35841388038267</v>
      </c>
      <c r="K112" s="2">
        <f t="shared" si="25"/>
        <v>13.64158611961733</v>
      </c>
      <c r="L112" s="8">
        <v>831.52467104538118</v>
      </c>
      <c r="M112" s="1">
        <f t="shared" si="20"/>
        <v>11.904137729769358</v>
      </c>
      <c r="N112" s="1">
        <f t="shared" si="26"/>
        <v>4179.5565620758925</v>
      </c>
      <c r="O112" s="1">
        <f t="shared" si="27"/>
        <v>993.84223566982723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25">
      <c r="A113">
        <f t="shared" si="21"/>
        <v>0.02</v>
      </c>
      <c r="B113" s="1">
        <f t="shared" si="24"/>
        <v>72.474102675325014</v>
      </c>
      <c r="C113">
        <v>3000</v>
      </c>
      <c r="D113" s="2">
        <v>3.820816864295125</v>
      </c>
      <c r="E113" s="1">
        <f t="shared" si="19"/>
        <v>172.76205533596837</v>
      </c>
      <c r="F113" s="1">
        <f t="shared" si="22"/>
        <v>518.28616600790508</v>
      </c>
      <c r="G113" s="8">
        <f t="shared" si="23"/>
        <v>712.17399999999918</v>
      </c>
      <c r="H113">
        <v>315</v>
      </c>
      <c r="I113">
        <v>295</v>
      </c>
      <c r="J113" s="1">
        <v>303.94540649148962</v>
      </c>
      <c r="K113" s="2">
        <f t="shared" si="25"/>
        <v>11.054593508510379</v>
      </c>
      <c r="L113" s="8">
        <v>962.15131924142725</v>
      </c>
      <c r="M113" s="1">
        <f t="shared" si="20"/>
        <v>13.739375906724959</v>
      </c>
      <c r="N113" s="1">
        <f t="shared" si="26"/>
        <v>4179.1457339038279</v>
      </c>
      <c r="O113" s="1">
        <f t="shared" si="27"/>
        <v>993.4583160353302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25">
      <c r="A114">
        <f t="shared" si="21"/>
        <v>2.5999999999999999E-2</v>
      </c>
      <c r="B114" s="1">
        <f t="shared" si="24"/>
        <v>94.243507222516783</v>
      </c>
      <c r="C114">
        <v>3000</v>
      </c>
      <c r="D114" s="2">
        <v>3.820816864295125</v>
      </c>
      <c r="E114" s="1">
        <f t="shared" si="19"/>
        <v>172.76205533596837</v>
      </c>
      <c r="F114" s="1">
        <f t="shared" si="22"/>
        <v>518.28616600790508</v>
      </c>
      <c r="G114" s="8">
        <f t="shared" si="23"/>
        <v>1039.2199999999984</v>
      </c>
      <c r="H114">
        <v>315</v>
      </c>
      <c r="I114">
        <v>295</v>
      </c>
      <c r="J114" s="1">
        <v>305.7569327776846</v>
      </c>
      <c r="K114" s="2">
        <f t="shared" si="25"/>
        <v>9.2430672223154033</v>
      </c>
      <c r="L114" s="8">
        <v>1045.4784754803322</v>
      </c>
      <c r="M114" s="1">
        <f t="shared" si="20"/>
        <v>14.90380234405942</v>
      </c>
      <c r="N114" s="1">
        <f t="shared" si="26"/>
        <v>4178.9351848526931</v>
      </c>
      <c r="O114" s="1">
        <f t="shared" si="27"/>
        <v>993.17186677913605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25">
      <c r="A115">
        <f t="shared" si="21"/>
        <v>3.2000000000000001E-2</v>
      </c>
      <c r="B115" s="1">
        <f t="shared" si="24"/>
        <v>116.01736765134726</v>
      </c>
      <c r="C115">
        <v>3000</v>
      </c>
      <c r="D115" s="2">
        <v>3.820816864295125</v>
      </c>
      <c r="E115" s="1">
        <f t="shared" si="19"/>
        <v>172.76205533596837</v>
      </c>
      <c r="F115" s="1">
        <f t="shared" si="22"/>
        <v>518.28616600790508</v>
      </c>
      <c r="G115" s="8">
        <f t="shared" si="23"/>
        <v>1418.6015999999977</v>
      </c>
      <c r="H115">
        <v>315</v>
      </c>
      <c r="I115">
        <v>295</v>
      </c>
      <c r="J115" s="1">
        <v>307.07436712516153</v>
      </c>
      <c r="K115" s="2">
        <f t="shared" si="25"/>
        <v>7.9256328748384703</v>
      </c>
      <c r="L115" s="8">
        <v>1103.0688664506765</v>
      </c>
      <c r="M115" s="1">
        <f t="shared" si="20"/>
        <v>15.705285517077268</v>
      </c>
      <c r="N115" s="1">
        <f t="shared" si="26"/>
        <v>4178.8171262864225</v>
      </c>
      <c r="O115" s="1">
        <f t="shared" si="27"/>
        <v>992.95478196158012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25">
      <c r="A116">
        <f t="shared" si="21"/>
        <v>3.7999999999999999E-2</v>
      </c>
      <c r="B116" s="1">
        <f t="shared" si="24"/>
        <v>137.79403922638761</v>
      </c>
      <c r="C116">
        <v>3000</v>
      </c>
      <c r="D116" s="2">
        <v>3.820816864295125</v>
      </c>
      <c r="E116" s="1">
        <f t="shared" si="19"/>
        <v>172.76205533596837</v>
      </c>
      <c r="F116" s="1">
        <f t="shared" si="22"/>
        <v>518.28616600790508</v>
      </c>
      <c r="G116" s="8">
        <f t="shared" si="23"/>
        <v>1850.3187999999973</v>
      </c>
      <c r="H116">
        <v>315</v>
      </c>
      <c r="I116">
        <v>295</v>
      </c>
      <c r="J116" s="1">
        <v>308.06951047533266</v>
      </c>
      <c r="K116" s="2">
        <f t="shared" si="25"/>
        <v>6.9304895246673368</v>
      </c>
      <c r="L116" s="8">
        <v>1145.2055312567022</v>
      </c>
      <c r="M116" s="1">
        <f t="shared" si="20"/>
        <v>16.289778482824655</v>
      </c>
      <c r="N116" s="1">
        <f t="shared" si="26"/>
        <v>4178.7455748434722</v>
      </c>
      <c r="O116" s="1">
        <f t="shared" si="27"/>
        <v>992.786050601547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25">
      <c r="A117">
        <f t="shared" si="21"/>
        <v>4.3999999999999997E-2</v>
      </c>
      <c r="B117" s="1">
        <f t="shared" si="24"/>
        <v>159.57258927601646</v>
      </c>
      <c r="C117">
        <v>3000</v>
      </c>
      <c r="D117" s="2">
        <v>3.820816864295125</v>
      </c>
      <c r="E117" s="1">
        <f t="shared" si="19"/>
        <v>172.76205533596837</v>
      </c>
      <c r="F117" s="1">
        <f t="shared" si="22"/>
        <v>518.28616600790508</v>
      </c>
      <c r="G117" s="8">
        <f t="shared" si="23"/>
        <v>2334.3715999999968</v>
      </c>
      <c r="H117">
        <v>315</v>
      </c>
      <c r="I117">
        <v>295</v>
      </c>
      <c r="J117" s="1">
        <v>308.8455822978782</v>
      </c>
      <c r="K117" s="2">
        <f t="shared" si="25"/>
        <v>6.1544177021218047</v>
      </c>
      <c r="L117" s="8">
        <v>1177.3600704646776</v>
      </c>
      <c r="M117" s="1">
        <f t="shared" si="20"/>
        <v>16.734599465469127</v>
      </c>
      <c r="N117" s="1">
        <f t="shared" si="26"/>
        <v>4178.699430614738</v>
      </c>
      <c r="O117" s="1">
        <f t="shared" si="27"/>
        <v>992.65168735221687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25">
      <c r="A118">
        <f t="shared" si="21"/>
        <v>0.05</v>
      </c>
      <c r="B118" s="1">
        <f t="shared" si="24"/>
        <v>181.35245367643941</v>
      </c>
      <c r="C118">
        <v>3000</v>
      </c>
      <c r="D118" s="2">
        <v>3.820816864295125</v>
      </c>
      <c r="E118" s="1">
        <f t="shared" si="19"/>
        <v>172.76205533596837</v>
      </c>
      <c r="F118" s="1">
        <f t="shared" si="22"/>
        <v>518.28616600790508</v>
      </c>
      <c r="G118" s="8">
        <f t="shared" si="23"/>
        <v>2870.7599999999966</v>
      </c>
      <c r="H118">
        <v>315</v>
      </c>
      <c r="I118">
        <v>295</v>
      </c>
      <c r="J118" s="1">
        <v>309.4668539286609</v>
      </c>
      <c r="K118" s="2">
        <f t="shared" si="25"/>
        <v>5.5331460713391039</v>
      </c>
      <c r="L118" s="8">
        <v>1202.7001814588193</v>
      </c>
      <c r="M118" s="1">
        <f t="shared" si="20"/>
        <v>17.084351380944565</v>
      </c>
      <c r="N118" s="1">
        <f t="shared" si="26"/>
        <v>4178.6681621881389</v>
      </c>
      <c r="O118" s="1">
        <f t="shared" si="27"/>
        <v>992.54240210693592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25">
      <c r="A119">
        <f t="shared" si="21"/>
        <v>5.6000000000000001E-2</v>
      </c>
      <c r="B119" s="1">
        <f t="shared" si="24"/>
        <v>203.13327249366904</v>
      </c>
      <c r="C119">
        <v>3000</v>
      </c>
      <c r="D119" s="2">
        <v>3.820816864295125</v>
      </c>
      <c r="E119" s="1">
        <f t="shared" si="19"/>
        <v>172.76205533596837</v>
      </c>
      <c r="F119" s="1">
        <f t="shared" si="22"/>
        <v>518.28616600790508</v>
      </c>
      <c r="G119" s="8">
        <f t="shared" si="23"/>
        <v>3459.4839999999963</v>
      </c>
      <c r="H119">
        <v>315</v>
      </c>
      <c r="I119">
        <v>295</v>
      </c>
      <c r="J119" s="1">
        <v>309.97502465582431</v>
      </c>
      <c r="K119" s="2">
        <f t="shared" si="25"/>
        <v>5.0249753441756866</v>
      </c>
      <c r="L119" s="8">
        <v>1223.1835278006288</v>
      </c>
      <c r="M119" s="1">
        <f t="shared" si="20"/>
        <v>17.366516978233626</v>
      </c>
      <c r="N119" s="1">
        <f t="shared" si="26"/>
        <v>4178.6461111326753</v>
      </c>
      <c r="O119" s="1">
        <f t="shared" si="27"/>
        <v>992.45188897492494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25">
      <c r="A120">
        <f t="shared" si="21"/>
        <v>6.2E-2</v>
      </c>
      <c r="B120" s="1">
        <f t="shared" si="24"/>
        <v>224.91480574142457</v>
      </c>
      <c r="C120">
        <v>3000</v>
      </c>
      <c r="D120" s="2">
        <v>3.820816864295125</v>
      </c>
      <c r="E120" s="1">
        <f t="shared" si="19"/>
        <v>172.76205533596837</v>
      </c>
      <c r="F120" s="1">
        <f t="shared" si="22"/>
        <v>518.28616600790508</v>
      </c>
      <c r="G120" s="8">
        <f t="shared" si="23"/>
        <v>4100.5435999999954</v>
      </c>
      <c r="H120">
        <v>315</v>
      </c>
      <c r="I120">
        <v>295</v>
      </c>
      <c r="J120" s="1">
        <v>310.39819128803373</v>
      </c>
      <c r="K120" s="2">
        <f t="shared" si="25"/>
        <v>4.6018087119662709</v>
      </c>
      <c r="L120" s="8">
        <v>1240.084113214883</v>
      </c>
      <c r="M120" s="1">
        <f t="shared" si="20"/>
        <v>17.598935462655245</v>
      </c>
      <c r="N120" s="1">
        <f t="shared" si="26"/>
        <v>4178.630043493984</v>
      </c>
      <c r="O120" s="1">
        <f t="shared" si="27"/>
        <v>992.37575429606886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25">
      <c r="A121">
        <f t="shared" si="21"/>
        <v>6.8000000000000005E-2</v>
      </c>
      <c r="B121" s="1">
        <f t="shared" si="24"/>
        <v>246.69688745052377</v>
      </c>
      <c r="C121">
        <v>3000</v>
      </c>
      <c r="D121" s="2">
        <v>3.820816864295125</v>
      </c>
      <c r="E121" s="1">
        <f t="shared" si="19"/>
        <v>172.76205533596837</v>
      </c>
      <c r="F121" s="1">
        <f t="shared" si="22"/>
        <v>518.28616600790508</v>
      </c>
      <c r="G121" s="8">
        <f t="shared" si="23"/>
        <v>4793.9387999999963</v>
      </c>
      <c r="H121">
        <v>315</v>
      </c>
      <c r="I121">
        <v>295</v>
      </c>
      <c r="J121" s="1">
        <v>310.7559217165882</v>
      </c>
      <c r="K121" s="2">
        <f t="shared" si="25"/>
        <v>4.2440782834117954</v>
      </c>
      <c r="L121" s="8">
        <v>1254.2663917644968</v>
      </c>
      <c r="M121" s="1">
        <f t="shared" si="20"/>
        <v>17.793684020592501</v>
      </c>
      <c r="N121" s="1">
        <f t="shared" si="26"/>
        <v>4178.618013110121</v>
      </c>
      <c r="O121" s="1">
        <f t="shared" si="27"/>
        <v>992.31085778938268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25">
      <c r="A122">
        <f t="shared" si="21"/>
        <v>7.3999999999999996E-2</v>
      </c>
      <c r="B122" s="1">
        <f t="shared" si="24"/>
        <v>268.47869203783426</v>
      </c>
      <c r="C122">
        <v>3000</v>
      </c>
      <c r="D122" s="2">
        <v>3.820816864295125</v>
      </c>
      <c r="E122" s="1">
        <f t="shared" si="19"/>
        <v>172.76205533596837</v>
      </c>
      <c r="F122" s="1">
        <f t="shared" si="22"/>
        <v>518.28616600790508</v>
      </c>
      <c r="G122" s="8">
        <f t="shared" si="23"/>
        <v>5539.6695999999947</v>
      </c>
      <c r="H122">
        <v>315</v>
      </c>
      <c r="I122">
        <v>295</v>
      </c>
      <c r="J122" s="1">
        <v>311.04797363619758</v>
      </c>
      <c r="K122" s="2">
        <f t="shared" si="25"/>
        <v>3.9520263638024176</v>
      </c>
      <c r="L122" s="8">
        <v>1265.7766725795257</v>
      </c>
      <c r="M122" s="1">
        <f t="shared" si="20"/>
        <v>17.951542202750502</v>
      </c>
      <c r="N122" s="1">
        <f t="shared" si="26"/>
        <v>4178.6092044062125</v>
      </c>
      <c r="O122" s="1">
        <f t="shared" si="27"/>
        <v>992.25751577506435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25">
      <c r="A123">
        <f t="shared" si="21"/>
        <v>8.0000000000000002E-3</v>
      </c>
      <c r="B123" s="1">
        <f t="shared" si="24"/>
        <v>28.963085661039681</v>
      </c>
      <c r="C123">
        <f>C111+500</f>
        <v>3500</v>
      </c>
      <c r="D123" s="2">
        <v>4.4666168407334208</v>
      </c>
      <c r="E123" s="1">
        <f t="shared" si="19"/>
        <v>201.96254707060234</v>
      </c>
      <c r="F123" s="1">
        <f t="shared" si="22"/>
        <v>605.88764121180702</v>
      </c>
      <c r="G123" s="8">
        <f t="shared" si="23"/>
        <v>215.0888000000005</v>
      </c>
      <c r="H123">
        <v>315</v>
      </c>
      <c r="I123">
        <v>295</v>
      </c>
      <c r="J123" s="1">
        <v>297.40027290350065</v>
      </c>
      <c r="K123" s="2">
        <f t="shared" si="25"/>
        <v>17.59972709649935</v>
      </c>
      <c r="L123" s="8">
        <v>625.36290762900478</v>
      </c>
      <c r="M123" s="1">
        <f t="shared" si="20"/>
        <v>8.3011713717672606</v>
      </c>
      <c r="N123" s="1">
        <f t="shared" si="26"/>
        <v>4180.4803798145458</v>
      </c>
      <c r="O123" s="1">
        <f t="shared" si="27"/>
        <v>994.36918901016611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25">
      <c r="A124">
        <f t="shared" si="21"/>
        <v>1.4E-2</v>
      </c>
      <c r="B124" s="1">
        <f t="shared" si="24"/>
        <v>50.709083896836447</v>
      </c>
      <c r="C124">
        <f t="shared" ref="C124:C187" si="28">C112+500</f>
        <v>3500</v>
      </c>
      <c r="D124" s="2">
        <v>4.4666168407334208</v>
      </c>
      <c r="E124" s="1">
        <f t="shared" si="19"/>
        <v>201.96254707060234</v>
      </c>
      <c r="F124" s="1">
        <f t="shared" si="22"/>
        <v>605.88764121180702</v>
      </c>
      <c r="G124" s="8">
        <f t="shared" si="23"/>
        <v>437.46359999999981</v>
      </c>
      <c r="H124">
        <v>315</v>
      </c>
      <c r="I124">
        <v>295</v>
      </c>
      <c r="J124" s="1">
        <v>300.91650481872921</v>
      </c>
      <c r="K124" s="2">
        <f t="shared" si="25"/>
        <v>14.083495181270791</v>
      </c>
      <c r="L124" s="8">
        <v>875.05827010811322</v>
      </c>
      <c r="M124" s="1">
        <f t="shared" si="20"/>
        <v>11.562933023513301</v>
      </c>
      <c r="N124" s="1">
        <f t="shared" si="26"/>
        <v>4179.6410270760944</v>
      </c>
      <c r="O124" s="1">
        <f t="shared" si="27"/>
        <v>993.90476275483002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25">
      <c r="A125">
        <f t="shared" si="21"/>
        <v>0.02</v>
      </c>
      <c r="B125" s="1">
        <f t="shared" si="24"/>
        <v>72.46915636982753</v>
      </c>
      <c r="C125">
        <f t="shared" si="28"/>
        <v>3500</v>
      </c>
      <c r="D125" s="2">
        <v>4.4666168407334208</v>
      </c>
      <c r="E125" s="1">
        <f t="shared" si="19"/>
        <v>201.96254707060234</v>
      </c>
      <c r="F125" s="1">
        <f t="shared" si="22"/>
        <v>605.88764121180702</v>
      </c>
      <c r="G125" s="8">
        <f t="shared" si="23"/>
        <v>712.17399999999918</v>
      </c>
      <c r="H125">
        <v>315</v>
      </c>
      <c r="I125">
        <v>295</v>
      </c>
      <c r="J125" s="1">
        <v>303.50284212211943</v>
      </c>
      <c r="K125" s="2">
        <f t="shared" si="25"/>
        <v>11.497157877880568</v>
      </c>
      <c r="L125" s="8">
        <v>1020.0426454256478</v>
      </c>
      <c r="M125" s="1">
        <f t="shared" si="20"/>
        <v>13.441751956597841</v>
      </c>
      <c r="N125" s="1">
        <f t="shared" si="26"/>
        <v>4179.2063892544338</v>
      </c>
      <c r="O125" s="1">
        <f t="shared" si="27"/>
        <v>993.52612348026639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25">
      <c r="A126">
        <f t="shared" si="21"/>
        <v>2.5999999999999999E-2</v>
      </c>
      <c r="B126" s="1">
        <f t="shared" si="24"/>
        <v>94.237185509189871</v>
      </c>
      <c r="C126">
        <f t="shared" si="28"/>
        <v>3500</v>
      </c>
      <c r="D126" s="2">
        <v>4.4666168407334208</v>
      </c>
      <c r="E126" s="1">
        <f t="shared" si="19"/>
        <v>201.96254707060234</v>
      </c>
      <c r="F126" s="1">
        <f t="shared" si="22"/>
        <v>605.88764121180702</v>
      </c>
      <c r="G126" s="8">
        <f t="shared" si="23"/>
        <v>1039.2199999999984</v>
      </c>
      <c r="H126">
        <v>315</v>
      </c>
      <c r="I126">
        <v>295</v>
      </c>
      <c r="J126" s="1">
        <v>305.34345730593566</v>
      </c>
      <c r="K126" s="2">
        <f t="shared" si="25"/>
        <v>9.656542694064342</v>
      </c>
      <c r="L126" s="8">
        <v>1113.4107667430217</v>
      </c>
      <c r="M126" s="1">
        <f t="shared" si="20"/>
        <v>14.644924849827371</v>
      </c>
      <c r="N126" s="1">
        <f t="shared" si="26"/>
        <v>4178.9781195528849</v>
      </c>
      <c r="O126" s="1">
        <f t="shared" si="27"/>
        <v>993.23849172970324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25">
      <c r="A127">
        <f t="shared" si="21"/>
        <v>3.2000000000000001E-2</v>
      </c>
      <c r="B127" s="1">
        <f t="shared" si="24"/>
        <v>116.0099725338271</v>
      </c>
      <c r="C127">
        <f t="shared" si="28"/>
        <v>3500</v>
      </c>
      <c r="D127" s="2">
        <v>4.4666168407334208</v>
      </c>
      <c r="E127" s="1">
        <f t="shared" si="19"/>
        <v>201.96254707060234</v>
      </c>
      <c r="F127" s="1">
        <f t="shared" si="22"/>
        <v>605.88764121180702</v>
      </c>
      <c r="G127" s="8">
        <f t="shared" si="23"/>
        <v>1418.6015999999977</v>
      </c>
      <c r="H127">
        <v>315</v>
      </c>
      <c r="I127">
        <v>295</v>
      </c>
      <c r="J127" s="1">
        <v>306.6947428048959</v>
      </c>
      <c r="K127" s="2">
        <f t="shared" si="25"/>
        <v>8.3052571951041045</v>
      </c>
      <c r="L127" s="8">
        <v>1178.316759729697</v>
      </c>
      <c r="M127" s="1">
        <f t="shared" si="20"/>
        <v>15.477762987239958</v>
      </c>
      <c r="N127" s="1">
        <f t="shared" si="26"/>
        <v>4178.848318141514</v>
      </c>
      <c r="O127" s="1">
        <f t="shared" si="27"/>
        <v>993.01807839329581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25">
      <c r="A128">
        <f t="shared" si="21"/>
        <v>3.7999999999999999E-2</v>
      </c>
      <c r="B128" s="1">
        <f t="shared" si="24"/>
        <v>137.7857933032987</v>
      </c>
      <c r="C128">
        <f t="shared" si="28"/>
        <v>3500</v>
      </c>
      <c r="D128" s="2">
        <v>4.4666168407334208</v>
      </c>
      <c r="E128" s="1">
        <f t="shared" si="19"/>
        <v>201.96254707060234</v>
      </c>
      <c r="F128" s="1">
        <f t="shared" si="22"/>
        <v>605.88764121180702</v>
      </c>
      <c r="G128" s="8">
        <f t="shared" si="23"/>
        <v>1850.3187999999973</v>
      </c>
      <c r="H128">
        <v>315</v>
      </c>
      <c r="I128">
        <v>295</v>
      </c>
      <c r="J128" s="1">
        <v>307.72180116471651</v>
      </c>
      <c r="K128" s="2">
        <f t="shared" si="25"/>
        <v>7.2781988352834901</v>
      </c>
      <c r="L128" s="8">
        <v>1225.9929634206749</v>
      </c>
      <c r="M128" s="1">
        <f t="shared" si="20"/>
        <v>16.087434832432699</v>
      </c>
      <c r="N128" s="1">
        <f t="shared" si="26"/>
        <v>4178.7689420516208</v>
      </c>
      <c r="O128" s="1">
        <f t="shared" si="27"/>
        <v>992.84546483592294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25">
      <c r="A129">
        <f t="shared" si="21"/>
        <v>4.3999999999999997E-2</v>
      </c>
      <c r="B129" s="1">
        <f t="shared" si="24"/>
        <v>159.56365629047681</v>
      </c>
      <c r="C129">
        <f t="shared" si="28"/>
        <v>3500</v>
      </c>
      <c r="D129" s="2">
        <v>4.4666168407334208</v>
      </c>
      <c r="E129" s="1">
        <f t="shared" si="19"/>
        <v>201.96254707060234</v>
      </c>
      <c r="F129" s="1">
        <f t="shared" si="22"/>
        <v>605.88764121180702</v>
      </c>
      <c r="G129" s="8">
        <f t="shared" si="23"/>
        <v>2334.3715999999968</v>
      </c>
      <c r="H129">
        <v>315</v>
      </c>
      <c r="I129">
        <v>295</v>
      </c>
      <c r="J129" s="1">
        <v>308.52628364078078</v>
      </c>
      <c r="K129" s="2">
        <f t="shared" si="25"/>
        <v>6.4737163592192246</v>
      </c>
      <c r="L129" s="8">
        <v>1262.4782516894725</v>
      </c>
      <c r="M129" s="1">
        <f t="shared" si="20"/>
        <v>16.552689856892645</v>
      </c>
      <c r="N129" s="1">
        <f t="shared" si="26"/>
        <v>4178.7174346903066</v>
      </c>
      <c r="O129" s="1">
        <f t="shared" si="27"/>
        <v>992.70725980132693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25">
      <c r="A130">
        <f t="shared" si="21"/>
        <v>0.05</v>
      </c>
      <c r="B130" s="1">
        <f t="shared" ref="B130:B161" si="29">A130/O130*3600*1000</f>
        <v>181.34295594285646</v>
      </c>
      <c r="C130">
        <f t="shared" si="28"/>
        <v>3500</v>
      </c>
      <c r="D130" s="2">
        <v>4.4666168407334208</v>
      </c>
      <c r="E130" s="1">
        <f t="shared" si="19"/>
        <v>201.96254707060234</v>
      </c>
      <c r="F130" s="1">
        <f t="shared" si="22"/>
        <v>605.88764121180702</v>
      </c>
      <c r="G130" s="8">
        <f t="shared" si="23"/>
        <v>2870.7599999999966</v>
      </c>
      <c r="H130">
        <v>315</v>
      </c>
      <c r="I130">
        <v>295</v>
      </c>
      <c r="J130" s="1">
        <v>309.17240978070521</v>
      </c>
      <c r="K130" s="2">
        <f t="shared" si="25"/>
        <v>5.827590219294791</v>
      </c>
      <c r="L130" s="8">
        <v>1291.2932852822692</v>
      </c>
      <c r="M130" s="1">
        <f t="shared" si="20"/>
        <v>16.919265772978402</v>
      </c>
      <c r="N130" s="1">
        <f t="shared" si="26"/>
        <v>4178.6823745827051</v>
      </c>
      <c r="O130" s="1">
        <f t="shared" si="27"/>
        <v>992.59438594747712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25">
      <c r="A131">
        <f t="shared" si="21"/>
        <v>5.6000000000000001E-2</v>
      </c>
      <c r="B131" s="1">
        <f t="shared" si="29"/>
        <v>203.12330315000662</v>
      </c>
      <c r="C131">
        <f t="shared" si="28"/>
        <v>3500</v>
      </c>
      <c r="D131" s="2">
        <v>4.4666168407334208</v>
      </c>
      <c r="E131" s="1">
        <f t="shared" si="19"/>
        <v>201.96254707060234</v>
      </c>
      <c r="F131" s="1">
        <f t="shared" si="22"/>
        <v>605.88764121180702</v>
      </c>
      <c r="G131" s="8">
        <f t="shared" si="23"/>
        <v>3459.4839999999963</v>
      </c>
      <c r="H131">
        <v>315</v>
      </c>
      <c r="I131">
        <v>295</v>
      </c>
      <c r="J131" s="1">
        <v>309.70225253130155</v>
      </c>
      <c r="K131" s="2">
        <f t="shared" ref="K131:K162" si="30">H131-J131</f>
        <v>5.2977474686984465</v>
      </c>
      <c r="L131" s="8">
        <v>1314.6249331100569</v>
      </c>
      <c r="M131" s="1">
        <f t="shared" si="20"/>
        <v>17.215483201140739</v>
      </c>
      <c r="N131" s="1">
        <f t="shared" ref="N131:N162" si="31">((W131 + X131*H131 +Y131*H131^2 +  Z131*H131^3)+(W131 + X131*J131 + Y131*J131^2 +  Z131*J131^3))/2</f>
        <v>4178.6575644728682</v>
      </c>
      <c r="O131" s="1">
        <f t="shared" ref="O131:O162" si="32">((S131 + T131*H131 + U131*H131^2 +  V131*H131^3)+(S131 + T131*J131 + U131*J131^2 +  V131*J131^3))/2</f>
        <v>992.50059876743114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25">
      <c r="A132">
        <f t="shared" si="21"/>
        <v>6.2E-2</v>
      </c>
      <c r="B132" s="1">
        <f t="shared" si="29"/>
        <v>224.90443706691121</v>
      </c>
      <c r="C132">
        <f t="shared" si="28"/>
        <v>3500</v>
      </c>
      <c r="D132" s="2">
        <v>4.4666168407334208</v>
      </c>
      <c r="E132" s="1">
        <f t="shared" ref="E132:E194" si="33">D132*0.01256*3600</f>
        <v>201.96254707060234</v>
      </c>
      <c r="F132" s="1">
        <f t="shared" si="22"/>
        <v>605.88764121180702</v>
      </c>
      <c r="G132" s="8">
        <f t="shared" si="23"/>
        <v>4100.5435999999954</v>
      </c>
      <c r="H132">
        <v>315</v>
      </c>
      <c r="I132">
        <v>295</v>
      </c>
      <c r="J132" s="1">
        <v>310.1443603054924</v>
      </c>
      <c r="K132" s="2">
        <f t="shared" si="30"/>
        <v>4.8556396945076017</v>
      </c>
      <c r="L132" s="8">
        <v>1333.901868653727</v>
      </c>
      <c r="M132" s="1">
        <f t="shared" ref="M132:M194" si="34">((H132-I132)-(J132-I132))/(LN((H132-I132)/(J132-I132)))</f>
        <v>17.459793846271019</v>
      </c>
      <c r="N132" s="1">
        <f t="shared" si="31"/>
        <v>4178.6394371590059</v>
      </c>
      <c r="O132" s="1">
        <f t="shared" si="32"/>
        <v>992.42150537739667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25">
      <c r="A133">
        <f t="shared" si="21"/>
        <v>6.8000000000000005E-2</v>
      </c>
      <c r="B133" s="1">
        <f t="shared" si="29"/>
        <v>246.68617652852893</v>
      </c>
      <c r="C133">
        <f t="shared" si="28"/>
        <v>3500</v>
      </c>
      <c r="D133" s="2">
        <v>4.4666168407334208</v>
      </c>
      <c r="E133" s="1">
        <f t="shared" si="33"/>
        <v>201.96254707060234</v>
      </c>
      <c r="F133" s="1">
        <f t="shared" si="22"/>
        <v>605.88764121180702</v>
      </c>
      <c r="G133" s="8">
        <f t="shared" si="23"/>
        <v>4793.9387999999963</v>
      </c>
      <c r="H133">
        <v>315</v>
      </c>
      <c r="I133">
        <v>295</v>
      </c>
      <c r="J133" s="1">
        <v>310.51872180844123</v>
      </c>
      <c r="K133" s="2">
        <f t="shared" si="30"/>
        <v>4.4812781915587721</v>
      </c>
      <c r="L133" s="8">
        <v>1350.0964514132752</v>
      </c>
      <c r="M133" s="1">
        <f t="shared" si="34"/>
        <v>17.664726230023724</v>
      </c>
      <c r="N133" s="1">
        <f t="shared" si="31"/>
        <v>4178.6258343724121</v>
      </c>
      <c r="O133" s="1">
        <f t="shared" si="32"/>
        <v>992.35394315534018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25">
      <c r="A134">
        <f t="shared" si="21"/>
        <v>7.3999999999999996E-2</v>
      </c>
      <c r="B134" s="1">
        <f t="shared" si="29"/>
        <v>268.46765379575004</v>
      </c>
      <c r="C134">
        <f t="shared" si="28"/>
        <v>3500</v>
      </c>
      <c r="D134" s="2">
        <v>4.4666168407334208</v>
      </c>
      <c r="E134" s="1">
        <f t="shared" si="33"/>
        <v>201.96254707060234</v>
      </c>
      <c r="F134" s="1">
        <f t="shared" si="22"/>
        <v>605.88764121180702</v>
      </c>
      <c r="G134" s="8">
        <f t="shared" si="23"/>
        <v>5539.6695999999947</v>
      </c>
      <c r="H134">
        <v>315</v>
      </c>
      <c r="I134">
        <v>295</v>
      </c>
      <c r="J134" s="1">
        <v>310.82476381750331</v>
      </c>
      <c r="K134" s="2">
        <f t="shared" si="30"/>
        <v>4.1752361824966897</v>
      </c>
      <c r="L134" s="8">
        <v>1363.2520208065289</v>
      </c>
      <c r="M134" s="1">
        <f t="shared" si="34"/>
        <v>17.830984798113413</v>
      </c>
      <c r="N134" s="1">
        <f t="shared" si="31"/>
        <v>4178.6158560604754</v>
      </c>
      <c r="O134" s="1">
        <f t="shared" si="32"/>
        <v>992.29831316169225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25">
      <c r="A135">
        <f t="shared" si="21"/>
        <v>8.0000000000000002E-3</v>
      </c>
      <c r="B135" s="1">
        <f t="shared" si="29"/>
        <v>28.962159552986652</v>
      </c>
      <c r="C135">
        <f t="shared" si="28"/>
        <v>4000</v>
      </c>
      <c r="D135" s="2">
        <v>5.1086036014492748</v>
      </c>
      <c r="E135" s="1">
        <f t="shared" si="33"/>
        <v>230.99062044313038</v>
      </c>
      <c r="F135" s="1">
        <f t="shared" si="22"/>
        <v>692.97186132939112</v>
      </c>
      <c r="G135" s="8">
        <f t="shared" si="23"/>
        <v>215.0888000000005</v>
      </c>
      <c r="H135">
        <v>315</v>
      </c>
      <c r="I135">
        <v>295</v>
      </c>
      <c r="J135" s="1">
        <v>297.1414902388052</v>
      </c>
      <c r="K135" s="2">
        <f t="shared" si="30"/>
        <v>17.858509761194796</v>
      </c>
      <c r="L135" s="8">
        <v>644.19052732102898</v>
      </c>
      <c r="M135" s="1">
        <f t="shared" si="34"/>
        <v>7.9931373468845548</v>
      </c>
      <c r="N135" s="1">
        <f t="shared" si="31"/>
        <v>4180.554740551077</v>
      </c>
      <c r="O135" s="1">
        <f t="shared" si="32"/>
        <v>994.40098544136617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25">
      <c r="A136">
        <f t="shared" si="21"/>
        <v>1.4E-2</v>
      </c>
      <c r="B136" s="1">
        <f t="shared" si="29"/>
        <v>50.706396814936866</v>
      </c>
      <c r="C136">
        <f t="shared" si="28"/>
        <v>4000</v>
      </c>
      <c r="D136" s="2">
        <v>5.1086036014492748</v>
      </c>
      <c r="E136" s="1">
        <f t="shared" si="33"/>
        <v>230.99062044313038</v>
      </c>
      <c r="F136" s="1">
        <f t="shared" si="22"/>
        <v>692.97186132939112</v>
      </c>
      <c r="G136" s="8">
        <f t="shared" si="23"/>
        <v>437.46359999999981</v>
      </c>
      <c r="H136">
        <v>315</v>
      </c>
      <c r="I136">
        <v>295</v>
      </c>
      <c r="J136" s="1">
        <v>300.53916643844866</v>
      </c>
      <c r="K136" s="2">
        <f t="shared" si="30"/>
        <v>14.46083356155134</v>
      </c>
      <c r="L136" s="8">
        <v>912.17180703337317</v>
      </c>
      <c r="M136" s="1">
        <f t="shared" si="34"/>
        <v>11.263311741573782</v>
      </c>
      <c r="N136" s="1">
        <f t="shared" si="31"/>
        <v>4179.7166663086291</v>
      </c>
      <c r="O136" s="1">
        <f t="shared" si="32"/>
        <v>993.95743270705816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25">
      <c r="A137">
        <f t="shared" si="21"/>
        <v>0.02</v>
      </c>
      <c r="B137" s="1">
        <f t="shared" si="29"/>
        <v>72.464896448762744</v>
      </c>
      <c r="C137">
        <f t="shared" si="28"/>
        <v>4000</v>
      </c>
      <c r="D137" s="2">
        <v>5.1086036014492748</v>
      </c>
      <c r="E137" s="1">
        <f t="shared" si="33"/>
        <v>230.99062044313038</v>
      </c>
      <c r="F137" s="1">
        <f t="shared" si="22"/>
        <v>692.97186132939112</v>
      </c>
      <c r="G137" s="8">
        <f t="shared" si="23"/>
        <v>712.17399999999918</v>
      </c>
      <c r="H137">
        <v>315</v>
      </c>
      <c r="I137">
        <v>295</v>
      </c>
      <c r="J137" s="1">
        <v>303.11701666596429</v>
      </c>
      <c r="K137" s="2">
        <f t="shared" si="30"/>
        <v>11.882983334035714</v>
      </c>
      <c r="L137" s="8">
        <v>1070.3339953242651</v>
      </c>
      <c r="M137" s="1">
        <f t="shared" si="34"/>
        <v>13.177405217560999</v>
      </c>
      <c r="N137" s="1">
        <f t="shared" si="31"/>
        <v>4179.2623946988861</v>
      </c>
      <c r="O137" s="1">
        <f t="shared" si="32"/>
        <v>993.58452890232911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25">
      <c r="A138">
        <f t="shared" si="21"/>
        <v>2.5999999999999999E-2</v>
      </c>
      <c r="B138" s="1">
        <f t="shared" si="29"/>
        <v>94.231669793216142</v>
      </c>
      <c r="C138">
        <f t="shared" si="28"/>
        <v>4000</v>
      </c>
      <c r="D138" s="2">
        <v>5.1086036014492748</v>
      </c>
      <c r="E138" s="1">
        <f t="shared" si="33"/>
        <v>230.99062044313038</v>
      </c>
      <c r="F138" s="1">
        <f t="shared" si="22"/>
        <v>692.97186132939112</v>
      </c>
      <c r="G138" s="8">
        <f t="shared" si="23"/>
        <v>1039.2199999999984</v>
      </c>
      <c r="H138">
        <v>315</v>
      </c>
      <c r="I138">
        <v>295</v>
      </c>
      <c r="J138" s="1">
        <v>304.97889253842328</v>
      </c>
      <c r="K138" s="2">
        <f t="shared" si="30"/>
        <v>10.021107461576719</v>
      </c>
      <c r="L138" s="8">
        <v>1173.0643149275247</v>
      </c>
      <c r="M138" s="1">
        <f t="shared" si="34"/>
        <v>14.413464303594463</v>
      </c>
      <c r="N138" s="1">
        <f t="shared" si="31"/>
        <v>4179.0184287620359</v>
      </c>
      <c r="O138" s="1">
        <f t="shared" si="32"/>
        <v>993.29662952378658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25">
      <c r="A139">
        <f t="shared" si="21"/>
        <v>3.2000000000000001E-2</v>
      </c>
      <c r="B139" s="1">
        <f t="shared" si="29"/>
        <v>116.00346495858238</v>
      </c>
      <c r="C139">
        <f t="shared" si="28"/>
        <v>4000</v>
      </c>
      <c r="D139" s="2">
        <v>5.1086036014492748</v>
      </c>
      <c r="E139" s="1">
        <f t="shared" si="33"/>
        <v>230.99062044313038</v>
      </c>
      <c r="F139" s="1">
        <f t="shared" si="22"/>
        <v>692.97186132939112</v>
      </c>
      <c r="G139" s="8">
        <f t="shared" si="23"/>
        <v>1418.6015999999977</v>
      </c>
      <c r="H139">
        <v>315</v>
      </c>
      <c r="I139">
        <v>295</v>
      </c>
      <c r="J139" s="1">
        <v>306.35763040501507</v>
      </c>
      <c r="K139" s="2">
        <f t="shared" si="30"/>
        <v>8.6423695949849275</v>
      </c>
      <c r="L139" s="8">
        <v>1244.8551807191552</v>
      </c>
      <c r="M139" s="1">
        <f t="shared" si="34"/>
        <v>15.273455078805544</v>
      </c>
      <c r="N139" s="1">
        <f t="shared" si="31"/>
        <v>4178.8779059725421</v>
      </c>
      <c r="O139" s="1">
        <f t="shared" si="32"/>
        <v>993.07378483160608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25">
      <c r="A140">
        <f t="shared" si="21"/>
        <v>3.7999999999999999E-2</v>
      </c>
      <c r="B140" s="1">
        <f t="shared" si="29"/>
        <v>137.77849313369896</v>
      </c>
      <c r="C140">
        <f t="shared" si="28"/>
        <v>4000</v>
      </c>
      <c r="D140" s="2">
        <v>5.1086036014492748</v>
      </c>
      <c r="E140" s="1">
        <f t="shared" si="33"/>
        <v>230.99062044313038</v>
      </c>
      <c r="F140" s="1">
        <f t="shared" si="22"/>
        <v>692.97186132939112</v>
      </c>
      <c r="G140" s="8">
        <f t="shared" si="23"/>
        <v>1850.3187999999973</v>
      </c>
      <c r="H140">
        <v>315</v>
      </c>
      <c r="I140">
        <v>295</v>
      </c>
      <c r="J140" s="1">
        <v>307.41150974635531</v>
      </c>
      <c r="K140" s="2">
        <f t="shared" si="30"/>
        <v>7.588490253644693</v>
      </c>
      <c r="L140" s="8">
        <v>1297.7769812920335</v>
      </c>
      <c r="M140" s="1">
        <f t="shared" si="34"/>
        <v>15.905182554877921</v>
      </c>
      <c r="N140" s="1">
        <f t="shared" si="31"/>
        <v>4178.7912618527962</v>
      </c>
      <c r="O140" s="1">
        <f t="shared" si="32"/>
        <v>992.89807058094721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25">
      <c r="A141">
        <f t="shared" si="21"/>
        <v>4.3999999999999997E-2</v>
      </c>
      <c r="B141" s="1">
        <f t="shared" si="29"/>
        <v>159.55571229668115</v>
      </c>
      <c r="C141">
        <f t="shared" si="28"/>
        <v>4000</v>
      </c>
      <c r="D141" s="2">
        <v>5.1086036014492748</v>
      </c>
      <c r="E141" s="1">
        <f t="shared" si="33"/>
        <v>230.99062044313038</v>
      </c>
      <c r="F141" s="1">
        <f t="shared" si="22"/>
        <v>692.97186132939112</v>
      </c>
      <c r="G141" s="8">
        <f t="shared" si="23"/>
        <v>2334.3715999999968</v>
      </c>
      <c r="H141">
        <v>315</v>
      </c>
      <c r="I141">
        <v>295</v>
      </c>
      <c r="J141" s="1">
        <v>308.24032029744421</v>
      </c>
      <c r="K141" s="2">
        <f t="shared" si="30"/>
        <v>6.7596797025557862</v>
      </c>
      <c r="L141" s="8">
        <v>1338.3812437066413</v>
      </c>
      <c r="M141" s="1">
        <f t="shared" si="34"/>
        <v>16.388471722458998</v>
      </c>
      <c r="N141" s="1">
        <f t="shared" si="31"/>
        <v>4178.7347172435111</v>
      </c>
      <c r="O141" s="1">
        <f t="shared" si="32"/>
        <v>992.75668492186469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25">
      <c r="A142">
        <f t="shared" si="21"/>
        <v>0.05</v>
      </c>
      <c r="B142" s="1">
        <f t="shared" si="29"/>
        <v>181.33448039147513</v>
      </c>
      <c r="C142">
        <f t="shared" si="28"/>
        <v>4000</v>
      </c>
      <c r="D142" s="2">
        <v>5.1086036014492748</v>
      </c>
      <c r="E142" s="1">
        <f t="shared" si="33"/>
        <v>230.99062044313038</v>
      </c>
      <c r="F142" s="1">
        <f t="shared" si="22"/>
        <v>692.97186132939112</v>
      </c>
      <c r="G142" s="8">
        <f t="shared" si="23"/>
        <v>2870.7599999999966</v>
      </c>
      <c r="H142">
        <v>315</v>
      </c>
      <c r="I142">
        <v>295</v>
      </c>
      <c r="J142" s="1">
        <v>308.9079818871262</v>
      </c>
      <c r="K142" s="2">
        <f t="shared" si="30"/>
        <v>6.0920181128738022</v>
      </c>
      <c r="L142" s="8">
        <v>1370.512153014849</v>
      </c>
      <c r="M142" s="1">
        <f t="shared" si="34"/>
        <v>16.769974994931779</v>
      </c>
      <c r="N142" s="1">
        <f t="shared" si="31"/>
        <v>4178.6960682354029</v>
      </c>
      <c r="O142" s="1">
        <f t="shared" si="32"/>
        <v>992.64077968738127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25">
      <c r="A143">
        <f t="shared" si="21"/>
        <v>5.6000000000000001E-2</v>
      </c>
      <c r="B143" s="1">
        <f t="shared" si="29"/>
        <v>203.11438216674688</v>
      </c>
      <c r="C143">
        <f t="shared" si="28"/>
        <v>4000</v>
      </c>
      <c r="D143" s="2">
        <v>5.1086036014492748</v>
      </c>
      <c r="E143" s="1">
        <f t="shared" si="33"/>
        <v>230.99062044313038</v>
      </c>
      <c r="F143" s="1">
        <f t="shared" si="22"/>
        <v>692.97186132939112</v>
      </c>
      <c r="G143" s="8">
        <f t="shared" si="23"/>
        <v>3459.4839999999963</v>
      </c>
      <c r="H143">
        <v>315</v>
      </c>
      <c r="I143">
        <v>295</v>
      </c>
      <c r="J143" s="1">
        <v>309.45675681255011</v>
      </c>
      <c r="K143" s="2">
        <f t="shared" si="30"/>
        <v>5.5432431874498889</v>
      </c>
      <c r="L143" s="8">
        <v>1396.5686922142927</v>
      </c>
      <c r="M143" s="1">
        <f t="shared" si="34"/>
        <v>17.078709950990238</v>
      </c>
      <c r="N143" s="1">
        <f t="shared" si="31"/>
        <v>4178.6686318150987</v>
      </c>
      <c r="O143" s="1">
        <f t="shared" si="32"/>
        <v>992.54419036903232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25">
      <c r="A144">
        <f t="shared" ref="A144:A194" si="35">A132</f>
        <v>6.2E-2</v>
      </c>
      <c r="B144" s="1">
        <f t="shared" si="29"/>
        <v>224.8951378707666</v>
      </c>
      <c r="C144">
        <f t="shared" si="28"/>
        <v>4000</v>
      </c>
      <c r="D144" s="2">
        <v>5.1086036014492748</v>
      </c>
      <c r="E144" s="1">
        <f t="shared" si="33"/>
        <v>230.99062044313038</v>
      </c>
      <c r="F144" s="1">
        <f t="shared" si="22"/>
        <v>692.97186132939112</v>
      </c>
      <c r="G144" s="8">
        <f t="shared" si="23"/>
        <v>4100.5435999999954</v>
      </c>
      <c r="H144">
        <v>315</v>
      </c>
      <c r="I144">
        <v>295</v>
      </c>
      <c r="J144" s="1">
        <v>309.91551134847515</v>
      </c>
      <c r="K144" s="2">
        <f t="shared" si="30"/>
        <v>5.0844886515248504</v>
      </c>
      <c r="L144" s="8">
        <v>1418.1236739035789</v>
      </c>
      <c r="M144" s="1">
        <f t="shared" si="34"/>
        <v>17.33364721196277</v>
      </c>
      <c r="N144" s="1">
        <f t="shared" si="31"/>
        <v>4178.6485354713914</v>
      </c>
      <c r="O144" s="1">
        <f t="shared" si="32"/>
        <v>992.46254104550417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25">
      <c r="A145">
        <f t="shared" si="35"/>
        <v>6.8000000000000005E-2</v>
      </c>
      <c r="B145" s="1">
        <f t="shared" si="29"/>
        <v>246.67655244589963</v>
      </c>
      <c r="C145">
        <f t="shared" si="28"/>
        <v>4000</v>
      </c>
      <c r="D145" s="2">
        <v>5.1086036014492748</v>
      </c>
      <c r="E145" s="1">
        <f t="shared" si="33"/>
        <v>230.99062044313038</v>
      </c>
      <c r="F145" s="1">
        <f t="shared" si="22"/>
        <v>692.97186132939112</v>
      </c>
      <c r="G145" s="8">
        <f t="shared" si="23"/>
        <v>4793.9387999999963</v>
      </c>
      <c r="H145">
        <v>315</v>
      </c>
      <c r="I145">
        <v>295</v>
      </c>
      <c r="J145" s="1">
        <v>310.30455759353345</v>
      </c>
      <c r="K145" s="2">
        <f t="shared" si="30"/>
        <v>4.6954424064665545</v>
      </c>
      <c r="L145" s="8">
        <v>1436.2505534651286</v>
      </c>
      <c r="M145" s="1">
        <f t="shared" si="34"/>
        <v>17.547702358445573</v>
      </c>
      <c r="N145" s="1">
        <f t="shared" si="31"/>
        <v>4178.6334244096897</v>
      </c>
      <c r="O145" s="1">
        <f t="shared" si="32"/>
        <v>992.39265983210464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25">
      <c r="A146">
        <f t="shared" si="35"/>
        <v>7.3999999999999996E-2</v>
      </c>
      <c r="B146" s="1">
        <f t="shared" si="29"/>
        <v>268.45772070838763</v>
      </c>
      <c r="C146">
        <f t="shared" si="28"/>
        <v>4000</v>
      </c>
      <c r="D146" s="2">
        <v>5.1086036014492748</v>
      </c>
      <c r="E146" s="1">
        <f t="shared" si="33"/>
        <v>230.99062044313038</v>
      </c>
      <c r="F146" s="1">
        <f t="shared" si="22"/>
        <v>692.97186132939112</v>
      </c>
      <c r="G146" s="8">
        <f t="shared" si="23"/>
        <v>5539.6695999999947</v>
      </c>
      <c r="H146">
        <v>315</v>
      </c>
      <c r="I146">
        <v>295</v>
      </c>
      <c r="J146" s="1">
        <v>310.62299737278244</v>
      </c>
      <c r="K146" s="2">
        <f t="shared" si="30"/>
        <v>4.3770026272175642</v>
      </c>
      <c r="L146" s="8">
        <v>1450.9881609929466</v>
      </c>
      <c r="M146" s="1">
        <f t="shared" si="34"/>
        <v>17.721501129034657</v>
      </c>
      <c r="N146" s="1">
        <f t="shared" si="31"/>
        <v>4178.6223212128316</v>
      </c>
      <c r="O146" s="1">
        <f t="shared" si="32"/>
        <v>992.33502875999307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25">
      <c r="A147">
        <f t="shared" si="35"/>
        <v>8.0000000000000002E-3</v>
      </c>
      <c r="B147" s="1">
        <f t="shared" si="29"/>
        <v>28.961395040038568</v>
      </c>
      <c r="C147">
        <f t="shared" si="28"/>
        <v>4500</v>
      </c>
      <c r="D147" s="2">
        <v>5.7472594801712784</v>
      </c>
      <c r="E147" s="1">
        <f t="shared" si="33"/>
        <v>259.86808465542452</v>
      </c>
      <c r="F147" s="1">
        <f t="shared" si="22"/>
        <v>779.60425396627352</v>
      </c>
      <c r="G147" s="8">
        <f t="shared" si="23"/>
        <v>215.0888000000005</v>
      </c>
      <c r="H147">
        <v>315</v>
      </c>
      <c r="I147">
        <v>295</v>
      </c>
      <c r="J147" s="1">
        <v>296.9257678806581</v>
      </c>
      <c r="K147" s="2">
        <f t="shared" si="30"/>
        <v>18.0742321193419</v>
      </c>
      <c r="L147" s="8">
        <v>659.98075805461133</v>
      </c>
      <c r="M147" s="1">
        <f t="shared" si="34"/>
        <v>7.7226859959491403</v>
      </c>
      <c r="N147" s="1">
        <f t="shared" si="31"/>
        <v>4180.6181307924999</v>
      </c>
      <c r="O147" s="1">
        <f t="shared" si="32"/>
        <v>994.42723529666159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25">
      <c r="A148">
        <f t="shared" si="35"/>
        <v>1.4E-2</v>
      </c>
      <c r="B148" s="1">
        <f t="shared" si="29"/>
        <v>50.704077054013879</v>
      </c>
      <c r="C148">
        <f t="shared" si="28"/>
        <v>4500</v>
      </c>
      <c r="D148" s="2">
        <v>5.7472594801712784</v>
      </c>
      <c r="E148" s="1">
        <f t="shared" si="33"/>
        <v>259.86808465542452</v>
      </c>
      <c r="F148" s="1">
        <f t="shared" si="22"/>
        <v>779.60425396627352</v>
      </c>
      <c r="G148" s="8">
        <f t="shared" si="23"/>
        <v>437.46359999999981</v>
      </c>
      <c r="H148">
        <v>315</v>
      </c>
      <c r="I148">
        <v>295</v>
      </c>
      <c r="J148" s="1">
        <v>300.2094549806551</v>
      </c>
      <c r="K148" s="2">
        <f t="shared" si="30"/>
        <v>14.790545019344904</v>
      </c>
      <c r="L148" s="8">
        <v>944.45460258013111</v>
      </c>
      <c r="M148" s="1">
        <f t="shared" si="34"/>
        <v>10.994586648521157</v>
      </c>
      <c r="N148" s="1">
        <f t="shared" si="31"/>
        <v>4179.7854650298641</v>
      </c>
      <c r="O148" s="1">
        <f t="shared" si="32"/>
        <v>994.00290722795432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25">
      <c r="A149">
        <f t="shared" si="35"/>
        <v>0.02</v>
      </c>
      <c r="B149" s="1">
        <f t="shared" si="29"/>
        <v>72.461143572348334</v>
      </c>
      <c r="C149">
        <f t="shared" si="28"/>
        <v>4500</v>
      </c>
      <c r="D149" s="2">
        <v>5.7472594801712784</v>
      </c>
      <c r="E149" s="1">
        <f t="shared" si="33"/>
        <v>259.86808465542452</v>
      </c>
      <c r="F149" s="1">
        <f t="shared" si="22"/>
        <v>779.60425396627352</v>
      </c>
      <c r="G149" s="8">
        <f t="shared" si="23"/>
        <v>712.17399999999918</v>
      </c>
      <c r="H149">
        <v>315</v>
      </c>
      <c r="I149">
        <v>295</v>
      </c>
      <c r="J149" s="1">
        <v>302.77337635833499</v>
      </c>
      <c r="K149" s="2">
        <f t="shared" si="30"/>
        <v>12.226623641665014</v>
      </c>
      <c r="L149" s="8">
        <v>1114.863527150309</v>
      </c>
      <c r="M149" s="1">
        <f t="shared" si="34"/>
        <v>12.937847307604793</v>
      </c>
      <c r="N149" s="1">
        <f t="shared" si="31"/>
        <v>4179.3147890463943</v>
      </c>
      <c r="O149" s="1">
        <f t="shared" si="32"/>
        <v>993.63598820534867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25">
      <c r="A150">
        <f t="shared" si="35"/>
        <v>2.5999999999999999E-2</v>
      </c>
      <c r="B150" s="1">
        <f t="shared" si="29"/>
        <v>94.22675262419159</v>
      </c>
      <c r="C150">
        <f t="shared" si="28"/>
        <v>4500</v>
      </c>
      <c r="D150" s="2">
        <v>5.7472594801712784</v>
      </c>
      <c r="E150" s="1">
        <f t="shared" si="33"/>
        <v>259.86808465542452</v>
      </c>
      <c r="F150" s="1">
        <f t="shared" si="22"/>
        <v>779.60425396627352</v>
      </c>
      <c r="G150" s="8">
        <f t="shared" si="23"/>
        <v>1039.2199999999984</v>
      </c>
      <c r="H150">
        <v>315</v>
      </c>
      <c r="I150">
        <v>295</v>
      </c>
      <c r="J150" s="1">
        <v>304.6507852349979</v>
      </c>
      <c r="K150" s="2">
        <f t="shared" si="30"/>
        <v>10.349214765002102</v>
      </c>
      <c r="L150" s="8">
        <v>1226.4228037208172</v>
      </c>
      <c r="M150" s="1">
        <f t="shared" si="34"/>
        <v>14.20243491685431</v>
      </c>
      <c r="N150" s="1">
        <f t="shared" si="31"/>
        <v>4179.0567242994075</v>
      </c>
      <c r="O150" s="1">
        <f t="shared" si="32"/>
        <v>993.3484641385096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25">
      <c r="A151">
        <f t="shared" si="35"/>
        <v>3.2000000000000001E-2</v>
      </c>
      <c r="B151" s="1">
        <f t="shared" si="29"/>
        <v>115.997618095589</v>
      </c>
      <c r="C151">
        <f t="shared" si="28"/>
        <v>4500</v>
      </c>
      <c r="D151" s="2">
        <v>5.7472594801712784</v>
      </c>
      <c r="E151" s="1">
        <f t="shared" si="33"/>
        <v>259.86808465542452</v>
      </c>
      <c r="F151" s="1">
        <f t="shared" si="22"/>
        <v>779.60425396627352</v>
      </c>
      <c r="G151" s="8">
        <f t="shared" si="23"/>
        <v>1418.6015999999977</v>
      </c>
      <c r="H151">
        <v>315</v>
      </c>
      <c r="I151">
        <v>295</v>
      </c>
      <c r="J151" s="1">
        <v>306.05222867268861</v>
      </c>
      <c r="K151" s="2">
        <f t="shared" si="30"/>
        <v>8.9477713273113864</v>
      </c>
      <c r="L151" s="8">
        <v>1304.7627739287902</v>
      </c>
      <c r="M151" s="1">
        <f t="shared" si="34"/>
        <v>15.086441866004934</v>
      </c>
      <c r="N151" s="1">
        <f t="shared" si="31"/>
        <v>4178.9062858733441</v>
      </c>
      <c r="O151" s="1">
        <f t="shared" si="32"/>
        <v>993.12384074187003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25">
      <c r="A152">
        <f t="shared" si="35"/>
        <v>3.7999999999999999E-2</v>
      </c>
      <c r="B152" s="1">
        <f t="shared" si="29"/>
        <v>137.77189779228434</v>
      </c>
      <c r="C152">
        <f t="shared" si="28"/>
        <v>4500</v>
      </c>
      <c r="D152" s="2">
        <v>5.7472594801712784</v>
      </c>
      <c r="E152" s="1">
        <f t="shared" si="33"/>
        <v>259.86808465542452</v>
      </c>
      <c r="F152" s="1">
        <f t="shared" si="22"/>
        <v>779.60425396627352</v>
      </c>
      <c r="G152" s="8">
        <f t="shared" si="23"/>
        <v>1850.3187999999973</v>
      </c>
      <c r="H152">
        <v>315</v>
      </c>
      <c r="I152">
        <v>295</v>
      </c>
      <c r="J152" s="1">
        <v>307.12912950009962</v>
      </c>
      <c r="K152" s="2">
        <f t="shared" si="30"/>
        <v>7.8708704999003771</v>
      </c>
      <c r="L152" s="8">
        <v>1362.7029685783027</v>
      </c>
      <c r="M152" s="1">
        <f t="shared" si="34"/>
        <v>15.737890964435005</v>
      </c>
      <c r="N152" s="1">
        <f t="shared" si="31"/>
        <v>4178.8128089358952</v>
      </c>
      <c r="O152" s="1">
        <f t="shared" si="32"/>
        <v>992.94560205776054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25">
      <c r="A153">
        <f t="shared" si="35"/>
        <v>4.3999999999999997E-2</v>
      </c>
      <c r="B153" s="1">
        <f t="shared" si="29"/>
        <v>159.54850567784044</v>
      </c>
      <c r="C153">
        <f t="shared" si="28"/>
        <v>4500</v>
      </c>
      <c r="D153" s="2">
        <v>5.7472594801712784</v>
      </c>
      <c r="E153" s="1">
        <f t="shared" si="33"/>
        <v>259.86808465542452</v>
      </c>
      <c r="F153" s="1">
        <f t="shared" si="22"/>
        <v>779.60425396627352</v>
      </c>
      <c r="G153" s="8">
        <f t="shared" si="23"/>
        <v>2334.3715999999968</v>
      </c>
      <c r="H153">
        <v>315</v>
      </c>
      <c r="I153">
        <v>295</v>
      </c>
      <c r="J153" s="1">
        <v>307.97921578144729</v>
      </c>
      <c r="K153" s="2">
        <f t="shared" si="30"/>
        <v>7.0207842185527056</v>
      </c>
      <c r="L153" s="8">
        <v>1407.2638746381331</v>
      </c>
      <c r="M153" s="1">
        <f t="shared" si="34"/>
        <v>16.237420338023416</v>
      </c>
      <c r="N153" s="1">
        <f t="shared" si="31"/>
        <v>4178.7514786263218</v>
      </c>
      <c r="O153" s="1">
        <f t="shared" si="32"/>
        <v>992.80152657675467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25">
      <c r="A154">
        <f t="shared" si="35"/>
        <v>0.05</v>
      </c>
      <c r="B154" s="1">
        <f t="shared" si="29"/>
        <v>181.32676702469007</v>
      </c>
      <c r="C154">
        <f t="shared" si="28"/>
        <v>4500</v>
      </c>
      <c r="D154" s="2">
        <v>5.7472594801712784</v>
      </c>
      <c r="E154" s="1">
        <f t="shared" si="33"/>
        <v>259.86808465542452</v>
      </c>
      <c r="F154" s="1">
        <f t="shared" si="22"/>
        <v>779.60425396627352</v>
      </c>
      <c r="G154" s="8">
        <f t="shared" si="23"/>
        <v>2870.7599999999966</v>
      </c>
      <c r="H154">
        <v>315</v>
      </c>
      <c r="I154">
        <v>295</v>
      </c>
      <c r="J154" s="1">
        <v>308.66592880266467</v>
      </c>
      <c r="K154" s="2">
        <f t="shared" si="30"/>
        <v>6.3340711973353336</v>
      </c>
      <c r="L154" s="8">
        <v>1442.5897077065035</v>
      </c>
      <c r="M154" s="1">
        <f t="shared" si="34"/>
        <v>16.632433439253528</v>
      </c>
      <c r="N154" s="1">
        <f t="shared" si="31"/>
        <v>4178.7093949395885</v>
      </c>
      <c r="O154" s="1">
        <f t="shared" si="32"/>
        <v>992.68300512681935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25">
      <c r="A155">
        <f t="shared" si="35"/>
        <v>5.6000000000000001E-2</v>
      </c>
      <c r="B155" s="1">
        <f t="shared" si="29"/>
        <v>203.10624280253759</v>
      </c>
      <c r="C155">
        <f t="shared" si="28"/>
        <v>4500</v>
      </c>
      <c r="D155" s="2">
        <v>5.7472594801712784</v>
      </c>
      <c r="E155" s="1">
        <f t="shared" si="33"/>
        <v>259.86808465542452</v>
      </c>
      <c r="F155" s="1">
        <f t="shared" si="22"/>
        <v>779.60425396627352</v>
      </c>
      <c r="G155" s="8">
        <f t="shared" si="23"/>
        <v>3459.4839999999963</v>
      </c>
      <c r="H155">
        <v>315</v>
      </c>
      <c r="I155">
        <v>295</v>
      </c>
      <c r="J155" s="1">
        <v>309.23158468380694</v>
      </c>
      <c r="K155" s="2">
        <f t="shared" si="30"/>
        <v>5.7684153161930567</v>
      </c>
      <c r="L155" s="8">
        <v>1471.2779781160789</v>
      </c>
      <c r="M155" s="1">
        <f t="shared" si="34"/>
        <v>16.952539607405424</v>
      </c>
      <c r="N155" s="1">
        <f t="shared" si="31"/>
        <v>4178.6794315989382</v>
      </c>
      <c r="O155" s="1">
        <f t="shared" si="32"/>
        <v>992.5839659985146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25">
      <c r="A156">
        <f t="shared" si="35"/>
        <v>6.2E-2</v>
      </c>
      <c r="B156" s="1">
        <f t="shared" si="29"/>
        <v>224.88663586883825</v>
      </c>
      <c r="C156">
        <f t="shared" si="28"/>
        <v>4500</v>
      </c>
      <c r="D156" s="2">
        <v>5.7472594801712784</v>
      </c>
      <c r="E156" s="1">
        <f t="shared" si="33"/>
        <v>259.86808465542452</v>
      </c>
      <c r="F156" s="1">
        <f t="shared" ref="F156:F194" si="36">E156*3</f>
        <v>779.60425396627352</v>
      </c>
      <c r="G156" s="8">
        <f t="shared" ref="G156:G194" si="37">G144</f>
        <v>4100.5435999999954</v>
      </c>
      <c r="H156">
        <v>315</v>
      </c>
      <c r="I156">
        <v>295</v>
      </c>
      <c r="J156" s="1">
        <v>309.70526830476456</v>
      </c>
      <c r="K156" s="2">
        <f t="shared" si="30"/>
        <v>5.2947316952354413</v>
      </c>
      <c r="L156" s="8">
        <v>1495.0373044310757</v>
      </c>
      <c r="M156" s="1">
        <f t="shared" si="34"/>
        <v>17.217158373621</v>
      </c>
      <c r="N156" s="1">
        <f t="shared" si="31"/>
        <v>4178.6574330310896</v>
      </c>
      <c r="O156" s="1">
        <f t="shared" si="32"/>
        <v>992.50006180971127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25">
      <c r="A157">
        <f t="shared" si="35"/>
        <v>6.8000000000000005E-2</v>
      </c>
      <c r="B157" s="1">
        <f t="shared" si="29"/>
        <v>246.66773828235492</v>
      </c>
      <c r="C157">
        <f t="shared" si="28"/>
        <v>4500</v>
      </c>
      <c r="D157" s="2">
        <v>5.7472594801712784</v>
      </c>
      <c r="E157" s="1">
        <f t="shared" si="33"/>
        <v>259.86808465542452</v>
      </c>
      <c r="F157" s="1">
        <f t="shared" si="36"/>
        <v>779.60425396627352</v>
      </c>
      <c r="G157" s="8">
        <f t="shared" si="37"/>
        <v>4793.9387999999963</v>
      </c>
      <c r="H157">
        <v>315</v>
      </c>
      <c r="I157">
        <v>295</v>
      </c>
      <c r="J157" s="1">
        <v>310.10754249226449</v>
      </c>
      <c r="K157" s="2">
        <f t="shared" si="30"/>
        <v>4.8924575077355144</v>
      </c>
      <c r="L157" s="8">
        <v>1515.0368754865676</v>
      </c>
      <c r="M157" s="1">
        <f t="shared" si="34"/>
        <v>17.439544244027175</v>
      </c>
      <c r="N157" s="1">
        <f t="shared" si="31"/>
        <v>4178.6408602261963</v>
      </c>
      <c r="O157" s="1">
        <f t="shared" si="32"/>
        <v>992.42812093968712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25">
      <c r="A158">
        <f t="shared" si="35"/>
        <v>7.3999999999999996E-2</v>
      </c>
      <c r="B158" s="1">
        <f t="shared" si="29"/>
        <v>268.44861096054586</v>
      </c>
      <c r="C158">
        <f t="shared" si="28"/>
        <v>4500</v>
      </c>
      <c r="D158" s="2">
        <v>5.7472594801712784</v>
      </c>
      <c r="E158" s="1">
        <f t="shared" si="33"/>
        <v>259.86808465542452</v>
      </c>
      <c r="F158" s="1">
        <f t="shared" si="36"/>
        <v>779.60425396627352</v>
      </c>
      <c r="G158" s="8">
        <f t="shared" si="37"/>
        <v>5539.6695999999947</v>
      </c>
      <c r="H158">
        <v>315</v>
      </c>
      <c r="I158">
        <v>295</v>
      </c>
      <c r="J158" s="1">
        <v>310.43718858410654</v>
      </c>
      <c r="K158" s="2">
        <f t="shared" si="30"/>
        <v>4.5628114158934636</v>
      </c>
      <c r="L158" s="8">
        <v>1531.309668775895</v>
      </c>
      <c r="M158" s="1">
        <f t="shared" si="34"/>
        <v>17.620241414694302</v>
      </c>
      <c r="N158" s="1">
        <f t="shared" si="31"/>
        <v>4178.6286641197648</v>
      </c>
      <c r="O158" s="1">
        <f t="shared" si="32"/>
        <v>992.3687034430327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25">
      <c r="A159">
        <f t="shared" si="35"/>
        <v>8.0000000000000002E-3</v>
      </c>
      <c r="B159" s="1">
        <f t="shared" si="29"/>
        <v>28.960752158772959</v>
      </c>
      <c r="C159">
        <f t="shared" si="28"/>
        <v>5000</v>
      </c>
      <c r="D159" s="2">
        <v>6.3829038419191928</v>
      </c>
      <c r="E159" s="1">
        <f t="shared" si="33"/>
        <v>288.60938011621818</v>
      </c>
      <c r="F159" s="1">
        <f t="shared" si="36"/>
        <v>865.82814034865453</v>
      </c>
      <c r="G159" s="8">
        <f t="shared" si="37"/>
        <v>215.0888000000005</v>
      </c>
      <c r="H159">
        <v>315</v>
      </c>
      <c r="I159">
        <v>295</v>
      </c>
      <c r="J159" s="1">
        <v>296.74285428285998</v>
      </c>
      <c r="K159" s="2">
        <f t="shared" si="30"/>
        <v>18.25714571714002</v>
      </c>
      <c r="L159" s="8">
        <v>673.4476399065428</v>
      </c>
      <c r="M159" s="1">
        <f t="shared" si="34"/>
        <v>7.4817986336719118</v>
      </c>
      <c r="N159" s="1">
        <f t="shared" si="31"/>
        <v>4180.6728892649217</v>
      </c>
      <c r="O159" s="1">
        <f t="shared" si="32"/>
        <v>994.4493099525987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25">
      <c r="A160">
        <f t="shared" si="35"/>
        <v>1.4E-2</v>
      </c>
      <c r="B160" s="1">
        <f t="shared" si="29"/>
        <v>50.702043741802555</v>
      </c>
      <c r="C160">
        <f t="shared" si="28"/>
        <v>5000</v>
      </c>
      <c r="D160" s="2">
        <v>6.3829038419191928</v>
      </c>
      <c r="E160" s="1">
        <f t="shared" si="33"/>
        <v>288.60938011621818</v>
      </c>
      <c r="F160" s="1">
        <f t="shared" si="36"/>
        <v>865.82814034865453</v>
      </c>
      <c r="G160" s="8">
        <f t="shared" si="37"/>
        <v>437.46359999999981</v>
      </c>
      <c r="H160">
        <v>315</v>
      </c>
      <c r="I160">
        <v>295</v>
      </c>
      <c r="J160" s="1">
        <v>299.91731919003951</v>
      </c>
      <c r="K160" s="2">
        <f t="shared" si="30"/>
        <v>15.082680809960493</v>
      </c>
      <c r="L160" s="8">
        <v>972.93600380422208</v>
      </c>
      <c r="M160" s="1">
        <f t="shared" si="34"/>
        <v>10.750546352147325</v>
      </c>
      <c r="N160" s="1">
        <f t="shared" si="31"/>
        <v>4179.8485694647052</v>
      </c>
      <c r="O160" s="1">
        <f t="shared" si="32"/>
        <v>994.04276988634433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25">
      <c r="A161">
        <f t="shared" si="35"/>
        <v>0.02</v>
      </c>
      <c r="B161" s="1">
        <f t="shared" si="29"/>
        <v>72.457791957775484</v>
      </c>
      <c r="C161">
        <f t="shared" si="28"/>
        <v>5000</v>
      </c>
      <c r="D161" s="2">
        <v>6.3829038419191928</v>
      </c>
      <c r="E161" s="1">
        <f t="shared" si="33"/>
        <v>288.60938011621818</v>
      </c>
      <c r="F161" s="1">
        <f t="shared" si="36"/>
        <v>865.82814034865453</v>
      </c>
      <c r="G161" s="8">
        <f t="shared" si="37"/>
        <v>712.17399999999918</v>
      </c>
      <c r="H161">
        <v>315</v>
      </c>
      <c r="I161">
        <v>295</v>
      </c>
      <c r="J161" s="1">
        <v>302.46340398592099</v>
      </c>
      <c r="K161" s="2">
        <f t="shared" si="30"/>
        <v>12.536596014079009</v>
      </c>
      <c r="L161" s="8">
        <v>1154.8091490212539</v>
      </c>
      <c r="M161" s="1">
        <f t="shared" si="34"/>
        <v>12.718203502102922</v>
      </c>
      <c r="N161" s="1">
        <f t="shared" si="31"/>
        <v>4179.3641239353901</v>
      </c>
      <c r="O161" s="1">
        <f t="shared" si="32"/>
        <v>993.68194992690019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25">
      <c r="A162">
        <f t="shared" si="35"/>
        <v>2.5999999999999999E-2</v>
      </c>
      <c r="B162" s="1">
        <f t="shared" ref="B162:B193" si="38">A162/O162*3600*1000</f>
        <v>94.222312719592793</v>
      </c>
      <c r="C162">
        <f t="shared" si="28"/>
        <v>5000</v>
      </c>
      <c r="D162" s="2">
        <v>6.3829038419191928</v>
      </c>
      <c r="E162" s="1">
        <f t="shared" si="33"/>
        <v>288.60938011621818</v>
      </c>
      <c r="F162" s="1">
        <f t="shared" si="36"/>
        <v>865.82814034865453</v>
      </c>
      <c r="G162" s="8">
        <f t="shared" si="37"/>
        <v>1039.2199999999984</v>
      </c>
      <c r="H162">
        <v>315</v>
      </c>
      <c r="I162">
        <v>295</v>
      </c>
      <c r="J162" s="1">
        <v>304.35192431360088</v>
      </c>
      <c r="K162" s="2">
        <f t="shared" si="30"/>
        <v>10.648075686399125</v>
      </c>
      <c r="L162" s="8">
        <v>1274.7469711753417</v>
      </c>
      <c r="M162" s="1">
        <f t="shared" si="34"/>
        <v>14.007858567978756</v>
      </c>
      <c r="N162" s="1">
        <f t="shared" si="31"/>
        <v>4179.0933076991678</v>
      </c>
      <c r="O162" s="1">
        <f t="shared" si="32"/>
        <v>993.39527229134342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25">
      <c r="A163">
        <f t="shared" si="35"/>
        <v>3.2000000000000001E-2</v>
      </c>
      <c r="B163" s="1">
        <f t="shared" si="38"/>
        <v>115.9923003451284</v>
      </c>
      <c r="C163">
        <f t="shared" si="28"/>
        <v>5000</v>
      </c>
      <c r="D163" s="2">
        <v>6.3829038419191928</v>
      </c>
      <c r="E163" s="1">
        <f t="shared" si="33"/>
        <v>288.60938011621818</v>
      </c>
      <c r="F163" s="1">
        <f t="shared" si="36"/>
        <v>865.82814034865453</v>
      </c>
      <c r="G163" s="8">
        <f t="shared" si="37"/>
        <v>1418.6015999999977</v>
      </c>
      <c r="H163">
        <v>315</v>
      </c>
      <c r="I163">
        <v>295</v>
      </c>
      <c r="J163" s="1">
        <v>305.77233317183328</v>
      </c>
      <c r="K163" s="2">
        <f t="shared" ref="K163:K194" si="39">H163-J163</f>
        <v>9.2276668281667185</v>
      </c>
      <c r="L163" s="8">
        <v>1359.3523750712516</v>
      </c>
      <c r="M163" s="1">
        <f t="shared" si="34"/>
        <v>14.91337274297347</v>
      </c>
      <c r="N163" s="1">
        <f t="shared" ref="N163:N194" si="40">((W163 + X163*H163 +Y163*H163^2 +  Z163*H163^3)+(W163 + X163*J163 + Y163*J163^2 +  Z163*J163^3))/2</f>
        <v>4178.933641748521</v>
      </c>
      <c r="O163" s="1">
        <f t="shared" ref="O163:O194" si="41">((S163 + T163*H163 + U163*H163^2 +  V163*H163^3)+(S163 + T163*J163 + U163*J163^2 +  V163*J163^3))/2</f>
        <v>993.16937121885712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25">
      <c r="A164">
        <f t="shared" si="35"/>
        <v>3.7999999999999999E-2</v>
      </c>
      <c r="B164" s="1">
        <f t="shared" si="38"/>
        <v>137.76586839056733</v>
      </c>
      <c r="C164">
        <f t="shared" si="28"/>
        <v>5000</v>
      </c>
      <c r="D164" s="2">
        <v>6.3829038419191928</v>
      </c>
      <c r="E164" s="1">
        <f t="shared" si="33"/>
        <v>288.60938011621818</v>
      </c>
      <c r="F164" s="1">
        <f t="shared" si="36"/>
        <v>865.82814034865453</v>
      </c>
      <c r="G164" s="8">
        <f t="shared" si="37"/>
        <v>1850.3187999999973</v>
      </c>
      <c r="H164">
        <v>315</v>
      </c>
      <c r="I164">
        <v>295</v>
      </c>
      <c r="J164" s="1">
        <v>306.86923332842576</v>
      </c>
      <c r="K164" s="2">
        <f t="shared" si="39"/>
        <v>8.1307666715742357</v>
      </c>
      <c r="L164" s="8">
        <v>1422.1193440521499</v>
      </c>
      <c r="M164" s="1">
        <f t="shared" si="34"/>
        <v>15.582669484319856</v>
      </c>
      <c r="N164" s="1">
        <f t="shared" si="40"/>
        <v>4178.8337050448781</v>
      </c>
      <c r="O164" s="1">
        <f t="shared" si="41"/>
        <v>992.98905888772742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25">
      <c r="A165">
        <f t="shared" si="35"/>
        <v>4.3999999999999997E-2</v>
      </c>
      <c r="B165" s="1">
        <f t="shared" si="38"/>
        <v>159.54189214744372</v>
      </c>
      <c r="C165">
        <f t="shared" si="28"/>
        <v>5000</v>
      </c>
      <c r="D165" s="2">
        <v>6.3829038419191928</v>
      </c>
      <c r="E165" s="1">
        <f t="shared" si="33"/>
        <v>288.60938011621818</v>
      </c>
      <c r="F165" s="1">
        <f t="shared" si="36"/>
        <v>865.82814034865453</v>
      </c>
      <c r="G165" s="8">
        <f t="shared" si="37"/>
        <v>2334.3715999999968</v>
      </c>
      <c r="H165">
        <v>315</v>
      </c>
      <c r="I165">
        <v>295</v>
      </c>
      <c r="J165" s="1">
        <v>307.73815473660306</v>
      </c>
      <c r="K165" s="2">
        <f t="shared" si="39"/>
        <v>7.2618452633969355</v>
      </c>
      <c r="L165" s="8">
        <v>1470.5003348469888</v>
      </c>
      <c r="M165" s="1">
        <f t="shared" si="34"/>
        <v>16.0969956171284</v>
      </c>
      <c r="N165" s="1">
        <f t="shared" si="40"/>
        <v>4178.7678044610757</v>
      </c>
      <c r="O165" s="1">
        <f t="shared" si="41"/>
        <v>992.84268142947417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25">
      <c r="A166">
        <f t="shared" si="35"/>
        <v>0.05</v>
      </c>
      <c r="B166" s="1">
        <f t="shared" si="38"/>
        <v>181.31966740736215</v>
      </c>
      <c r="C166">
        <f t="shared" si="28"/>
        <v>5000</v>
      </c>
      <c r="D166" s="2">
        <v>6.3829038419191928</v>
      </c>
      <c r="E166" s="1">
        <f t="shared" si="33"/>
        <v>288.60938011621818</v>
      </c>
      <c r="F166" s="1">
        <f t="shared" si="36"/>
        <v>865.82814034865453</v>
      </c>
      <c r="G166" s="8">
        <f t="shared" si="37"/>
        <v>2870.7599999999966</v>
      </c>
      <c r="H166">
        <v>315</v>
      </c>
      <c r="I166">
        <v>295</v>
      </c>
      <c r="J166" s="1">
        <v>308.44192664325584</v>
      </c>
      <c r="K166" s="2">
        <f t="shared" si="39"/>
        <v>6.5580733567441598</v>
      </c>
      <c r="L166" s="8">
        <v>1508.9196351414905</v>
      </c>
      <c r="M166" s="1">
        <f t="shared" si="34"/>
        <v>16.504376457906485</v>
      </c>
      <c r="N166" s="1">
        <f t="shared" si="40"/>
        <v>4178.7224177043699</v>
      </c>
      <c r="O166" s="1">
        <f t="shared" si="41"/>
        <v>992.72187388035923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25">
      <c r="A167">
        <f t="shared" si="35"/>
        <v>5.6000000000000001E-2</v>
      </c>
      <c r="B167" s="1">
        <f t="shared" si="38"/>
        <v>203.09873333855336</v>
      </c>
      <c r="C167">
        <f t="shared" si="28"/>
        <v>5000</v>
      </c>
      <c r="D167" s="2">
        <v>6.3829038419191928</v>
      </c>
      <c r="E167" s="1">
        <f t="shared" si="33"/>
        <v>288.60938011621818</v>
      </c>
      <c r="F167" s="1">
        <f t="shared" si="36"/>
        <v>865.82814034865453</v>
      </c>
      <c r="G167" s="8">
        <f t="shared" si="37"/>
        <v>3459.4839999999963</v>
      </c>
      <c r="H167">
        <v>315</v>
      </c>
      <c r="I167">
        <v>295</v>
      </c>
      <c r="J167" s="1">
        <v>309.02281466860433</v>
      </c>
      <c r="K167" s="2">
        <f t="shared" si="39"/>
        <v>5.977185331395674</v>
      </c>
      <c r="L167" s="8">
        <v>1540.1617253306449</v>
      </c>
      <c r="M167" s="1">
        <f t="shared" si="34"/>
        <v>16.834929472459169</v>
      </c>
      <c r="N167" s="1">
        <f t="shared" si="40"/>
        <v>4178.69001182589</v>
      </c>
      <c r="O167" s="1">
        <f t="shared" si="41"/>
        <v>992.62066624485021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25">
      <c r="A168">
        <f t="shared" si="35"/>
        <v>6.2E-2</v>
      </c>
      <c r="B168" s="1">
        <f t="shared" si="38"/>
        <v>224.87877668064928</v>
      </c>
      <c r="C168">
        <f t="shared" si="28"/>
        <v>5000</v>
      </c>
      <c r="D168" s="2">
        <v>6.3829038419191928</v>
      </c>
      <c r="E168" s="1">
        <f t="shared" si="33"/>
        <v>288.60938011621818</v>
      </c>
      <c r="F168" s="1">
        <f t="shared" si="36"/>
        <v>865.82814034865453</v>
      </c>
      <c r="G168" s="8">
        <f t="shared" si="37"/>
        <v>4100.5435999999954</v>
      </c>
      <c r="H168">
        <v>315</v>
      </c>
      <c r="I168">
        <v>295</v>
      </c>
      <c r="J168" s="1">
        <v>309.51004471180687</v>
      </c>
      <c r="K168" s="2">
        <f t="shared" si="39"/>
        <v>5.4899552881931299</v>
      </c>
      <c r="L168" s="8">
        <v>1566.0639408998809</v>
      </c>
      <c r="M168" s="1">
        <f t="shared" si="34"/>
        <v>17.108467192779713</v>
      </c>
      <c r="N168" s="1">
        <f t="shared" si="40"/>
        <v>4178.6661674079924</v>
      </c>
      <c r="O168" s="1">
        <f t="shared" si="41"/>
        <v>992.53474825224021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25">
      <c r="A169">
        <f t="shared" si="35"/>
        <v>6.8000000000000005E-2</v>
      </c>
      <c r="B169" s="1">
        <f t="shared" si="38"/>
        <v>246.65957745738902</v>
      </c>
      <c r="C169">
        <f t="shared" si="28"/>
        <v>5000</v>
      </c>
      <c r="D169" s="2">
        <v>6.3829038419191928</v>
      </c>
      <c r="E169" s="1">
        <f t="shared" si="33"/>
        <v>288.60938011621818</v>
      </c>
      <c r="F169" s="1">
        <f t="shared" si="36"/>
        <v>865.82814034865453</v>
      </c>
      <c r="G169" s="8">
        <f t="shared" si="37"/>
        <v>4793.9387999999963</v>
      </c>
      <c r="H169">
        <v>315</v>
      </c>
      <c r="I169">
        <v>295</v>
      </c>
      <c r="J169" s="1">
        <v>309.92437300674953</v>
      </c>
      <c r="K169" s="2">
        <f t="shared" si="39"/>
        <v>5.0756269932504665</v>
      </c>
      <c r="L169" s="8">
        <v>1587.8866451827989</v>
      </c>
      <c r="M169" s="1">
        <f t="shared" si="34"/>
        <v>17.338544493655299</v>
      </c>
      <c r="N169" s="1">
        <f t="shared" si="40"/>
        <v>4178.6481718662617</v>
      </c>
      <c r="O169" s="1">
        <f t="shared" si="41"/>
        <v>992.46095579763073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25">
      <c r="A170">
        <f t="shared" si="35"/>
        <v>7.3999999999999996E-2</v>
      </c>
      <c r="B170" s="1">
        <f t="shared" si="38"/>
        <v>268.44016556420058</v>
      </c>
      <c r="C170">
        <f t="shared" si="28"/>
        <v>5000</v>
      </c>
      <c r="D170" s="2">
        <v>6.3829038419191928</v>
      </c>
      <c r="E170" s="1">
        <f t="shared" si="33"/>
        <v>288.60938011621818</v>
      </c>
      <c r="F170" s="1">
        <f t="shared" si="36"/>
        <v>865.82814034865453</v>
      </c>
      <c r="G170" s="8">
        <f t="shared" si="37"/>
        <v>5539.6695999999947</v>
      </c>
      <c r="H170">
        <v>315</v>
      </c>
      <c r="I170">
        <v>295</v>
      </c>
      <c r="J170" s="1">
        <v>310.26426470508551</v>
      </c>
      <c r="K170" s="2">
        <f t="shared" si="39"/>
        <v>4.7357352949144911</v>
      </c>
      <c r="L170" s="8">
        <v>1605.6557746485328</v>
      </c>
      <c r="M170" s="1">
        <f t="shared" si="34"/>
        <v>17.525621899554668</v>
      </c>
      <c r="N170" s="1">
        <f t="shared" si="40"/>
        <v>4178.6349094735979</v>
      </c>
      <c r="O170" s="1">
        <f t="shared" si="41"/>
        <v>992.39992435590761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25">
      <c r="A171">
        <f t="shared" si="35"/>
        <v>8.0000000000000002E-3</v>
      </c>
      <c r="B171" s="1">
        <f t="shared" si="38"/>
        <v>28.96020510898396</v>
      </c>
      <c r="C171">
        <f t="shared" si="28"/>
        <v>5500</v>
      </c>
      <c r="D171" s="2">
        <v>7.0158254308959167</v>
      </c>
      <c r="E171" s="1">
        <f t="shared" si="33"/>
        <v>317.22756268338975</v>
      </c>
      <c r="F171" s="1">
        <f t="shared" si="36"/>
        <v>951.68268805016919</v>
      </c>
      <c r="G171" s="8">
        <f t="shared" si="37"/>
        <v>215.0888000000005</v>
      </c>
      <c r="H171">
        <v>315</v>
      </c>
      <c r="I171">
        <v>295</v>
      </c>
      <c r="J171" s="1">
        <v>296.58608994824334</v>
      </c>
      <c r="K171" s="2">
        <f t="shared" si="39"/>
        <v>18.413910051756659</v>
      </c>
      <c r="L171" s="8">
        <v>685.08443437446135</v>
      </c>
      <c r="M171" s="1">
        <f t="shared" si="34"/>
        <v>7.2654162500632173</v>
      </c>
      <c r="N171" s="1">
        <f t="shared" si="40"/>
        <v>4180.7205625046572</v>
      </c>
      <c r="O171" s="1">
        <f t="shared" si="41"/>
        <v>994.4680948086841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25">
      <c r="A172">
        <f t="shared" si="35"/>
        <v>1.4E-2</v>
      </c>
      <c r="B172" s="1">
        <f t="shared" si="38"/>
        <v>50.700245082697414</v>
      </c>
      <c r="C172">
        <f t="shared" si="28"/>
        <v>5500</v>
      </c>
      <c r="D172" s="2">
        <v>7.0158254308959167</v>
      </c>
      <c r="E172" s="1">
        <f t="shared" si="33"/>
        <v>317.22756268338975</v>
      </c>
      <c r="F172" s="1">
        <f t="shared" si="36"/>
        <v>951.68268805016919</v>
      </c>
      <c r="G172" s="8">
        <f t="shared" si="37"/>
        <v>437.46359999999981</v>
      </c>
      <c r="H172">
        <v>315</v>
      </c>
      <c r="I172">
        <v>295</v>
      </c>
      <c r="J172" s="1">
        <v>299.65636398255418</v>
      </c>
      <c r="K172" s="2">
        <f t="shared" si="39"/>
        <v>15.343636017445817</v>
      </c>
      <c r="L172" s="8">
        <v>998.31810174951102</v>
      </c>
      <c r="M172" s="1">
        <f t="shared" si="34"/>
        <v>10.527384892582175</v>
      </c>
      <c r="N172" s="1">
        <f t="shared" si="40"/>
        <v>4179.906670033748</v>
      </c>
      <c r="O172" s="1">
        <f t="shared" si="41"/>
        <v>994.07803488508421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25">
      <c r="A173">
        <f t="shared" si="35"/>
        <v>0.02</v>
      </c>
      <c r="B173" s="1">
        <f t="shared" si="38"/>
        <v>72.454774976935198</v>
      </c>
      <c r="C173">
        <f t="shared" si="28"/>
        <v>5500</v>
      </c>
      <c r="D173" s="2">
        <v>7.0158254308959167</v>
      </c>
      <c r="E173" s="1">
        <f t="shared" si="33"/>
        <v>317.22756268338975</v>
      </c>
      <c r="F173" s="1">
        <f t="shared" si="36"/>
        <v>951.68268805016919</v>
      </c>
      <c r="G173" s="8">
        <f t="shared" si="37"/>
        <v>712.17399999999918</v>
      </c>
      <c r="H173">
        <v>315</v>
      </c>
      <c r="I173">
        <v>295</v>
      </c>
      <c r="J173" s="1">
        <v>302.18181211440543</v>
      </c>
      <c r="K173" s="2">
        <f t="shared" si="39"/>
        <v>12.818187885594568</v>
      </c>
      <c r="L173" s="8">
        <v>1190.9619294245006</v>
      </c>
      <c r="M173" s="1">
        <f t="shared" si="34"/>
        <v>12.515555022821509</v>
      </c>
      <c r="N173" s="1">
        <f t="shared" si="40"/>
        <v>4179.4106789292546</v>
      </c>
      <c r="O173" s="1">
        <f t="shared" si="41"/>
        <v>993.72332634971315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25">
      <c r="A174">
        <f t="shared" si="35"/>
        <v>2.5999999999999999E-2</v>
      </c>
      <c r="B174" s="1">
        <f t="shared" si="38"/>
        <v>94.218274933832177</v>
      </c>
      <c r="C174">
        <f t="shared" si="28"/>
        <v>5500</v>
      </c>
      <c r="D174" s="2">
        <v>7.0158254308959167</v>
      </c>
      <c r="E174" s="1">
        <f t="shared" si="33"/>
        <v>317.22756268338975</v>
      </c>
      <c r="F174" s="1">
        <f t="shared" si="36"/>
        <v>951.68268805016919</v>
      </c>
      <c r="G174" s="8">
        <f t="shared" si="37"/>
        <v>1039.2199999999984</v>
      </c>
      <c r="H174">
        <v>315</v>
      </c>
      <c r="I174">
        <v>295</v>
      </c>
      <c r="J174" s="1">
        <v>304.07792118924266</v>
      </c>
      <c r="K174" s="2">
        <f t="shared" si="39"/>
        <v>10.922078810757341</v>
      </c>
      <c r="L174" s="8">
        <v>1318.8726922089309</v>
      </c>
      <c r="M174" s="1">
        <f t="shared" si="34"/>
        <v>13.827393164609289</v>
      </c>
      <c r="N174" s="1">
        <f t="shared" si="40"/>
        <v>4179.128302591439</v>
      </c>
      <c r="O174" s="1">
        <f t="shared" si="41"/>
        <v>993.43784489509721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25">
      <c r="A175">
        <f t="shared" si="35"/>
        <v>3.2000000000000001E-2</v>
      </c>
      <c r="B175" s="1">
        <f t="shared" si="38"/>
        <v>115.98743133387178</v>
      </c>
      <c r="C175">
        <f t="shared" si="28"/>
        <v>5500</v>
      </c>
      <c r="D175" s="2">
        <v>7.0158254308959167</v>
      </c>
      <c r="E175" s="1">
        <f t="shared" si="33"/>
        <v>317.22756268338975</v>
      </c>
      <c r="F175" s="1">
        <f t="shared" si="36"/>
        <v>951.68268805016919</v>
      </c>
      <c r="G175" s="8">
        <f t="shared" si="37"/>
        <v>1418.6015999999977</v>
      </c>
      <c r="H175">
        <v>315</v>
      </c>
      <c r="I175">
        <v>295</v>
      </c>
      <c r="J175" s="1">
        <v>305.51422630097784</v>
      </c>
      <c r="K175" s="2">
        <f t="shared" si="39"/>
        <v>9.4857736990221611</v>
      </c>
      <c r="L175" s="8">
        <v>1409.4855390108123</v>
      </c>
      <c r="M175" s="1">
        <f t="shared" si="34"/>
        <v>14.752299750741434</v>
      </c>
      <c r="N175" s="1">
        <f t="shared" si="40"/>
        <v>4178.9600332192822</v>
      </c>
      <c r="O175" s="1">
        <f t="shared" si="41"/>
        <v>993.21106326076711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25">
      <c r="A176">
        <f t="shared" si="35"/>
        <v>3.7999999999999999E-2</v>
      </c>
      <c r="B176" s="1">
        <f t="shared" si="38"/>
        <v>137.7603211351684</v>
      </c>
      <c r="C176">
        <f t="shared" si="28"/>
        <v>5500</v>
      </c>
      <c r="D176" s="2">
        <v>7.0158254308959167</v>
      </c>
      <c r="E176" s="1">
        <f t="shared" si="33"/>
        <v>317.22756268338975</v>
      </c>
      <c r="F176" s="1">
        <f t="shared" si="36"/>
        <v>951.68268805016919</v>
      </c>
      <c r="G176" s="8">
        <f t="shared" si="37"/>
        <v>1850.3187999999973</v>
      </c>
      <c r="H176">
        <v>315</v>
      </c>
      <c r="I176">
        <v>295</v>
      </c>
      <c r="J176" s="1">
        <v>306.62860932270024</v>
      </c>
      <c r="K176" s="2">
        <f t="shared" si="39"/>
        <v>8.3713906772997575</v>
      </c>
      <c r="L176" s="8">
        <v>1476.9038020502715</v>
      </c>
      <c r="M176" s="1">
        <f t="shared" si="34"/>
        <v>15.437853815875686</v>
      </c>
      <c r="N176" s="1">
        <f t="shared" si="40"/>
        <v>4178.8539808305231</v>
      </c>
      <c r="O176" s="1">
        <f t="shared" si="41"/>
        <v>993.0290440145958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25">
      <c r="A177">
        <f t="shared" si="35"/>
        <v>4.3999999999999997E-2</v>
      </c>
      <c r="B177" s="1">
        <f t="shared" si="38"/>
        <v>159.53578555297591</v>
      </c>
      <c r="C177">
        <f t="shared" si="28"/>
        <v>5500</v>
      </c>
      <c r="D177" s="2">
        <v>7.0158254308959167</v>
      </c>
      <c r="E177" s="1">
        <f t="shared" si="33"/>
        <v>317.22756268338975</v>
      </c>
      <c r="F177" s="1">
        <f t="shared" si="36"/>
        <v>951.68268805016919</v>
      </c>
      <c r="G177" s="8">
        <f t="shared" si="37"/>
        <v>2334.3715999999968</v>
      </c>
      <c r="H177">
        <v>315</v>
      </c>
      <c r="I177">
        <v>295</v>
      </c>
      <c r="J177" s="1">
        <v>307.51431558859309</v>
      </c>
      <c r="K177" s="2">
        <f t="shared" si="39"/>
        <v>7.4856844114069077</v>
      </c>
      <c r="L177" s="8">
        <v>1528.979170964169</v>
      </c>
      <c r="M177" s="1">
        <f t="shared" si="34"/>
        <v>15.965746233802468</v>
      </c>
      <c r="N177" s="1">
        <f t="shared" si="40"/>
        <v>4178.7837111328099</v>
      </c>
      <c r="O177" s="1">
        <f t="shared" si="41"/>
        <v>992.88068473766498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25">
      <c r="A178">
        <f t="shared" si="35"/>
        <v>0.05</v>
      </c>
      <c r="B178" s="1">
        <f t="shared" si="38"/>
        <v>181.31309368821388</v>
      </c>
      <c r="C178">
        <f t="shared" si="28"/>
        <v>5500</v>
      </c>
      <c r="D178" s="2">
        <v>7.0158254308959167</v>
      </c>
      <c r="E178" s="1">
        <f t="shared" si="33"/>
        <v>317.22756268338975</v>
      </c>
      <c r="F178" s="1">
        <f t="shared" si="36"/>
        <v>951.68268805016919</v>
      </c>
      <c r="G178" s="8">
        <f t="shared" si="37"/>
        <v>2870.7599999999966</v>
      </c>
      <c r="H178">
        <v>315</v>
      </c>
      <c r="I178">
        <v>295</v>
      </c>
      <c r="J178" s="1">
        <v>308.23346250432093</v>
      </c>
      <c r="K178" s="2">
        <f t="shared" si="39"/>
        <v>6.7665374956790743</v>
      </c>
      <c r="L178" s="8">
        <v>1570.3981626596001</v>
      </c>
      <c r="M178" s="1">
        <f t="shared" si="34"/>
        <v>16.384518111020082</v>
      </c>
      <c r="N178" s="1">
        <f t="shared" si="40"/>
        <v>4178.7351453919819</v>
      </c>
      <c r="O178" s="1">
        <f t="shared" si="41"/>
        <v>992.75786617776271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25">
      <c r="A179">
        <f t="shared" si="35"/>
        <v>5.6000000000000001E-2</v>
      </c>
      <c r="B179" s="1">
        <f t="shared" si="38"/>
        <v>203.09176465670723</v>
      </c>
      <c r="C179">
        <f t="shared" si="28"/>
        <v>5500</v>
      </c>
      <c r="D179" s="2">
        <v>7.0158254308959167</v>
      </c>
      <c r="E179" s="1">
        <f t="shared" si="33"/>
        <v>317.22756268338975</v>
      </c>
      <c r="F179" s="1">
        <f t="shared" si="36"/>
        <v>951.68268805016919</v>
      </c>
      <c r="G179" s="8">
        <f t="shared" si="37"/>
        <v>3459.4839999999963</v>
      </c>
      <c r="H179">
        <v>315</v>
      </c>
      <c r="I179">
        <v>295</v>
      </c>
      <c r="J179" s="1">
        <v>308.82818328253558</v>
      </c>
      <c r="K179" s="2">
        <f t="shared" si="39"/>
        <v>6.1718167174644236</v>
      </c>
      <c r="L179" s="8">
        <v>1604.121819260854</v>
      </c>
      <c r="M179" s="1">
        <f t="shared" si="34"/>
        <v>16.724725567408452</v>
      </c>
      <c r="N179" s="1">
        <f t="shared" si="40"/>
        <v>4178.7003771680929</v>
      </c>
      <c r="O179" s="1">
        <f t="shared" si="41"/>
        <v>992.65472600905912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25">
      <c r="A180">
        <f t="shared" si="35"/>
        <v>6.2E-2</v>
      </c>
      <c r="B180" s="1">
        <f t="shared" si="38"/>
        <v>224.87147021579116</v>
      </c>
      <c r="C180">
        <f t="shared" si="28"/>
        <v>5500</v>
      </c>
      <c r="D180" s="2">
        <v>7.0158254308959167</v>
      </c>
      <c r="E180" s="1">
        <f t="shared" si="33"/>
        <v>317.22756268338975</v>
      </c>
      <c r="F180" s="1">
        <f t="shared" si="36"/>
        <v>951.68268805016919</v>
      </c>
      <c r="G180" s="8">
        <f t="shared" si="37"/>
        <v>4100.5435999999954</v>
      </c>
      <c r="H180">
        <v>315</v>
      </c>
      <c r="I180">
        <v>295</v>
      </c>
      <c r="J180" s="1">
        <v>309.32778242688357</v>
      </c>
      <c r="K180" s="2">
        <f t="shared" si="39"/>
        <v>5.672217573116427</v>
      </c>
      <c r="L180" s="8">
        <v>1632.1097726550179</v>
      </c>
      <c r="M180" s="1">
        <f t="shared" si="34"/>
        <v>17.00652733496289</v>
      </c>
      <c r="N180" s="1">
        <f t="shared" si="40"/>
        <v>4178.6747408373712</v>
      </c>
      <c r="O180" s="1">
        <f t="shared" si="41"/>
        <v>992.56699743107845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25">
      <c r="A181">
        <f t="shared" si="35"/>
        <v>6.8000000000000005E-2</v>
      </c>
      <c r="B181" s="1">
        <f t="shared" si="38"/>
        <v>246.65197911613802</v>
      </c>
      <c r="C181">
        <f t="shared" si="28"/>
        <v>5500</v>
      </c>
      <c r="D181" s="2">
        <v>7.0158254308959167</v>
      </c>
      <c r="E181" s="1">
        <f t="shared" si="33"/>
        <v>317.22756268338975</v>
      </c>
      <c r="F181" s="1">
        <f t="shared" si="36"/>
        <v>951.68268805016919</v>
      </c>
      <c r="G181" s="8">
        <f t="shared" si="37"/>
        <v>4793.9387999999963</v>
      </c>
      <c r="H181">
        <v>315</v>
      </c>
      <c r="I181">
        <v>295</v>
      </c>
      <c r="J181" s="1">
        <v>309.75316277944336</v>
      </c>
      <c r="K181" s="2">
        <f t="shared" si="39"/>
        <v>5.2468372205566425</v>
      </c>
      <c r="L181" s="8">
        <v>1655.7094128561455</v>
      </c>
      <c r="M181" s="1">
        <f t="shared" si="34"/>
        <v>17.24374620237964</v>
      </c>
      <c r="N181" s="1">
        <f t="shared" si="40"/>
        <v>4178.6553600997404</v>
      </c>
      <c r="O181" s="1">
        <f t="shared" si="41"/>
        <v>992.49152947089897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25">
      <c r="A182">
        <f t="shared" si="35"/>
        <v>7.3999999999999996E-2</v>
      </c>
      <c r="B182" s="1">
        <f t="shared" si="38"/>
        <v>268.43229270665239</v>
      </c>
      <c r="C182">
        <f t="shared" si="28"/>
        <v>5500</v>
      </c>
      <c r="D182" s="2">
        <v>7.0158254308959167</v>
      </c>
      <c r="E182" s="1">
        <f t="shared" si="33"/>
        <v>317.22756268338975</v>
      </c>
      <c r="F182" s="1">
        <f t="shared" si="36"/>
        <v>951.68268805016919</v>
      </c>
      <c r="G182" s="8">
        <f t="shared" si="37"/>
        <v>5539.6695999999947</v>
      </c>
      <c r="H182">
        <v>315</v>
      </c>
      <c r="I182">
        <v>295</v>
      </c>
      <c r="J182" s="1">
        <v>310.10247833111396</v>
      </c>
      <c r="K182" s="2">
        <f t="shared" si="39"/>
        <v>4.8975216688860428</v>
      </c>
      <c r="L182" s="8">
        <v>1674.9385904318078</v>
      </c>
      <c r="M182" s="1">
        <f t="shared" si="34"/>
        <v>17.436757634897226</v>
      </c>
      <c r="N182" s="1">
        <f t="shared" si="40"/>
        <v>4178.6410571766974</v>
      </c>
      <c r="O182" s="1">
        <f t="shared" si="41"/>
        <v>992.42903047855975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25">
      <c r="A183">
        <f t="shared" si="35"/>
        <v>8.0000000000000002E-3</v>
      </c>
      <c r="B183" s="1">
        <f t="shared" si="38"/>
        <v>28.959736809313881</v>
      </c>
      <c r="C183">
        <f t="shared" si="28"/>
        <v>6000</v>
      </c>
      <c r="D183" s="2">
        <v>7.6462853065876155</v>
      </c>
      <c r="E183" s="1">
        <f t="shared" si="33"/>
        <v>345.73443642266562</v>
      </c>
      <c r="F183" s="1">
        <f t="shared" si="36"/>
        <v>1037.2033092679969</v>
      </c>
      <c r="G183" s="8">
        <f t="shared" si="37"/>
        <v>215.0888000000005</v>
      </c>
      <c r="H183">
        <v>315</v>
      </c>
      <c r="I183">
        <v>295</v>
      </c>
      <c r="J183" s="1">
        <v>296.45105794511545</v>
      </c>
      <c r="K183" s="2">
        <f t="shared" si="39"/>
        <v>18.548942054884549</v>
      </c>
      <c r="L183" s="8">
        <v>695.24381395984585</v>
      </c>
      <c r="M183" s="1">
        <f t="shared" si="34"/>
        <v>7.0704672257338181</v>
      </c>
      <c r="N183" s="1">
        <f t="shared" si="40"/>
        <v>4180.7621804135952</v>
      </c>
      <c r="O183" s="1">
        <f t="shared" si="41"/>
        <v>994.48417606949704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25">
      <c r="A184">
        <f t="shared" si="35"/>
        <v>1.4E-2</v>
      </c>
      <c r="B184" s="1">
        <f t="shared" si="38"/>
        <v>50.698648240660837</v>
      </c>
      <c r="C184">
        <f t="shared" si="28"/>
        <v>6000</v>
      </c>
      <c r="D184" s="2">
        <v>7.6462853065876155</v>
      </c>
      <c r="E184" s="1">
        <f t="shared" si="33"/>
        <v>345.73443642266562</v>
      </c>
      <c r="F184" s="1">
        <f t="shared" si="36"/>
        <v>1037.2033092679969</v>
      </c>
      <c r="G184" s="8">
        <f t="shared" si="37"/>
        <v>437.46359999999981</v>
      </c>
      <c r="H184">
        <v>315</v>
      </c>
      <c r="I184">
        <v>295</v>
      </c>
      <c r="J184" s="1">
        <v>299.42263033473034</v>
      </c>
      <c r="K184" s="2">
        <f t="shared" si="39"/>
        <v>15.577369665269657</v>
      </c>
      <c r="L184" s="8">
        <v>1021.0840048852401</v>
      </c>
      <c r="M184" s="1">
        <f t="shared" si="34"/>
        <v>10.322991293059403</v>
      </c>
      <c r="N184" s="1">
        <f t="shared" si="40"/>
        <v>4179.9601156194012</v>
      </c>
      <c r="O184" s="1">
        <f t="shared" si="41"/>
        <v>994.10934510042193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25">
      <c r="A185">
        <f t="shared" si="35"/>
        <v>0.02</v>
      </c>
      <c r="B185" s="1">
        <f t="shared" si="38"/>
        <v>72.452052492495866</v>
      </c>
      <c r="C185">
        <f t="shared" si="28"/>
        <v>6000</v>
      </c>
      <c r="D185" s="2">
        <v>7.6462853065876155</v>
      </c>
      <c r="E185" s="1">
        <f t="shared" si="33"/>
        <v>345.73443642266562</v>
      </c>
      <c r="F185" s="1">
        <f t="shared" si="36"/>
        <v>1037.2033092679969</v>
      </c>
      <c r="G185" s="8">
        <f t="shared" si="37"/>
        <v>712.17399999999918</v>
      </c>
      <c r="H185">
        <v>315</v>
      </c>
      <c r="I185">
        <v>295</v>
      </c>
      <c r="J185" s="1">
        <v>301.92555178705777</v>
      </c>
      <c r="K185" s="2">
        <f t="shared" si="39"/>
        <v>13.074448212942229</v>
      </c>
      <c r="L185" s="8">
        <v>1223.8450894197288</v>
      </c>
      <c r="M185" s="1">
        <f t="shared" si="34"/>
        <v>12.328400665773378</v>
      </c>
      <c r="N185" s="1">
        <f t="shared" si="40"/>
        <v>4179.4545072267456</v>
      </c>
      <c r="O185" s="1">
        <f t="shared" si="41"/>
        <v>993.76066685560522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25">
      <c r="A186">
        <f t="shared" si="35"/>
        <v>2.5999999999999999E-2</v>
      </c>
      <c r="B186" s="1">
        <f t="shared" si="38"/>
        <v>94.214596161333063</v>
      </c>
      <c r="C186">
        <f t="shared" si="28"/>
        <v>6000</v>
      </c>
      <c r="D186" s="2">
        <v>7.6462853065876155</v>
      </c>
      <c r="E186" s="1">
        <f t="shared" si="33"/>
        <v>345.73443642266562</v>
      </c>
      <c r="F186" s="1">
        <f t="shared" si="36"/>
        <v>1037.2033092679969</v>
      </c>
      <c r="G186" s="8">
        <f t="shared" si="37"/>
        <v>1039.2199999999984</v>
      </c>
      <c r="H186">
        <v>315</v>
      </c>
      <c r="I186">
        <v>295</v>
      </c>
      <c r="J186" s="1">
        <v>303.82639470988534</v>
      </c>
      <c r="K186" s="2">
        <f t="shared" si="39"/>
        <v>11.173605290114665</v>
      </c>
      <c r="L186" s="8">
        <v>1359.334647338618</v>
      </c>
      <c r="M186" s="1">
        <f t="shared" si="34"/>
        <v>13.659903927852952</v>
      </c>
      <c r="N186" s="1">
        <f t="shared" si="40"/>
        <v>4179.1616739266565</v>
      </c>
      <c r="O186" s="1">
        <f t="shared" si="41"/>
        <v>993.47663540073313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25">
      <c r="A187">
        <f t="shared" si="35"/>
        <v>3.2000000000000001E-2</v>
      </c>
      <c r="B187" s="1">
        <f t="shared" si="38"/>
        <v>115.98296695761455</v>
      </c>
      <c r="C187">
        <f t="shared" si="28"/>
        <v>6000</v>
      </c>
      <c r="D187" s="2">
        <v>7.6462853065876155</v>
      </c>
      <c r="E187" s="1">
        <f t="shared" si="33"/>
        <v>345.73443642266562</v>
      </c>
      <c r="F187" s="1">
        <f t="shared" si="36"/>
        <v>1037.2033092679969</v>
      </c>
      <c r="G187" s="8">
        <f t="shared" si="37"/>
        <v>1418.6015999999977</v>
      </c>
      <c r="H187">
        <v>315</v>
      </c>
      <c r="I187">
        <v>295</v>
      </c>
      <c r="J187" s="1">
        <v>305.27599142824994</v>
      </c>
      <c r="K187" s="2">
        <f t="shared" si="39"/>
        <v>9.7240085717500619</v>
      </c>
      <c r="L187" s="8">
        <v>1455.6984266368188</v>
      </c>
      <c r="M187" s="1">
        <f t="shared" si="34"/>
        <v>14.602323029095096</v>
      </c>
      <c r="N187" s="1">
        <f t="shared" si="40"/>
        <v>4178.9854037762752</v>
      </c>
      <c r="O187" s="1">
        <f t="shared" si="41"/>
        <v>993.24929359756175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25">
      <c r="A188">
        <f t="shared" si="35"/>
        <v>3.7999999999999999E-2</v>
      </c>
      <c r="B188" s="1">
        <f t="shared" si="38"/>
        <v>137.75521182378367</v>
      </c>
      <c r="C188">
        <f t="shared" ref="C188:C194" si="42">C176+500</f>
        <v>6000</v>
      </c>
      <c r="D188" s="2">
        <v>7.6462853065876155</v>
      </c>
      <c r="E188" s="1">
        <f t="shared" si="33"/>
        <v>345.73443642266562</v>
      </c>
      <c r="F188" s="1">
        <f t="shared" si="36"/>
        <v>1037.2033092679969</v>
      </c>
      <c r="G188" s="8">
        <f t="shared" si="37"/>
        <v>1850.3187999999973</v>
      </c>
      <c r="H188">
        <v>315</v>
      </c>
      <c r="I188">
        <v>295</v>
      </c>
      <c r="J188" s="1">
        <v>306.40567129409408</v>
      </c>
      <c r="K188" s="2">
        <f t="shared" si="39"/>
        <v>8.594328705905923</v>
      </c>
      <c r="L188" s="8">
        <v>1527.5902872585602</v>
      </c>
      <c r="M188" s="1">
        <f t="shared" si="34"/>
        <v>15.302704381847253</v>
      </c>
      <c r="N188" s="1">
        <f t="shared" si="40"/>
        <v>4178.8735790217088</v>
      </c>
      <c r="O188" s="1">
        <f t="shared" si="41"/>
        <v>993.06587524974691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25">
      <c r="A189">
        <f t="shared" si="35"/>
        <v>4.3999999999999997E-2</v>
      </c>
      <c r="B189" s="1">
        <f t="shared" si="38"/>
        <v>159.53014200804134</v>
      </c>
      <c r="C189">
        <f t="shared" si="42"/>
        <v>6000</v>
      </c>
      <c r="D189" s="2">
        <v>7.6462853065876155</v>
      </c>
      <c r="E189" s="1">
        <f t="shared" si="33"/>
        <v>345.73443642266562</v>
      </c>
      <c r="F189" s="1">
        <f t="shared" si="36"/>
        <v>1037.2033092679969</v>
      </c>
      <c r="G189" s="8">
        <f t="shared" si="37"/>
        <v>2334.3715999999968</v>
      </c>
      <c r="H189">
        <v>315</v>
      </c>
      <c r="I189">
        <v>295</v>
      </c>
      <c r="J189" s="1">
        <v>307.30635495388179</v>
      </c>
      <c r="K189" s="2">
        <f t="shared" si="39"/>
        <v>7.6936450461182062</v>
      </c>
      <c r="L189" s="8">
        <v>1583.2307825435983</v>
      </c>
      <c r="M189" s="1">
        <f t="shared" si="34"/>
        <v>15.843047623628078</v>
      </c>
      <c r="N189" s="1">
        <f t="shared" si="40"/>
        <v>4178.7991466003778</v>
      </c>
      <c r="O189" s="1">
        <f t="shared" si="41"/>
        <v>992.91580892603747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25">
      <c r="A190">
        <f t="shared" si="35"/>
        <v>0.05</v>
      </c>
      <c r="B190" s="1">
        <f t="shared" si="38"/>
        <v>181.3070024807302</v>
      </c>
      <c r="C190">
        <f t="shared" si="42"/>
        <v>6000</v>
      </c>
      <c r="D190" s="2">
        <v>7.6462853065876155</v>
      </c>
      <c r="E190" s="1">
        <f t="shared" si="33"/>
        <v>345.73443642266562</v>
      </c>
      <c r="F190" s="1">
        <f t="shared" si="36"/>
        <v>1037.2033092679969</v>
      </c>
      <c r="G190" s="8">
        <f t="shared" si="37"/>
        <v>2870.7599999999966</v>
      </c>
      <c r="H190">
        <v>315</v>
      </c>
      <c r="I190">
        <v>295</v>
      </c>
      <c r="J190" s="1">
        <v>308.03937696072171</v>
      </c>
      <c r="K190" s="2">
        <f t="shared" si="39"/>
        <v>6.9606230392782891</v>
      </c>
      <c r="L190" s="8">
        <v>1627.5517770301017</v>
      </c>
      <c r="M190" s="1">
        <f t="shared" si="34"/>
        <v>16.272319739981963</v>
      </c>
      <c r="N190" s="1">
        <f t="shared" si="40"/>
        <v>4178.7475323802464</v>
      </c>
      <c r="O190" s="1">
        <f t="shared" si="41"/>
        <v>992.79121896646495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25">
      <c r="A191">
        <f t="shared" si="35"/>
        <v>5.6000000000000001E-2</v>
      </c>
      <c r="B191" s="1">
        <f t="shared" si="38"/>
        <v>203.08529394183981</v>
      </c>
      <c r="C191">
        <f t="shared" si="42"/>
        <v>6000</v>
      </c>
      <c r="D191" s="2">
        <v>7.6462853065876155</v>
      </c>
      <c r="E191" s="1">
        <f t="shared" si="33"/>
        <v>345.73443642266562</v>
      </c>
      <c r="F191" s="1">
        <f t="shared" si="36"/>
        <v>1037.2033092679969</v>
      </c>
      <c r="G191" s="8">
        <f t="shared" si="37"/>
        <v>3459.4839999999963</v>
      </c>
      <c r="H191">
        <v>315</v>
      </c>
      <c r="I191">
        <v>295</v>
      </c>
      <c r="J191" s="1">
        <v>308.64667424913006</v>
      </c>
      <c r="K191" s="2">
        <f t="shared" si="39"/>
        <v>6.3533257508699421</v>
      </c>
      <c r="L191" s="8">
        <v>1663.6808693816943</v>
      </c>
      <c r="M191" s="1">
        <f t="shared" si="34"/>
        <v>16.621455499009826</v>
      </c>
      <c r="N191" s="1">
        <f t="shared" si="40"/>
        <v>4178.7104880737179</v>
      </c>
      <c r="O191" s="1">
        <f t="shared" si="41"/>
        <v>992.68635402883899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25">
      <c r="A192">
        <f t="shared" si="35"/>
        <v>6.2E-2</v>
      </c>
      <c r="B192" s="1">
        <f t="shared" si="38"/>
        <v>224.86467424586002</v>
      </c>
      <c r="C192">
        <f t="shared" si="42"/>
        <v>6000</v>
      </c>
      <c r="D192" s="2">
        <v>7.6462853065876155</v>
      </c>
      <c r="E192" s="1">
        <f t="shared" si="33"/>
        <v>345.73443642266562</v>
      </c>
      <c r="F192" s="1">
        <f t="shared" si="36"/>
        <v>1037.2033092679969</v>
      </c>
      <c r="G192" s="8">
        <f t="shared" si="37"/>
        <v>4100.5435999999954</v>
      </c>
      <c r="H192">
        <v>315</v>
      </c>
      <c r="I192">
        <v>295</v>
      </c>
      <c r="J192" s="1">
        <v>309.15757914271364</v>
      </c>
      <c r="K192" s="2">
        <f t="shared" si="39"/>
        <v>5.8424208572863563</v>
      </c>
      <c r="L192" s="8">
        <v>1693.6937327999287</v>
      </c>
      <c r="M192" s="1">
        <f t="shared" si="34"/>
        <v>16.91091888172221</v>
      </c>
      <c r="N192" s="1">
        <f t="shared" si="40"/>
        <v>4178.6831190688999</v>
      </c>
      <c r="O192" s="1">
        <f t="shared" si="41"/>
        <v>992.59699527530097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25">
      <c r="A193">
        <f t="shared" si="35"/>
        <v>6.8000000000000005E-2</v>
      </c>
      <c r="B193" s="1">
        <f t="shared" si="38"/>
        <v>246.64490160447244</v>
      </c>
      <c r="C193">
        <f t="shared" si="42"/>
        <v>6000</v>
      </c>
      <c r="D193" s="2">
        <v>7.6462853065876155</v>
      </c>
      <c r="E193" s="1">
        <f t="shared" si="33"/>
        <v>345.73443642266562</v>
      </c>
      <c r="F193" s="1">
        <f t="shared" si="36"/>
        <v>1037.2033092679969</v>
      </c>
      <c r="G193" s="8">
        <f t="shared" si="37"/>
        <v>4793.9387999999963</v>
      </c>
      <c r="H193">
        <v>315</v>
      </c>
      <c r="I193">
        <v>295</v>
      </c>
      <c r="J193" s="1">
        <v>309.59310203100176</v>
      </c>
      <c r="K193" s="2">
        <f t="shared" si="39"/>
        <v>5.406897968998237</v>
      </c>
      <c r="L193" s="8">
        <v>1719.0206957122271</v>
      </c>
      <c r="M193" s="1">
        <f t="shared" si="34"/>
        <v>17.154771918169061</v>
      </c>
      <c r="N193" s="1">
        <f t="shared" si="40"/>
        <v>4178.6623951715583</v>
      </c>
      <c r="O193" s="1">
        <f t="shared" si="41"/>
        <v>992.52000916106113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25">
      <c r="A194">
        <f t="shared" si="35"/>
        <v>7.3999999999999996E-2</v>
      </c>
      <c r="B194" s="1">
        <f t="shared" ref="B194" si="43">A194/O194*3600*1000</f>
        <v>268.42495108807913</v>
      </c>
      <c r="C194">
        <f t="shared" si="42"/>
        <v>6000</v>
      </c>
      <c r="D194" s="2">
        <v>7.6462853065876155</v>
      </c>
      <c r="E194" s="1">
        <f t="shared" si="33"/>
        <v>345.73443642266562</v>
      </c>
      <c r="F194" s="1">
        <f t="shared" si="36"/>
        <v>1037.2033092679969</v>
      </c>
      <c r="G194" s="8">
        <f t="shared" si="37"/>
        <v>5539.6695999999947</v>
      </c>
      <c r="H194">
        <v>315</v>
      </c>
      <c r="I194">
        <v>295</v>
      </c>
      <c r="J194" s="1">
        <v>309.95109257446273</v>
      </c>
      <c r="K194" s="2">
        <f t="shared" si="39"/>
        <v>5.0489074255372657</v>
      </c>
      <c r="L194" s="8">
        <v>1739.6706402633874</v>
      </c>
      <c r="M194" s="1">
        <f t="shared" si="34"/>
        <v>17.35330456505033</v>
      </c>
      <c r="N194" s="1">
        <f t="shared" si="40"/>
        <v>4178.6470810737601</v>
      </c>
      <c r="O194" s="1">
        <f t="shared" si="41"/>
        <v>992.45617413779587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2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2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2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25">
      <c r="J199"/>
      <c r="K199" s="1"/>
      <c r="M199"/>
      <c r="AH199" s="6"/>
    </row>
    <row r="200" spans="1:56" x14ac:dyDescent="0.25">
      <c r="J200"/>
      <c r="K200" s="1"/>
      <c r="M200"/>
      <c r="AH200" s="6"/>
    </row>
    <row r="201" spans="1:56" x14ac:dyDescent="0.2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25">
      <c r="M202"/>
      <c r="AH202" s="6"/>
    </row>
    <row r="203" spans="1:56" x14ac:dyDescent="0.25">
      <c r="A203">
        <v>0</v>
      </c>
      <c r="B203" s="8">
        <v>74.636858376406195</v>
      </c>
      <c r="C203" s="7">
        <f>20/B203</f>
        <v>0.26796411900319606</v>
      </c>
      <c r="D203" s="8">
        <v>85.393961549164231</v>
      </c>
      <c r="E203" s="7">
        <f>20/D203</f>
        <v>0.2342085978583546</v>
      </c>
      <c r="F203" s="8">
        <v>90.310774184340261</v>
      </c>
      <c r="G203" s="7">
        <f>20/F203</f>
        <v>0.22145751911257525</v>
      </c>
      <c r="H203" s="8">
        <v>93.123024249687177</v>
      </c>
      <c r="I203" s="7">
        <f>20/H203</f>
        <v>0.21476965724797306</v>
      </c>
      <c r="J203" s="8">
        <v>94.943002069126578</v>
      </c>
      <c r="K203" s="7">
        <f>20/J203</f>
        <v>0.21065270282309273</v>
      </c>
      <c r="L203" s="8">
        <v>96.216962290632338</v>
      </c>
      <c r="M203" s="7">
        <f>20/L203</f>
        <v>0.20786355673533038</v>
      </c>
      <c r="N203" s="8">
        <v>97.158532094528539</v>
      </c>
      <c r="O203" s="7">
        <f>20/N203</f>
        <v>0.20584913716626949</v>
      </c>
      <c r="P203" s="8">
        <v>97.882775607088078</v>
      </c>
      <c r="Q203" s="7">
        <f>20/P203</f>
        <v>0.20432604077638886</v>
      </c>
      <c r="R203" s="8">
        <v>98.457148375750961</v>
      </c>
      <c r="S203" s="7">
        <f>20/R203</f>
        <v>0.20313405709936044</v>
      </c>
      <c r="AH203" s="6"/>
    </row>
    <row r="204" spans="1:56" x14ac:dyDescent="0.25">
      <c r="A204">
        <v>400</v>
      </c>
      <c r="B204" s="8">
        <v>217.62375973126609</v>
      </c>
      <c r="C204" s="7">
        <f t="shared" ref="C204:C218" si="44">20/B204</f>
        <v>9.1901729961365947E-2</v>
      </c>
      <c r="D204" s="8">
        <v>259.39683539888307</v>
      </c>
      <c r="E204" s="7">
        <f t="shared" ref="E204:E218" si="45">20/D204</f>
        <v>7.7101942933287287E-2</v>
      </c>
      <c r="F204" s="8">
        <v>279.36611773636497</v>
      </c>
      <c r="G204" s="7">
        <f t="shared" ref="G204:G218" si="46">20/F204</f>
        <v>7.1590642995847484E-2</v>
      </c>
      <c r="H204" s="8">
        <v>291.03581409592505</v>
      </c>
      <c r="I204" s="7">
        <f t="shared" ref="I204:I218" si="47">20/H204</f>
        <v>6.8720064786968196E-2</v>
      </c>
      <c r="J204" s="8">
        <v>298.68559271416495</v>
      </c>
      <c r="K204" s="7">
        <f t="shared" ref="K204:K218" si="48">20/J204</f>
        <v>6.6960042559332703E-2</v>
      </c>
      <c r="L204" s="8">
        <v>304.0867867331383</v>
      </c>
      <c r="M204" s="7">
        <f t="shared" ref="M204:M218" si="49">20/L204</f>
        <v>6.5770697289625021E-2</v>
      </c>
      <c r="N204" s="8">
        <v>308.10377943362766</v>
      </c>
      <c r="O204" s="7">
        <f t="shared" ref="O204:O218" si="50">20/N204</f>
        <v>6.4913192680612478E-2</v>
      </c>
      <c r="P204" s="8">
        <v>311.20832664845454</v>
      </c>
      <c r="Q204" s="7">
        <f t="shared" ref="Q204:Q218" si="51">20/P204</f>
        <v>6.4265632656391902E-2</v>
      </c>
      <c r="R204" s="8">
        <v>313.67968890740804</v>
      </c>
      <c r="S204" s="7">
        <f t="shared" ref="S204:S218" si="52">20/R204</f>
        <v>6.3759308323924027E-2</v>
      </c>
      <c r="AH204" s="6"/>
    </row>
    <row r="205" spans="1:56" x14ac:dyDescent="0.25">
      <c r="A205">
        <v>600</v>
      </c>
      <c r="B205" s="8">
        <v>303.25590782056958</v>
      </c>
      <c r="C205" s="7">
        <f t="shared" si="44"/>
        <v>6.5950899831549531E-2</v>
      </c>
      <c r="D205" s="8">
        <v>370.49551199850214</v>
      </c>
      <c r="E205" s="7">
        <f t="shared" si="45"/>
        <v>5.3981760513419817E-2</v>
      </c>
      <c r="F205" s="8">
        <v>403.5463383349304</v>
      </c>
      <c r="G205" s="7">
        <f t="shared" si="46"/>
        <v>4.9560603331260181E-2</v>
      </c>
      <c r="H205" s="8">
        <v>423.12379777923991</v>
      </c>
      <c r="I205" s="7">
        <f t="shared" si="47"/>
        <v>4.7267490282914257E-2</v>
      </c>
      <c r="J205" s="8">
        <v>436.06221457884425</v>
      </c>
      <c r="K205" s="7">
        <f t="shared" si="48"/>
        <v>4.5865014971123594E-2</v>
      </c>
      <c r="L205" s="8">
        <v>445.24781762920031</v>
      </c>
      <c r="M205" s="7">
        <f t="shared" si="49"/>
        <v>4.4918805231867254E-2</v>
      </c>
      <c r="N205" s="8">
        <v>452.10662718848278</v>
      </c>
      <c r="O205" s="7">
        <f t="shared" si="50"/>
        <v>4.4237351981266181E-2</v>
      </c>
      <c r="P205" s="8">
        <v>457.42358971800536</v>
      </c>
      <c r="Q205" s="7">
        <f t="shared" si="51"/>
        <v>4.3723149504225817E-2</v>
      </c>
      <c r="R205" s="8">
        <v>461.66628607135527</v>
      </c>
      <c r="S205" s="7">
        <f t="shared" si="52"/>
        <v>4.3321335352845741E-2</v>
      </c>
      <c r="AH205" s="6"/>
    </row>
    <row r="206" spans="1:56" x14ac:dyDescent="0.25">
      <c r="A206">
        <v>800</v>
      </c>
      <c r="B206" s="8">
        <v>362.58505277358358</v>
      </c>
      <c r="C206" s="7">
        <f t="shared" si="44"/>
        <v>5.5159471817744818E-2</v>
      </c>
      <c r="D206" s="8">
        <v>451.38598861272783</v>
      </c>
      <c r="E206" s="7">
        <f t="shared" si="45"/>
        <v>4.4307976996510734E-2</v>
      </c>
      <c r="F206" s="8">
        <v>495.98517080878634</v>
      </c>
      <c r="G206" s="7">
        <f t="shared" si="46"/>
        <v>4.0323786228097652E-2</v>
      </c>
      <c r="H206" s="8">
        <v>522.68247441153619</v>
      </c>
      <c r="I206" s="7">
        <f t="shared" si="47"/>
        <v>3.826414884584961E-2</v>
      </c>
      <c r="J206" s="8">
        <v>540.43810461495707</v>
      </c>
      <c r="K206" s="7">
        <f t="shared" si="48"/>
        <v>3.7007013068127918E-2</v>
      </c>
      <c r="L206" s="8">
        <v>553.09739019324456</v>
      </c>
      <c r="M206" s="7">
        <f t="shared" si="49"/>
        <v>3.6159997054067236E-2</v>
      </c>
      <c r="N206" s="8">
        <v>562.5790667832307</v>
      </c>
      <c r="O206" s="7">
        <f t="shared" si="50"/>
        <v>3.5550558456356976E-2</v>
      </c>
      <c r="P206" s="8">
        <v>569.94645751406222</v>
      </c>
      <c r="Q206" s="7">
        <f t="shared" si="51"/>
        <v>3.5091015544221615E-2</v>
      </c>
      <c r="R206" s="8">
        <v>575.83611510535593</v>
      </c>
      <c r="S206" s="7">
        <f t="shared" si="52"/>
        <v>3.473210428342232E-2</v>
      </c>
      <c r="AH206" s="6"/>
    </row>
    <row r="207" spans="1:56" x14ac:dyDescent="0.25">
      <c r="A207">
        <v>1000</v>
      </c>
      <c r="B207" s="8">
        <v>407.17622185898597</v>
      </c>
      <c r="C207" s="7">
        <f t="shared" si="44"/>
        <v>4.9118781810708084E-2</v>
      </c>
      <c r="D207" s="8">
        <v>514.78139208956679</v>
      </c>
      <c r="E207" s="7">
        <f t="shared" si="45"/>
        <v>3.8851443170502556E-2</v>
      </c>
      <c r="F207" s="8">
        <v>569.80308804081096</v>
      </c>
      <c r="G207" s="7">
        <f t="shared" si="46"/>
        <v>3.5099844875827596E-2</v>
      </c>
      <c r="H207" s="8">
        <v>603.03061800337332</v>
      </c>
      <c r="I207" s="7">
        <f t="shared" si="47"/>
        <v>3.316581182265628E-2</v>
      </c>
      <c r="J207" s="8">
        <v>625.24654431362399</v>
      </c>
      <c r="K207" s="7">
        <f t="shared" si="48"/>
        <v>3.198738190861234E-2</v>
      </c>
      <c r="L207" s="8">
        <v>641.14232575158974</v>
      </c>
      <c r="M207" s="7">
        <f t="shared" si="49"/>
        <v>3.1194321754619253E-2</v>
      </c>
      <c r="N207" s="8">
        <v>653.07869792039082</v>
      </c>
      <c r="O207" s="7">
        <f t="shared" si="50"/>
        <v>3.0624180613586582E-2</v>
      </c>
      <c r="P207" s="8">
        <v>662.37148097649799</v>
      </c>
      <c r="Q207" s="7">
        <f t="shared" si="51"/>
        <v>3.0194536713016532E-2</v>
      </c>
      <c r="R207" s="8">
        <v>669.81170636241666</v>
      </c>
      <c r="S207" s="7">
        <f t="shared" si="52"/>
        <v>2.9859137739791236E-2</v>
      </c>
    </row>
    <row r="208" spans="1:56" x14ac:dyDescent="0.25">
      <c r="A208">
        <v>1200</v>
      </c>
      <c r="B208" s="8">
        <v>443.14573310642072</v>
      </c>
      <c r="C208" s="7">
        <f t="shared" si="44"/>
        <v>4.513187988926666E-2</v>
      </c>
      <c r="D208" s="8">
        <v>567.8321941217439</v>
      </c>
      <c r="E208" s="7">
        <f t="shared" si="45"/>
        <v>3.5221673246149152E-2</v>
      </c>
      <c r="F208" s="8">
        <v>632.60623030250019</v>
      </c>
      <c r="G208" s="7">
        <f t="shared" si="46"/>
        <v>3.1615243483195513E-2</v>
      </c>
      <c r="H208" s="8">
        <v>672.03015990861059</v>
      </c>
      <c r="I208" s="7">
        <f t="shared" si="47"/>
        <v>2.976056908326823E-2</v>
      </c>
      <c r="J208" s="8">
        <v>698.5132205582911</v>
      </c>
      <c r="K208" s="7">
        <f t="shared" si="48"/>
        <v>2.8632242613840401E-2</v>
      </c>
      <c r="L208" s="8">
        <v>717.52214634299196</v>
      </c>
      <c r="M208" s="7">
        <f t="shared" si="49"/>
        <v>2.7873704110645728E-2</v>
      </c>
      <c r="N208" s="8">
        <v>731.82877640477864</v>
      </c>
      <c r="O208" s="7">
        <f t="shared" si="50"/>
        <v>2.7328796905545412E-2</v>
      </c>
      <c r="P208" s="8">
        <v>742.98609988253315</v>
      </c>
      <c r="Q208" s="7">
        <f t="shared" si="51"/>
        <v>2.6918403995932118E-2</v>
      </c>
      <c r="R208" s="8">
        <v>751.93126826215621</v>
      </c>
      <c r="S208" s="7">
        <f t="shared" si="52"/>
        <v>2.6598175716543181E-2</v>
      </c>
    </row>
    <row r="209" spans="1:19" x14ac:dyDescent="0.25">
      <c r="A209">
        <v>1500</v>
      </c>
      <c r="B209" s="8">
        <v>485.3397369560405</v>
      </c>
      <c r="C209" s="7">
        <f t="shared" si="44"/>
        <v>4.1208247495736157E-2</v>
      </c>
      <c r="D209" s="8">
        <v>632.61061729673861</v>
      </c>
      <c r="E209" s="7">
        <f t="shared" si="45"/>
        <v>3.1615024239497712E-2</v>
      </c>
      <c r="F209" s="8">
        <v>710.70193081317848</v>
      </c>
      <c r="G209" s="7">
        <f t="shared" si="46"/>
        <v>2.8141192717903815E-2</v>
      </c>
      <c r="H209" s="8">
        <v>758.71776533424088</v>
      </c>
      <c r="I209" s="7">
        <f t="shared" si="47"/>
        <v>2.6360263214858719E-2</v>
      </c>
      <c r="J209" s="8">
        <v>791.17095540091077</v>
      </c>
      <c r="K209" s="7">
        <f t="shared" si="48"/>
        <v>2.5278986625419511E-2</v>
      </c>
      <c r="L209" s="8">
        <v>814.56135003578379</v>
      </c>
      <c r="M209" s="7">
        <f t="shared" si="49"/>
        <v>2.4553092285954148E-2</v>
      </c>
      <c r="N209" s="8">
        <v>832.21799486723717</v>
      </c>
      <c r="O209" s="7">
        <f t="shared" si="50"/>
        <v>2.4032164797386506E-2</v>
      </c>
      <c r="P209" s="8">
        <v>846.01891052777989</v>
      </c>
      <c r="Q209" s="7">
        <f t="shared" si="51"/>
        <v>2.3640133513709773E-2</v>
      </c>
      <c r="R209" s="8">
        <v>857.1030746757292</v>
      </c>
      <c r="S209" s="7">
        <f t="shared" si="52"/>
        <v>2.3334416350759994E-2</v>
      </c>
    </row>
    <row r="210" spans="1:19" x14ac:dyDescent="0.25">
      <c r="A210">
        <v>2000</v>
      </c>
      <c r="B210" s="8">
        <v>536.43519763355482</v>
      </c>
      <c r="C210" s="7">
        <f t="shared" si="44"/>
        <v>3.7283161299311751E-2</v>
      </c>
      <c r="D210" s="8">
        <v>715.46052136495132</v>
      </c>
      <c r="E210" s="7">
        <f t="shared" si="45"/>
        <v>2.7954023181941779E-2</v>
      </c>
      <c r="F210" s="8">
        <v>813.11545682594419</v>
      </c>
      <c r="G210" s="7">
        <f t="shared" si="46"/>
        <v>2.4596752936011653E-2</v>
      </c>
      <c r="H210" s="8">
        <v>874.01944265657903</v>
      </c>
      <c r="I210" s="7">
        <f t="shared" si="47"/>
        <v>2.2882786153143309E-2</v>
      </c>
      <c r="J210" s="8">
        <v>915.53850644574732</v>
      </c>
      <c r="K210" s="7">
        <f t="shared" si="48"/>
        <v>2.1845066984285445E-2</v>
      </c>
      <c r="L210" s="8">
        <v>945.63641294650506</v>
      </c>
      <c r="M210" s="7">
        <f t="shared" si="49"/>
        <v>2.1149777785821586E-2</v>
      </c>
      <c r="N210" s="8">
        <v>968.45115359126214</v>
      </c>
      <c r="O210" s="7">
        <f t="shared" si="50"/>
        <v>2.0651532011537119E-2</v>
      </c>
      <c r="P210" s="8">
        <v>986.34006421562958</v>
      </c>
      <c r="Q210" s="7">
        <f t="shared" si="51"/>
        <v>2.0276982275788082E-2</v>
      </c>
      <c r="R210" s="8">
        <v>1000.7430426017361</v>
      </c>
      <c r="S210" s="7">
        <f t="shared" si="52"/>
        <v>1.9985150182012672E-2</v>
      </c>
    </row>
    <row r="211" spans="1:19" x14ac:dyDescent="0.25">
      <c r="A211">
        <v>2500</v>
      </c>
      <c r="B211" s="8">
        <v>573.73770706220375</v>
      </c>
      <c r="C211" s="7">
        <f t="shared" si="44"/>
        <v>3.4859134677427836E-2</v>
      </c>
      <c r="D211" s="8">
        <v>779.65823489659385</v>
      </c>
      <c r="E211" s="7">
        <f t="shared" si="45"/>
        <v>2.5652265447632452E-2</v>
      </c>
      <c r="F211" s="8">
        <v>894.68450482612502</v>
      </c>
      <c r="G211" s="7">
        <f t="shared" si="46"/>
        <v>2.2354248779447503E-2</v>
      </c>
      <c r="H211" s="8">
        <v>967.29351753005108</v>
      </c>
      <c r="I211" s="7">
        <f t="shared" si="47"/>
        <v>2.0676247320533352E-2</v>
      </c>
      <c r="J211" s="8">
        <v>1017.1560040754271</v>
      </c>
      <c r="K211" s="7">
        <f t="shared" si="48"/>
        <v>1.9662667201359708E-2</v>
      </c>
      <c r="L211" s="8">
        <v>1053.4811032865068</v>
      </c>
      <c r="M211" s="7">
        <f t="shared" si="49"/>
        <v>1.8984678450905977E-2</v>
      </c>
      <c r="N211" s="8">
        <v>1081.1144244635905</v>
      </c>
      <c r="O211" s="7">
        <f t="shared" si="50"/>
        <v>1.8499429428964719E-2</v>
      </c>
      <c r="P211" s="8">
        <v>1102.8400575333508</v>
      </c>
      <c r="Q211" s="7">
        <f t="shared" si="51"/>
        <v>1.8134995970977581E-2</v>
      </c>
      <c r="R211" s="8">
        <v>1120.3691422931399</v>
      </c>
      <c r="S211" s="7">
        <f t="shared" si="52"/>
        <v>1.7851259236812401E-2</v>
      </c>
    </row>
    <row r="212" spans="1:19" x14ac:dyDescent="0.25">
      <c r="A212">
        <v>3000</v>
      </c>
      <c r="B212" s="8">
        <v>602.4069912608976</v>
      </c>
      <c r="C212" s="7">
        <f t="shared" si="44"/>
        <v>3.3200145898270562E-2</v>
      </c>
      <c r="D212" s="8">
        <v>831.52467104538118</v>
      </c>
      <c r="E212" s="7">
        <f t="shared" si="45"/>
        <v>2.4052202774520543E-2</v>
      </c>
      <c r="F212" s="8">
        <v>962.15131924142725</v>
      </c>
      <c r="G212" s="7">
        <f t="shared" si="46"/>
        <v>2.0786751106643249E-2</v>
      </c>
      <c r="H212" s="8">
        <v>1045.4784754803322</v>
      </c>
      <c r="I212" s="7">
        <f t="shared" si="47"/>
        <v>1.9129996904825083E-2</v>
      </c>
      <c r="J212" s="8">
        <v>1103.0688664506765</v>
      </c>
      <c r="K212" s="7">
        <f t="shared" si="48"/>
        <v>1.8131234239575283E-2</v>
      </c>
      <c r="L212" s="8">
        <v>1145.2055312567022</v>
      </c>
      <c r="M212" s="7">
        <f t="shared" si="49"/>
        <v>1.7464114042527203E-2</v>
      </c>
      <c r="N212" s="8">
        <v>1177.3600704646776</v>
      </c>
      <c r="O212" s="7">
        <f t="shared" si="50"/>
        <v>1.6987156692095433E-2</v>
      </c>
      <c r="P212" s="8">
        <v>1202.7001814588193</v>
      </c>
      <c r="Q212" s="7">
        <f t="shared" si="51"/>
        <v>1.662924834329112E-2</v>
      </c>
      <c r="R212" s="8">
        <v>1223.1835278006288</v>
      </c>
      <c r="S212" s="7">
        <f t="shared" si="52"/>
        <v>1.63507761063145E-2</v>
      </c>
    </row>
    <row r="213" spans="1:19" x14ac:dyDescent="0.25">
      <c r="A213">
        <v>3500</v>
      </c>
      <c r="B213" s="8">
        <v>625.36290762900478</v>
      </c>
      <c r="C213" s="7">
        <f t="shared" si="44"/>
        <v>3.1981429912157432E-2</v>
      </c>
      <c r="D213" s="8">
        <v>875.05827010811322</v>
      </c>
      <c r="E213" s="7">
        <f t="shared" si="45"/>
        <v>2.2855620800577091E-2</v>
      </c>
      <c r="F213" s="8">
        <v>1020.0426454256478</v>
      </c>
      <c r="G213" s="7">
        <f t="shared" si="46"/>
        <v>1.960702338249232E-2</v>
      </c>
      <c r="H213" s="8">
        <v>1113.4107667430217</v>
      </c>
      <c r="I213" s="7">
        <f t="shared" si="47"/>
        <v>1.7962822524614633E-2</v>
      </c>
      <c r="J213" s="8">
        <v>1178.316759729697</v>
      </c>
      <c r="K213" s="7">
        <f t="shared" si="48"/>
        <v>1.697336461936428E-2</v>
      </c>
      <c r="L213" s="8">
        <v>1225.9929634206749</v>
      </c>
      <c r="M213" s="7">
        <f t="shared" si="49"/>
        <v>1.6313307332692577E-2</v>
      </c>
      <c r="N213" s="8">
        <v>1262.4782516894725</v>
      </c>
      <c r="O213" s="7">
        <f t="shared" si="50"/>
        <v>1.5841857056337897E-2</v>
      </c>
      <c r="P213" s="8">
        <v>1291.2932852822692</v>
      </c>
      <c r="Q213" s="7">
        <f t="shared" si="51"/>
        <v>1.5488348176168296E-2</v>
      </c>
      <c r="R213" s="8">
        <v>1314.6249331100569</v>
      </c>
      <c r="S213" s="7">
        <f t="shared" si="52"/>
        <v>1.5213464689647457E-2</v>
      </c>
    </row>
    <row r="214" spans="1:19" x14ac:dyDescent="0.25">
      <c r="A214">
        <v>4000</v>
      </c>
      <c r="B214" s="8">
        <v>644.19052732102898</v>
      </c>
      <c r="C214" s="7">
        <f t="shared" si="44"/>
        <v>3.104671545415803E-2</v>
      </c>
      <c r="D214" s="8">
        <v>912.17180703337317</v>
      </c>
      <c r="E214" s="7">
        <f t="shared" si="45"/>
        <v>2.1925694091604685E-2</v>
      </c>
      <c r="F214" s="8">
        <v>1070.3339953242651</v>
      </c>
      <c r="G214" s="7">
        <f t="shared" si="46"/>
        <v>1.8685756116660446E-2</v>
      </c>
      <c r="H214" s="8">
        <v>1173.0643149275247</v>
      </c>
      <c r="I214" s="7">
        <f t="shared" si="47"/>
        <v>1.7049363573245904E-2</v>
      </c>
      <c r="J214" s="8">
        <v>1244.8551807191552</v>
      </c>
      <c r="K214" s="7">
        <f t="shared" si="48"/>
        <v>1.6066125851238344E-2</v>
      </c>
      <c r="L214" s="8">
        <v>1297.7769812920335</v>
      </c>
      <c r="M214" s="7">
        <f t="shared" si="49"/>
        <v>1.5410968362290193E-2</v>
      </c>
      <c r="N214" s="8">
        <v>1338.3812437066413</v>
      </c>
      <c r="O214" s="7">
        <f t="shared" si="50"/>
        <v>1.4943425196702611E-2</v>
      </c>
      <c r="P214" s="8">
        <v>1370.512153014849</v>
      </c>
      <c r="Q214" s="7">
        <f t="shared" si="51"/>
        <v>1.4593084750108967E-2</v>
      </c>
      <c r="R214" s="8">
        <v>1396.5686922142927</v>
      </c>
      <c r="S214" s="7">
        <f t="shared" si="52"/>
        <v>1.4320813656712816E-2</v>
      </c>
    </row>
    <row r="215" spans="1:19" x14ac:dyDescent="0.25">
      <c r="A215">
        <v>4500</v>
      </c>
      <c r="B215" s="8">
        <v>659.98075805461133</v>
      </c>
      <c r="C215" s="7">
        <f t="shared" si="44"/>
        <v>3.030391379735508E-2</v>
      </c>
      <c r="D215" s="8">
        <v>944.45460258013111</v>
      </c>
      <c r="E215" s="7">
        <f t="shared" si="45"/>
        <v>2.1176242823490423E-2</v>
      </c>
      <c r="F215" s="8">
        <v>1114.863527150309</v>
      </c>
      <c r="G215" s="7">
        <f t="shared" si="46"/>
        <v>1.7939415464708754E-2</v>
      </c>
      <c r="H215" s="8">
        <v>1226.4228037208172</v>
      </c>
      <c r="I215" s="7">
        <f t="shared" si="47"/>
        <v>1.6307589796375636E-2</v>
      </c>
      <c r="J215" s="8">
        <v>1304.7627739287902</v>
      </c>
      <c r="K215" s="7">
        <f t="shared" si="48"/>
        <v>1.5328456942236102E-2</v>
      </c>
      <c r="L215" s="8">
        <v>1362.7029685783027</v>
      </c>
      <c r="M215" s="7">
        <f t="shared" si="49"/>
        <v>1.4676712725492806E-2</v>
      </c>
      <c r="N215" s="8">
        <v>1407.2638746381331</v>
      </c>
      <c r="O215" s="7">
        <f t="shared" si="50"/>
        <v>1.4211975707216135E-2</v>
      </c>
      <c r="P215" s="8">
        <v>1442.5897077065035</v>
      </c>
      <c r="Q215" s="7">
        <f t="shared" si="51"/>
        <v>1.3863955838002569E-2</v>
      </c>
      <c r="R215" s="8">
        <v>1471.2779781160789</v>
      </c>
      <c r="S215" s="7">
        <f t="shared" si="52"/>
        <v>1.3593624248769981E-2</v>
      </c>
    </row>
    <row r="216" spans="1:19" x14ac:dyDescent="0.25">
      <c r="A216">
        <v>5000</v>
      </c>
      <c r="B216" s="8">
        <v>673.4476399065428</v>
      </c>
      <c r="C216" s="7">
        <f t="shared" si="44"/>
        <v>2.9697928710204529E-2</v>
      </c>
      <c r="D216" s="8">
        <v>972.93600380422208</v>
      </c>
      <c r="E216" s="7">
        <f t="shared" si="45"/>
        <v>2.0556336615973846E-2</v>
      </c>
      <c r="F216" s="8">
        <v>1154.8091490212539</v>
      </c>
      <c r="G216" s="7">
        <f t="shared" si="46"/>
        <v>1.7318879069282388E-2</v>
      </c>
      <c r="H216" s="8">
        <v>1274.7469711753417</v>
      </c>
      <c r="I216" s="7">
        <f t="shared" si="47"/>
        <v>1.5689388131324294E-2</v>
      </c>
      <c r="J216" s="8">
        <v>1359.3523750712516</v>
      </c>
      <c r="K216" s="7">
        <f t="shared" si="48"/>
        <v>1.4712888553971654E-2</v>
      </c>
      <c r="L216" s="8">
        <v>1422.1193440521499</v>
      </c>
      <c r="M216" s="7">
        <f t="shared" si="49"/>
        <v>1.4063517301587726E-2</v>
      </c>
      <c r="N216" s="8">
        <v>1470.5003348469888</v>
      </c>
      <c r="O216" s="7">
        <f t="shared" si="50"/>
        <v>1.3600812951927057E-2</v>
      </c>
      <c r="P216" s="8">
        <v>1508.9196351414905</v>
      </c>
      <c r="Q216" s="7">
        <f t="shared" si="51"/>
        <v>1.3254516366688151E-2</v>
      </c>
      <c r="R216" s="8">
        <v>1540.1617253306449</v>
      </c>
      <c r="S216" s="7">
        <f t="shared" si="52"/>
        <v>1.2985649280244489E-2</v>
      </c>
    </row>
    <row r="217" spans="1:19" x14ac:dyDescent="0.25">
      <c r="A217">
        <v>5500</v>
      </c>
      <c r="B217" s="8">
        <v>685.08443437446135</v>
      </c>
      <c r="C217" s="7">
        <f t="shared" si="44"/>
        <v>2.9193481849082808E-2</v>
      </c>
      <c r="D217" s="8">
        <v>998.31810174951102</v>
      </c>
      <c r="E217" s="7">
        <f t="shared" si="45"/>
        <v>2.0033694635959051E-2</v>
      </c>
      <c r="F217" s="8">
        <v>1190.9619294245006</v>
      </c>
      <c r="G217" s="7">
        <f t="shared" si="46"/>
        <v>1.6793148047699935E-2</v>
      </c>
      <c r="H217" s="8">
        <v>1318.8726922089309</v>
      </c>
      <c r="I217" s="7">
        <f t="shared" si="47"/>
        <v>1.5164465924685075E-2</v>
      </c>
      <c r="J217" s="8">
        <v>1409.4855390108123</v>
      </c>
      <c r="K217" s="7">
        <f t="shared" si="48"/>
        <v>1.4189574455681293E-2</v>
      </c>
      <c r="L217" s="8">
        <v>1476.9038020502715</v>
      </c>
      <c r="M217" s="7">
        <f t="shared" si="49"/>
        <v>1.3541843397136323E-2</v>
      </c>
      <c r="N217" s="8">
        <v>1528.979170964169</v>
      </c>
      <c r="O217" s="7">
        <f t="shared" si="50"/>
        <v>1.308062292790298E-2</v>
      </c>
      <c r="P217" s="8">
        <v>1570.3981626596001</v>
      </c>
      <c r="Q217" s="7">
        <f t="shared" si="51"/>
        <v>1.2735623662554683E-2</v>
      </c>
      <c r="R217" s="8">
        <v>1604.121819260854</v>
      </c>
      <c r="S217" s="7">
        <f t="shared" si="52"/>
        <v>1.2467881029893095E-2</v>
      </c>
    </row>
    <row r="218" spans="1:19" x14ac:dyDescent="0.25">
      <c r="A218">
        <v>6000</v>
      </c>
      <c r="B218" s="8">
        <v>695.24381395984585</v>
      </c>
      <c r="C218" s="7">
        <f t="shared" si="44"/>
        <v>2.8766886663956867E-2</v>
      </c>
      <c r="D218" s="8">
        <v>1021.0840048852401</v>
      </c>
      <c r="E218" s="7">
        <f t="shared" si="45"/>
        <v>1.9587027026486233E-2</v>
      </c>
      <c r="F218" s="8">
        <v>1223.8450894197288</v>
      </c>
      <c r="G218" s="7">
        <f t="shared" si="46"/>
        <v>1.634193753188384E-2</v>
      </c>
      <c r="H218" s="8">
        <v>1359.334647338618</v>
      </c>
      <c r="I218" s="7">
        <f t="shared" si="47"/>
        <v>1.4713080431781187E-2</v>
      </c>
      <c r="J218" s="8">
        <v>1455.6984266368188</v>
      </c>
      <c r="K218" s="7">
        <f t="shared" si="48"/>
        <v>1.373910944329803E-2</v>
      </c>
      <c r="L218" s="8">
        <v>1527.5902872585602</v>
      </c>
      <c r="M218" s="7">
        <f t="shared" si="49"/>
        <v>1.3092515818421668E-2</v>
      </c>
      <c r="N218" s="8">
        <v>1583.2307825435983</v>
      </c>
      <c r="O218" s="7">
        <f t="shared" si="50"/>
        <v>1.2632397134085694E-2</v>
      </c>
      <c r="P218" s="8">
        <v>1627.5517770301017</v>
      </c>
      <c r="Q218" s="7">
        <f t="shared" si="51"/>
        <v>1.2288395541243724E-2</v>
      </c>
      <c r="R218" s="8">
        <v>1663.6808693816943</v>
      </c>
      <c r="S218" s="7">
        <f t="shared" si="52"/>
        <v>1.2021536322307406E-2</v>
      </c>
    </row>
    <row r="219" spans="1:19" x14ac:dyDescent="0.2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2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2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2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2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2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2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2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2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2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2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2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2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2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2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2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2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2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2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2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2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2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2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2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2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2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2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2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2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2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2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2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2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2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2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2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2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2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2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2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2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2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2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2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2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2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2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2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2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2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2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2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2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2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2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2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2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2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2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2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2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2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2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2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2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2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2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2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2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2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2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2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2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2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2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2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2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2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2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2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2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2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2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2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2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2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2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2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2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2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2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2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2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2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2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2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2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2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2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2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2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2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2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2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2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2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2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2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2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2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2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2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2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2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2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2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zoomScale="103" zoomScaleNormal="103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G31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6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 User</cp:lastModifiedBy>
  <dcterms:created xsi:type="dcterms:W3CDTF">2020-02-29T11:21:46Z</dcterms:created>
  <dcterms:modified xsi:type="dcterms:W3CDTF">2021-01-15T21:37:15Z</dcterms:modified>
</cp:coreProperties>
</file>