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70" windowWidth="17483" windowHeight="7995"/>
  </bookViews>
  <sheets>
    <sheet name="Inhalt" sheetId="14" r:id="rId1"/>
    <sheet name="Abmessung" sheetId="4" r:id="rId2"/>
    <sheet name="Strömungswiderstand" sheetId="13" r:id="rId3"/>
    <sheet name="Passiv" sheetId="15" r:id="rId4"/>
    <sheet name="2,5 mm Noctua F12" sheetId="1" r:id="rId5"/>
    <sheet name="2,5 mm 2x F12" sheetId="3" r:id="rId6"/>
    <sheet name="Diagramm 2,5mm F12" sheetId="20" r:id="rId7"/>
    <sheet name="Diagramm 2,5mm 2x F12" sheetId="23" r:id="rId8"/>
    <sheet name="Leistung Passiv" sheetId="30" r:id="rId9"/>
    <sheet name="Vergleich KW pushpull 2,5 mm" sheetId="40" r:id="rId10"/>
  </sheets>
  <definedNames>
    <definedName name="_xlnm._FilterDatabase" localSheetId="5" hidden="1">'2,5 mm 2x F12'!$A$1:$O$194</definedName>
    <definedName name="_xlnm._FilterDatabase" localSheetId="4" hidden="1">'2,5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B13" i="4" l="1"/>
  <c r="B5" i="4"/>
  <c r="M40" i="1" l="1"/>
  <c r="E4" i="3" l="1"/>
  <c r="E5" i="3"/>
  <c r="E6" i="3"/>
  <c r="E7" i="3"/>
  <c r="E8" i="3"/>
  <c r="E9" i="3"/>
  <c r="E10" i="3"/>
  <c r="E11" i="3"/>
  <c r="E12" i="3"/>
  <c r="E13" i="3"/>
  <c r="E14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F4" i="3" l="1"/>
  <c r="F5" i="3"/>
  <c r="F6" i="3"/>
  <c r="F7" i="3"/>
  <c r="F8" i="3"/>
  <c r="F9" i="3"/>
  <c r="F10" i="3"/>
  <c r="F11" i="3"/>
  <c r="F12" i="3"/>
  <c r="F13" i="3"/>
  <c r="F14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3" i="3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1" i="4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29" i="1" l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  <c r="E15" i="3"/>
  <c r="F15" i="3" s="1"/>
  <c r="E87" i="3"/>
  <c r="F87" i="3" s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<sst xmlns="http://schemas.openxmlformats.org/spreadsheetml/2006/main" count="130" uniqueCount="62">
  <si>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</si>
  <si>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</si>
  <si>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</si>
  <si>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</si>
  <si>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</si>
  <si>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</si>
  <si>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</si>
  <si>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</si>
  <si>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</si>
  <si>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</si>
  <si>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</si>
  <si>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</si>
  <si>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</si>
  <si>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</si>
  <si>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</si>
  <si>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</si>
  <si>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</si>
  <si>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</si>
  <si>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</si>
  <si>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</si>
  <si>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</si>
  <si>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</si>
  <si>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</si>
  <si>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</si>
  <si>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</si>
  <si>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</si>
  <si>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</si>
  <si>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</si>
  <si>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</si>
  <si>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</si>
  <si>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</si>
  <si>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</si>
  <si>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</si>
  <si>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</si>
  <si>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</si>
  <si>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</si>
  <si>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</si>
  <si>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</si>
  <si>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</si>
  <si>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</si>
  <si>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</si>
  <si>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</si>
  <si>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</si>
  <si>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</si>
  <si>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</si>
  <si>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</si>
  <si>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</si>
  <si>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</si>
  <si>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</si>
  <si>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</si>
  <si>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</si>
  <si>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</si>
  <si>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</si>
  <si>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</si>
  <si>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</si>
  <si>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</si>
  <si>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360x45</t>
  </si>
  <si>
    <t>Datensatz Lamellenabstand 2,5 mm FAN Noctua F12</t>
  </si>
  <si>
    <t>Datensatz Lamellenabstand 2,5 mm FAN Noctua F12 in push/pull</t>
  </si>
  <si>
    <t>Thermaler Widerstand und Leistung, Lamellenabstand 2,5 mm, mit FAN F12</t>
  </si>
  <si>
    <t>Thermaler Widerstand und Leistung, Lamellenabstand 2,5 mm, mit FAN F12 in push/pull</t>
  </si>
  <si>
    <t>Thermaler Widerstand, Lamellenabstand 2,5 mm, FAN F12;push/pull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</si>
</sst>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28.973975947735749</c:v>
                </c:pt>
                <c:pt idx="2">
                  <c:v>50.734809446768239</c:v>
                </c:pt>
                <c:pt idx="3">
                  <c:v>72.506412307639692</c:v>
                </c:pt>
                <c:pt idx="4">
                  <c:v>94.282998117676982</c:v>
                </c:pt>
                <c:pt idx="5">
                  <c:v>116.06224918572846</c:v>
                </c:pt>
                <c:pt idx="6">
                  <c:v>137.84308378902381</c:v>
                </c:pt>
                <c:pt idx="7">
                  <c:v>159.62493370995469</c:v>
                </c:pt>
                <c:pt idx="8">
                  <c:v>181.40747290817512</c:v>
                </c:pt>
                <c:pt idx="9">
                  <c:v>203.19050122862924</c:v>
                </c:pt>
                <c:pt idx="10">
                  <c:v>224.97388909621822</c:v>
                </c:pt>
                <c:pt idx="11">
                  <c:v>246.7575489634836</c:v>
                </c:pt>
                <c:pt idx="12">
                  <c:v>268.5409011023425</c:v>
                </c:pt>
              </c:numCache>
            </c:numRef>
          </c:xVal>
          <c:yVal>
            <c:numRef>
              <c:f>'2,5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133.03276923076993</c:v>
                </c:pt>
                <c:pt idx="2">
                  <c:v>273.1351538461542</c:v>
                </c:pt>
                <c:pt idx="3">
                  <c:v>447.8042307692308</c:v>
                </c:pt>
                <c:pt idx="4">
                  <c:v>657.03999999999974</c:v>
                </c:pt>
                <c:pt idx="5">
                  <c:v>900.84246153846095</c:v>
                </c:pt>
                <c:pt idx="6">
                  <c:v>1179.2116153846146</c:v>
                </c:pt>
                <c:pt idx="7">
                  <c:v>1492.1474615384604</c:v>
                </c:pt>
                <c:pt idx="8">
                  <c:v>1839.649999999999</c:v>
                </c:pt>
                <c:pt idx="9">
                  <c:v>2221.7192307692294</c:v>
                </c:pt>
                <c:pt idx="10">
                  <c:v>2638.355153846152</c:v>
                </c:pt>
                <c:pt idx="11">
                  <c:v>3089.5577692307675</c:v>
                </c:pt>
                <c:pt idx="12">
                  <c:v>3575.3270769230739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1.1814682745140601E-12</c:v>
                </c:pt>
                <c:pt idx="1">
                  <c:v>3.5828369502910991</c:v>
                </c:pt>
                <c:pt idx="2">
                  <c:v>7.2394958403346772</c:v>
                </c:pt>
                <c:pt idx="3">
                  <c:v>10.969976670131917</c:v>
                </c:pt>
                <c:pt idx="4">
                  <c:v>14.774279439682813</c:v>
                </c:pt>
                <c:pt idx="5">
                  <c:v>18.652404148987376</c:v>
                </c:pt>
                <c:pt idx="6">
                  <c:v>22.604350798045594</c:v>
                </c:pt>
                <c:pt idx="7">
                  <c:v>26.630119386857469</c:v>
                </c:pt>
                <c:pt idx="8">
                  <c:v>30.729709915423012</c:v>
                </c:pt>
                <c:pt idx="9">
                  <c:v>34.903122383742222</c:v>
                </c:pt>
                <c:pt idx="10">
                  <c:v>39.150356791815071</c:v>
                </c:pt>
                <c:pt idx="11">
                  <c:v>43.471413139641591</c:v>
                </c:pt>
                <c:pt idx="12">
                  <c:v>47.866291427221775</c:v>
                </c:pt>
                <c:pt idx="13">
                  <c:v>52.334991654555616</c:v>
                </c:pt>
                <c:pt idx="14">
                  <c:v>56.877513821643106</c:v>
                </c:pt>
                <c:pt idx="15">
                  <c:v>61.493857928484275</c:v>
                </c:pt>
                <c:pt idx="16">
                  <c:v>66.184023975079086</c:v>
                </c:pt>
                <c:pt idx="17">
                  <c:v>70.948011961427582</c:v>
                </c:pt>
                <c:pt idx="18">
                  <c:v>75.785821887529735</c:v>
                </c:pt>
                <c:pt idx="19">
                  <c:v>80.697453753385517</c:v>
                </c:pt>
                <c:pt idx="20">
                  <c:v>85.682907558994984</c:v>
                </c:pt>
                <c:pt idx="21">
                  <c:v>90.742183304358107</c:v>
                </c:pt>
                <c:pt idx="22">
                  <c:v>95.875280989474888</c:v>
                </c:pt>
                <c:pt idx="23">
                  <c:v>101.08220061434534</c:v>
                </c:pt>
                <c:pt idx="24">
                  <c:v>106.36294217896943</c:v>
                </c:pt>
                <c:pt idx="25">
                  <c:v>111.71750568334721</c:v>
                </c:pt>
                <c:pt idx="26">
                  <c:v>117.14589112747862</c:v>
                </c:pt>
                <c:pt idx="27">
                  <c:v>122.64809851136371</c:v>
                </c:pt>
                <c:pt idx="28">
                  <c:v>128.22412783500243</c:v>
                </c:pt>
                <c:pt idx="29">
                  <c:v>133.87397909839487</c:v>
                </c:pt>
                <c:pt idx="30">
                  <c:v>139.5976523015409</c:v>
                </c:pt>
                <c:pt idx="31">
                  <c:v>145.39514744444068</c:v>
                </c:pt>
                <c:pt idx="32">
                  <c:v>151.266464527094</c:v>
                </c:pt>
                <c:pt idx="33">
                  <c:v>157.21160354950109</c:v>
                </c:pt>
                <c:pt idx="34">
                  <c:v>163.23056451166178</c:v>
                </c:pt>
                <c:pt idx="35">
                  <c:v>169.32334741357619</c:v>
                </c:pt>
                <c:pt idx="36">
                  <c:v>175.48995225524419</c:v>
                </c:pt>
                <c:pt idx="37">
                  <c:v>181.73037903666585</c:v>
                </c:pt>
                <c:pt idx="38">
                  <c:v>188.04462775784123</c:v>
                </c:pt>
                <c:pt idx="39">
                  <c:v>194.4326984187702</c:v>
                </c:pt>
                <c:pt idx="40">
                  <c:v>200.89459101945289</c:v>
                </c:pt>
                <c:pt idx="41">
                  <c:v>207.43030555988918</c:v>
                </c:pt>
                <c:pt idx="42">
                  <c:v>214.03984204007921</c:v>
                </c:pt>
                <c:pt idx="43">
                  <c:v>220.72320046002284</c:v>
                </c:pt>
                <c:pt idx="44">
                  <c:v>227.48038081972015</c:v>
                </c:pt>
                <c:pt idx="45">
                  <c:v>234.31138311917115</c:v>
                </c:pt>
                <c:pt idx="46">
                  <c:v>241.21620735837575</c:v>
                </c:pt>
                <c:pt idx="47">
                  <c:v>248.19485353733404</c:v>
                </c:pt>
                <c:pt idx="48">
                  <c:v>255.24732165604598</c:v>
                </c:pt>
                <c:pt idx="49">
                  <c:v>262.37361171451158</c:v>
                </c:pt>
                <c:pt idx="50">
                  <c:v>269.57372371273095</c:v>
                </c:pt>
                <c:pt idx="51">
                  <c:v>276.84765765070381</c:v>
                </c:pt>
                <c:pt idx="52">
                  <c:v>284.19541352843038</c:v>
                </c:pt>
                <c:pt idx="53">
                  <c:v>291.61699134591061</c:v>
                </c:pt>
                <c:pt idx="54">
                  <c:v>299.11239110314455</c:v>
                </c:pt>
                <c:pt idx="55">
                  <c:v>306.68161280013209</c:v>
                </c:pt>
                <c:pt idx="56">
                  <c:v>314.32465643687328</c:v>
                </c:pt>
                <c:pt idx="57">
                  <c:v>322.04152201336819</c:v>
                </c:pt>
                <c:pt idx="58">
                  <c:v>329.83220952961682</c:v>
                </c:pt>
                <c:pt idx="59">
                  <c:v>337.69671898561899</c:v>
                </c:pt>
                <c:pt idx="60">
                  <c:v>345.63505038137487</c:v>
                </c:pt>
                <c:pt idx="61">
                  <c:v>353.64720371688441</c:v>
                </c:pt>
                <c:pt idx="62">
                  <c:v>361.73317899214771</c:v>
                </c:pt>
                <c:pt idx="63">
                  <c:v>369.89297620716434</c:v>
                </c:pt>
                <c:pt idx="64">
                  <c:v>378.1265953619349</c:v>
                </c:pt>
                <c:pt idx="65">
                  <c:v>386.43403645645913</c:v>
                </c:pt>
                <c:pt idx="66">
                  <c:v>394.81529949073695</c:v>
                </c:pt>
                <c:pt idx="67">
                  <c:v>403.27038446476843</c:v>
                </c:pt>
                <c:pt idx="68">
                  <c:v>411.79929137855362</c:v>
                </c:pt>
                <c:pt idx="69">
                  <c:v>420.40202023209247</c:v>
                </c:pt>
                <c:pt idx="70">
                  <c:v>429.07857102538503</c:v>
                </c:pt>
                <c:pt idx="71">
                  <c:v>437.82894375843108</c:v>
                </c:pt>
                <c:pt idx="72">
                  <c:v>446.6531384312309</c:v>
                </c:pt>
                <c:pt idx="73">
                  <c:v>455.55115504378426</c:v>
                </c:pt>
                <c:pt idx="74">
                  <c:v>464.52299359609134</c:v>
                </c:pt>
                <c:pt idx="75">
                  <c:v>473.56865408815213</c:v>
                </c:pt>
                <c:pt idx="76">
                  <c:v>482.68813651996663</c:v>
                </c:pt>
                <c:pt idx="77">
                  <c:v>491.88144089153468</c:v>
                </c:pt>
                <c:pt idx="78">
                  <c:v>501.14856720285638</c:v>
                </c:pt>
                <c:pt idx="79">
                  <c:v>510.48951545393186</c:v>
                </c:pt>
                <c:pt idx="80">
                  <c:v>519.90428564476099</c:v>
                </c:pt>
                <c:pt idx="81">
                  <c:v>529.39287777534378</c:v>
                </c:pt>
                <c:pt idx="82">
                  <c:v>538.95529184567999</c:v>
                </c:pt>
                <c:pt idx="83">
                  <c:v>548.59152785576998</c:v>
                </c:pt>
                <c:pt idx="84">
                  <c:v>558.30158580561385</c:v>
                </c:pt>
                <c:pt idx="85">
                  <c:v>568.08546569521127</c:v>
                </c:pt>
                <c:pt idx="86">
                  <c:v>577.94316752456223</c:v>
                </c:pt>
                <c:pt idx="87">
                  <c:v>587.87469129366696</c:v>
                </c:pt>
                <c:pt idx="88">
                  <c:v>597.88003700252534</c:v>
                </c:pt>
                <c:pt idx="89">
                  <c:v>607.9592046511375</c:v>
                </c:pt>
                <c:pt idx="90">
                  <c:v>618.11219423950308</c:v>
                </c:pt>
                <c:pt idx="91">
                  <c:v>628.33900576762244</c:v>
                </c:pt>
                <c:pt idx="92">
                  <c:v>638.63963923549534</c:v>
                </c:pt>
                <c:pt idx="93">
                  <c:v>649.01409464312201</c:v>
                </c:pt>
                <c:pt idx="94">
                  <c:v>659.46237199050233</c:v>
                </c:pt>
                <c:pt idx="95">
                  <c:v>669.98447127763643</c:v>
                </c:pt>
                <c:pt idx="96">
                  <c:v>680.58039250452396</c:v>
                </c:pt>
                <c:pt idx="97">
                  <c:v>691.25013567116525</c:v>
                </c:pt>
                <c:pt idx="98">
                  <c:v>701.99370077756021</c:v>
                </c:pt>
                <c:pt idx="99">
                  <c:v>712.81108782370893</c:v>
                </c:pt>
                <c:pt idx="100">
                  <c:v>723.7022968096112</c:v>
                </c:pt>
                <c:pt idx="101">
                  <c:v>734.66732773526701</c:v>
                </c:pt>
                <c:pt idx="102">
                  <c:v>745.70618060067659</c:v>
                </c:pt>
                <c:pt idx="103">
                  <c:v>756.81885540583994</c:v>
                </c:pt>
                <c:pt idx="104">
                  <c:v>768.00535215075683</c:v>
                </c:pt>
                <c:pt idx="105">
                  <c:v>779.26567083542739</c:v>
                </c:pt>
                <c:pt idx="106">
                  <c:v>790.59981145985171</c:v>
                </c:pt>
                <c:pt idx="107">
                  <c:v>802.00777402402957</c:v>
                </c:pt>
                <c:pt idx="108">
                  <c:v>813.48955852796109</c:v>
                </c:pt>
                <c:pt idx="109">
                  <c:v>825.04516497164627</c:v>
                </c:pt>
                <c:pt idx="110">
                  <c:v>836.67459335508511</c:v>
                </c:pt>
                <c:pt idx="111">
                  <c:v>848.37784367827794</c:v>
                </c:pt>
                <c:pt idx="112">
                  <c:v>860.15491594122386</c:v>
                </c:pt>
                <c:pt idx="113">
                  <c:v>872.00581014392401</c:v>
                </c:pt>
                <c:pt idx="114">
                  <c:v>883.93052628637724</c:v>
                </c:pt>
                <c:pt idx="115">
                  <c:v>895.9290643685847</c:v>
                </c:pt>
                <c:pt idx="116">
                  <c:v>908.00142439054548</c:v>
                </c:pt>
                <c:pt idx="117">
                  <c:v>920.14760635225969</c:v>
                </c:pt>
                <c:pt idx="118">
                  <c:v>932.367610253728</c:v>
                </c:pt>
                <c:pt idx="119">
                  <c:v>944.66143609494986</c:v>
                </c:pt>
                <c:pt idx="120">
                  <c:v>957.02908387592538</c:v>
                </c:pt>
                <c:pt idx="121">
                  <c:v>969.47055359665455</c:v>
                </c:pt>
                <c:pt idx="122">
                  <c:v>981.98584525713738</c:v>
                </c:pt>
                <c:pt idx="123">
                  <c:v>994.57495885737364</c:v>
                </c:pt>
                <c:pt idx="124">
                  <c:v>1007.2378943973642</c:v>
                </c:pt>
                <c:pt idx="125">
                  <c:v>1019.9746518771076</c:v>
                </c:pt>
                <c:pt idx="126">
                  <c:v>1032.7852312966049</c:v>
                </c:pt>
                <c:pt idx="127">
                  <c:v>1045.6696326558563</c:v>
                </c:pt>
                <c:pt idx="128">
                  <c:v>1058.6278559548609</c:v>
                </c:pt>
                <c:pt idx="129">
                  <c:v>1071.6599011936194</c:v>
                </c:pt>
                <c:pt idx="130">
                  <c:v>1084.7657683721316</c:v>
                </c:pt>
                <c:pt idx="131">
                  <c:v>1097.9454574903973</c:v>
                </c:pt>
                <c:pt idx="132">
                  <c:v>1111.1989685484168</c:v>
                </c:pt>
                <c:pt idx="133">
                  <c:v>1124.5263015461901</c:v>
                </c:pt>
                <c:pt idx="134">
                  <c:v>1137.9274564837165</c:v>
                </c:pt>
                <c:pt idx="135">
                  <c:v>1151.4024333609968</c:v>
                </c:pt>
                <c:pt idx="136">
                  <c:v>1164.951232178031</c:v>
                </c:pt>
                <c:pt idx="137">
                  <c:v>1178.5738529348184</c:v>
                </c:pt>
                <c:pt idx="138">
                  <c:v>1192.2702956313601</c:v>
                </c:pt>
                <c:pt idx="139">
                  <c:v>1206.0405602676549</c:v>
                </c:pt>
                <c:pt idx="140">
                  <c:v>1219.8846468437041</c:v>
                </c:pt>
                <c:pt idx="141">
                  <c:v>1233.802555359506</c:v>
                </c:pt>
                <c:pt idx="142">
                  <c:v>1247.7942858150623</c:v>
                </c:pt>
                <c:pt idx="143">
                  <c:v>1261.8598382103719</c:v>
                </c:pt>
                <c:pt idx="144">
                  <c:v>1275.9992125454353</c:v>
                </c:pt>
                <c:pt idx="145">
                  <c:v>1290.2124088202518</c:v>
                </c:pt>
                <c:pt idx="146">
                  <c:v>1304.4994270348225</c:v>
                </c:pt>
                <c:pt idx="147">
                  <c:v>1318.860267189147</c:v>
                </c:pt>
                <c:pt idx="148">
                  <c:v>1333.2949292832247</c:v>
                </c:pt>
                <c:pt idx="149">
                  <c:v>1347.8034133170568</c:v>
                </c:pt>
                <c:pt idx="150">
                  <c:v>1362.3857192906416</c:v>
                </c:pt>
                <c:pt idx="151">
                  <c:v>1377.041847203981</c:v>
                </c:pt>
                <c:pt idx="152">
                  <c:v>1391.7717970570734</c:v>
                </c:pt>
                <c:pt idx="153">
                  <c:v>1406.5755688499198</c:v>
                </c:pt>
                <c:pt idx="154">
                  <c:v>1421.4531625825198</c:v>
                </c:pt>
                <c:pt idx="155">
                  <c:v>1436.4045782548728</c:v>
                </c:pt>
                <c:pt idx="156">
                  <c:v>1451.4298158669803</c:v>
                </c:pt>
                <c:pt idx="157">
                  <c:v>1466.5288754188414</c:v>
                </c:pt>
                <c:pt idx="158">
                  <c:v>1481.701756910456</c:v>
                </c:pt>
                <c:pt idx="159">
                  <c:v>1496.9484603418246</c:v>
                </c:pt>
                <c:pt idx="160">
                  <c:v>1512.2689857129462</c:v>
                </c:pt>
                <c:pt idx="161">
                  <c:v>1527.6633330238215</c:v>
                </c:pt>
                <c:pt idx="162">
                  <c:v>1543.1315022744511</c:v>
                </c:pt>
                <c:pt idx="163">
                  <c:v>1558.6734934648339</c:v>
                </c:pt>
                <c:pt idx="164">
                  <c:v>1574.28930659497</c:v>
                </c:pt>
                <c:pt idx="165">
                  <c:v>1589.9789416648605</c:v>
                </c:pt>
                <c:pt idx="166">
                  <c:v>1605.7423986745039</c:v>
                </c:pt>
                <c:pt idx="167">
                  <c:v>1621.5796776239017</c:v>
                </c:pt>
                <c:pt idx="168">
                  <c:v>1637.4907785130531</c:v>
                </c:pt>
                <c:pt idx="169">
                  <c:v>1653.475701341958</c:v>
                </c:pt>
                <c:pt idx="170">
                  <c:v>1669.5344461106165</c:v>
                </c:pt>
                <c:pt idx="171">
                  <c:v>1685.6670128190287</c:v>
                </c:pt>
                <c:pt idx="172">
                  <c:v>1701.8734014671941</c:v>
                </c:pt>
                <c:pt idx="173">
                  <c:v>1718.1536120551143</c:v>
                </c:pt>
                <c:pt idx="174">
                  <c:v>1734.5076445827872</c:v>
                </c:pt>
                <c:pt idx="175">
                  <c:v>1750.9354990502134</c:v>
                </c:pt>
                <c:pt idx="176">
                  <c:v>1767.4371754573942</c:v>
                </c:pt>
                <c:pt idx="177">
                  <c:v>1784.0126738043282</c:v>
                </c:pt>
                <c:pt idx="178">
                  <c:v>1800.6619940910166</c:v>
                </c:pt>
                <c:pt idx="179">
                  <c:v>1817.3851363174576</c:v>
                </c:pt>
                <c:pt idx="180">
                  <c:v>1834.1821004836529</c:v>
                </c:pt>
                <c:pt idx="181">
                  <c:v>1851.0528865896015</c:v>
                </c:pt>
                <c:pt idx="182">
                  <c:v>1867.9974946353041</c:v>
                </c:pt>
                <c:pt idx="183">
                  <c:v>1885.0159246207595</c:v>
                </c:pt>
                <c:pt idx="184">
                  <c:v>1902.1081765459694</c:v>
                </c:pt>
                <c:pt idx="185">
                  <c:v>1919.2742504109333</c:v>
                </c:pt>
                <c:pt idx="186">
                  <c:v>1936.5141462156498</c:v>
                </c:pt>
                <c:pt idx="187">
                  <c:v>1953.827863960121</c:v>
                </c:pt>
                <c:pt idx="188">
                  <c:v>1971.2154036443449</c:v>
                </c:pt>
                <c:pt idx="189">
                  <c:v>1988.6767652683236</c:v>
                </c:pt>
                <c:pt idx="190">
                  <c:v>2006.211948832055</c:v>
                </c:pt>
                <c:pt idx="191">
                  <c:v>2023.8209543355404</c:v>
                </c:pt>
                <c:pt idx="192">
                  <c:v>2041.5037817787793</c:v>
                </c:pt>
                <c:pt idx="193">
                  <c:v>2059.260431161772</c:v>
                </c:pt>
                <c:pt idx="194">
                  <c:v>2077.0909024845182</c:v>
                </c:pt>
                <c:pt idx="195">
                  <c:v>2094.9951957470184</c:v>
                </c:pt>
                <c:pt idx="196">
                  <c:v>2112.9733109492718</c:v>
                </c:pt>
                <c:pt idx="197">
                  <c:v>2131.0252480912795</c:v>
                </c:pt>
                <c:pt idx="198">
                  <c:v>2149.1510071730409</c:v>
                </c:pt>
                <c:pt idx="199">
                  <c:v>2167.3505881945548</c:v>
                </c:pt>
                <c:pt idx="200">
                  <c:v>2185.6239911558237</c:v>
                </c:pt>
                <c:pt idx="201">
                  <c:v>2203.9712160568452</c:v>
                </c:pt>
                <c:pt idx="202">
                  <c:v>2222.3922628976206</c:v>
                </c:pt>
                <c:pt idx="203">
                  <c:v>2240.8871316781501</c:v>
                </c:pt>
                <c:pt idx="204">
                  <c:v>2259.4558223984327</c:v>
                </c:pt>
                <c:pt idx="205">
                  <c:v>2278.0983350584697</c:v>
                </c:pt>
                <c:pt idx="206">
                  <c:v>2296.8146696582598</c:v>
                </c:pt>
                <c:pt idx="207">
                  <c:v>2315.604826197804</c:v>
                </c:pt>
                <c:pt idx="208">
                  <c:v>2334.4688046771016</c:v>
                </c:pt>
                <c:pt idx="209">
                  <c:v>2353.4066050961528</c:v>
                </c:pt>
                <c:pt idx="210">
                  <c:v>2372.4182274549576</c:v>
                </c:pt>
                <c:pt idx="211">
                  <c:v>2391.5036717535163</c:v>
                </c:pt>
                <c:pt idx="212">
                  <c:v>2410.6629379918286</c:v>
                </c:pt>
                <c:pt idx="213">
                  <c:v>2429.896026169894</c:v>
                </c:pt>
                <c:pt idx="214">
                  <c:v>2449.2029362877138</c:v>
                </c:pt>
                <c:pt idx="215">
                  <c:v>2468.5836683452867</c:v>
                </c:pt>
                <c:pt idx="216">
                  <c:v>2488.0382223426136</c:v>
                </c:pt>
                <c:pt idx="217">
                  <c:v>2507.5665982796945</c:v>
                </c:pt>
                <c:pt idx="218">
                  <c:v>2527.1687961565285</c:v>
                </c:pt>
                <c:pt idx="219">
                  <c:v>2546.8448159731165</c:v>
                </c:pt>
                <c:pt idx="220">
                  <c:v>2566.5946577294576</c:v>
                </c:pt>
                <c:pt idx="221">
                  <c:v>2586.4183214255531</c:v>
                </c:pt>
                <c:pt idx="222">
                  <c:v>2606.3158070614022</c:v>
                </c:pt>
                <c:pt idx="223">
                  <c:v>2626.2871146370039</c:v>
                </c:pt>
                <c:pt idx="224">
                  <c:v>2646.3322441523601</c:v>
                </c:pt>
                <c:pt idx="225">
                  <c:v>2666.4511956074703</c:v>
                </c:pt>
                <c:pt idx="226">
                  <c:v>2686.6439690023344</c:v>
                </c:pt>
                <c:pt idx="227">
                  <c:v>2706.9105643369512</c:v>
                </c:pt>
                <c:pt idx="228">
                  <c:v>2727.2509816113215</c:v>
                </c:pt>
                <c:pt idx="229">
                  <c:v>2747.6652208254463</c:v>
                </c:pt>
                <c:pt idx="230">
                  <c:v>2768.1532819793247</c:v>
                </c:pt>
                <c:pt idx="231">
                  <c:v>2788.7151650729566</c:v>
                </c:pt>
                <c:pt idx="232">
                  <c:v>2809.3508701063415</c:v>
                </c:pt>
                <c:pt idx="233">
                  <c:v>2830.0603970794809</c:v>
                </c:pt>
                <c:pt idx="234">
                  <c:v>2850.8437459923725</c:v>
                </c:pt>
                <c:pt idx="235">
                  <c:v>2871.700916845019</c:v>
                </c:pt>
                <c:pt idx="236">
                  <c:v>2892.6319096374195</c:v>
                </c:pt>
                <c:pt idx="237">
                  <c:v>2913.6367243695745</c:v>
                </c:pt>
                <c:pt idx="238">
                  <c:v>2934.7153610414807</c:v>
                </c:pt>
                <c:pt idx="239">
                  <c:v>2955.8678196531419</c:v>
                </c:pt>
                <c:pt idx="240">
                  <c:v>2977.0941002045565</c:v>
                </c:pt>
                <c:pt idx="241">
                  <c:v>2998.3942026957243</c:v>
                </c:pt>
                <c:pt idx="242">
                  <c:v>3019.7681271266474</c:v>
                </c:pt>
                <c:pt idx="243">
                  <c:v>3041.2158734973227</c:v>
                </c:pt>
                <c:pt idx="244">
                  <c:v>3062.7374418077525</c:v>
                </c:pt>
                <c:pt idx="245">
                  <c:v>3084.3328320579349</c:v>
                </c:pt>
                <c:pt idx="246">
                  <c:v>3106.0020442478713</c:v>
                </c:pt>
                <c:pt idx="247">
                  <c:v>3127.7450783775621</c:v>
                </c:pt>
                <c:pt idx="248">
                  <c:v>3149.5619344470069</c:v>
                </c:pt>
                <c:pt idx="249">
                  <c:v>3171.4526124562035</c:v>
                </c:pt>
                <c:pt idx="250">
                  <c:v>3193.417112405155</c:v>
                </c:pt>
                <c:pt idx="251">
                  <c:v>3215.45543429386</c:v>
                </c:pt>
                <c:pt idx="252">
                  <c:v>3237.5675781223181</c:v>
                </c:pt>
                <c:pt idx="253">
                  <c:v>3259.7535438905311</c:v>
                </c:pt>
                <c:pt idx="254">
                  <c:v>3282.0133315984976</c:v>
                </c:pt>
                <c:pt idx="255">
                  <c:v>3304.3469412462168</c:v>
                </c:pt>
                <c:pt idx="256">
                  <c:v>3326.7543728336891</c:v>
                </c:pt>
                <c:pt idx="257">
                  <c:v>3349.2356263609167</c:v>
                </c:pt>
                <c:pt idx="258">
                  <c:v>3371.790701827897</c:v>
                </c:pt>
                <c:pt idx="259">
                  <c:v>3394.4195992346322</c:v>
                </c:pt>
                <c:pt idx="260">
                  <c:v>3417.1223185811195</c:v>
                </c:pt>
                <c:pt idx="261">
                  <c:v>3439.8988598673614</c:v>
                </c:pt>
                <c:pt idx="262">
                  <c:v>3462.7492230933562</c:v>
                </c:pt>
                <c:pt idx="263">
                  <c:v>3485.6734082591042</c:v>
                </c:pt>
                <c:pt idx="264">
                  <c:v>3508.671415364608</c:v>
                </c:pt>
                <c:pt idx="265">
                  <c:v>3531.7432444098645</c:v>
                </c:pt>
                <c:pt idx="266">
                  <c:v>3554.8888953948749</c:v>
                </c:pt>
                <c:pt idx="267">
                  <c:v>3578.1083683196371</c:v>
                </c:pt>
                <c:pt idx="268">
                  <c:v>3601.4016631841541</c:v>
                </c:pt>
                <c:pt idx="269">
                  <c:v>3624.7687799884256</c:v>
                </c:pt>
                <c:pt idx="270">
                  <c:v>3648.2097187324498</c:v>
                </c:pt>
                <c:pt idx="271">
                  <c:v>3671.724479416228</c:v>
                </c:pt>
                <c:pt idx="272">
                  <c:v>3695.3130620397601</c:v>
                </c:pt>
                <c:pt idx="273">
                  <c:v>3718.9754666030458</c:v>
                </c:pt>
                <c:pt idx="274">
                  <c:v>3742.7116931060837</c:v>
                </c:pt>
                <c:pt idx="275">
                  <c:v>3766.5217415488778</c:v>
                </c:pt>
                <c:pt idx="276">
                  <c:v>3790.4056119314246</c:v>
                </c:pt>
                <c:pt idx="277">
                  <c:v>3814.3633042537249</c:v>
                </c:pt>
                <c:pt idx="278">
                  <c:v>3838.3948185157774</c:v>
                </c:pt>
                <c:pt idx="279">
                  <c:v>3862.5001547175852</c:v>
                </c:pt>
                <c:pt idx="280">
                  <c:v>3886.679312859148</c:v>
                </c:pt>
                <c:pt idx="281">
                  <c:v>3910.9322929404616</c:v>
                </c:pt>
                <c:pt idx="282">
                  <c:v>3935.2590949615296</c:v>
                </c:pt>
                <c:pt idx="283">
                  <c:v>3959.6597189223521</c:v>
                </c:pt>
                <c:pt idx="284">
                  <c:v>3984.1341648229281</c:v>
                </c:pt>
                <c:pt idx="285">
                  <c:v>4008.6824326632559</c:v>
                </c:pt>
                <c:pt idx="286">
                  <c:v>4033.3045224433404</c:v>
                </c:pt>
                <c:pt idx="287">
                  <c:v>4058.000434163177</c:v>
                </c:pt>
                <c:pt idx="288">
                  <c:v>4082.7701678227681</c:v>
                </c:pt>
                <c:pt idx="289">
                  <c:v>4107.6137234221105</c:v>
                </c:pt>
                <c:pt idx="290">
                  <c:v>4132.5311009612087</c:v>
                </c:pt>
                <c:pt idx="291">
                  <c:v>4157.5223004400614</c:v>
                </c:pt>
                <c:pt idx="292">
                  <c:v>4182.5873218586657</c:v>
                </c:pt>
                <c:pt idx="293">
                  <c:v>4207.7261652170246</c:v>
                </c:pt>
                <c:pt idx="294">
                  <c:v>4232.9388305151369</c:v>
                </c:pt>
                <c:pt idx="295">
                  <c:v>4258.2253177530029</c:v>
                </c:pt>
                <c:pt idx="296">
                  <c:v>4283.5856269306214</c:v>
                </c:pt>
                <c:pt idx="297">
                  <c:v>4309.0197580479962</c:v>
                </c:pt>
                <c:pt idx="298">
                  <c:v>4334.5277111051228</c:v>
                </c:pt>
                <c:pt idx="299">
                  <c:v>4360.1094861020028</c:v>
                </c:pt>
                <c:pt idx="300">
                  <c:v>4385.7650830386374</c:v>
                </c:pt>
                <c:pt idx="301">
                  <c:v>4411.4945019150255</c:v>
                </c:pt>
                <c:pt idx="302">
                  <c:v>4437.297742731168</c:v>
                </c:pt>
                <c:pt idx="303">
                  <c:v>4463.1748054870623</c:v>
                </c:pt>
                <c:pt idx="304">
                  <c:v>4489.125690182711</c:v>
                </c:pt>
                <c:pt idx="305">
                  <c:v>4515.1503968181141</c:v>
                </c:pt>
                <c:pt idx="306">
                  <c:v>4541.2489253932708</c:v>
                </c:pt>
                <c:pt idx="307">
                  <c:v>4567.4212759081811</c:v>
                </c:pt>
                <c:pt idx="308">
                  <c:v>4593.667448362844</c:v>
                </c:pt>
                <c:pt idx="309">
                  <c:v>4619.9874427572613</c:v>
                </c:pt>
                <c:pt idx="310">
                  <c:v>4646.3812590914313</c:v>
                </c:pt>
                <c:pt idx="311">
                  <c:v>4672.8488973653557</c:v>
                </c:pt>
                <c:pt idx="312">
                  <c:v>4699.3903575790346</c:v>
                </c:pt>
                <c:pt idx="313">
                  <c:v>4726.0056397324679</c:v>
                </c:pt>
                <c:pt idx="314">
                  <c:v>4752.694743825652</c:v>
                </c:pt>
                <c:pt idx="315">
                  <c:v>4779.4576698585915</c:v>
                </c:pt>
                <c:pt idx="316">
                  <c:v>4806.2944178312846</c:v>
                </c:pt>
                <c:pt idx="317">
                  <c:v>4833.2049877437312</c:v>
                </c:pt>
                <c:pt idx="318">
                  <c:v>4860.1893795959322</c:v>
                </c:pt>
                <c:pt idx="319">
                  <c:v>4887.247593387885</c:v>
                </c:pt>
                <c:pt idx="320">
                  <c:v>4914.3796291195931</c:v>
                </c:pt>
                <c:pt idx="321">
                  <c:v>4941.5854867910539</c:v>
                </c:pt>
                <c:pt idx="322">
                  <c:v>4968.8651664022673</c:v>
                </c:pt>
                <c:pt idx="323">
                  <c:v>4996.2186679532369</c:v>
                </c:pt>
                <c:pt idx="324">
                  <c:v>5023.6459914439602</c:v>
                </c:pt>
                <c:pt idx="325">
                  <c:v>5051.1471368744351</c:v>
                </c:pt>
                <c:pt idx="326">
                  <c:v>5078.7221042446654</c:v>
                </c:pt>
                <c:pt idx="327">
                  <c:v>5106.3708935546483</c:v>
                </c:pt>
                <c:pt idx="328">
                  <c:v>5134.0935048043839</c:v>
                </c:pt>
                <c:pt idx="329">
                  <c:v>5161.8899379938757</c:v>
                </c:pt>
                <c:pt idx="330">
                  <c:v>5189.7601931231202</c:v>
                </c:pt>
                <c:pt idx="331">
                  <c:v>5217.7042701921182</c:v>
                </c:pt>
                <c:pt idx="332">
                  <c:v>5245.7221692008679</c:v>
                </c:pt>
                <c:pt idx="333">
                  <c:v>5273.813890149373</c:v>
                </c:pt>
                <c:pt idx="334">
                  <c:v>5301.9794330376326</c:v>
                </c:pt>
                <c:pt idx="335">
                  <c:v>5330.2187978656457</c:v>
                </c:pt>
                <c:pt idx="336">
                  <c:v>5358.5319846334114</c:v>
                </c:pt>
                <c:pt idx="337">
                  <c:v>5386.9189933409316</c:v>
                </c:pt>
                <c:pt idx="338">
                  <c:v>5415.3798239882044</c:v>
                </c:pt>
                <c:pt idx="339">
                  <c:v>5443.9144765752299</c:v>
                </c:pt>
                <c:pt idx="340">
                  <c:v>5472.5229511020125</c:v>
                </c:pt>
                <c:pt idx="341">
                  <c:v>5501.2052475685468</c:v>
                </c:pt>
                <c:pt idx="342">
                  <c:v>5529.9613659748356</c:v>
                </c:pt>
                <c:pt idx="343">
                  <c:v>5558.7913063208753</c:v>
                </c:pt>
                <c:pt idx="344">
                  <c:v>5587.6950686066712</c:v>
                </c:pt>
                <c:pt idx="345">
                  <c:v>5616.6726528322197</c:v>
                </c:pt>
                <c:pt idx="346">
                  <c:v>5645.7240589975254</c:v>
                </c:pt>
                <c:pt idx="347">
                  <c:v>5674.8492871025792</c:v>
                </c:pt>
                <c:pt idx="348">
                  <c:v>5704.0483371473902</c:v>
                </c:pt>
                <c:pt idx="349">
                  <c:v>5733.3212091319529</c:v>
                </c:pt>
                <c:pt idx="350">
                  <c:v>5762.6679030562691</c:v>
                </c:pt>
                <c:pt idx="351">
                  <c:v>5792.0884189203425</c:v>
                </c:pt>
                <c:pt idx="352">
                  <c:v>5821.5827567241668</c:v>
                </c:pt>
                <c:pt idx="353">
                  <c:v>5851.1509164677454</c:v>
                </c:pt>
                <c:pt idx="354">
                  <c:v>5880.7928981510759</c:v>
                </c:pt>
                <c:pt idx="355">
                  <c:v>5910.5087017741616</c:v>
                </c:pt>
                <c:pt idx="356">
                  <c:v>5940.2983273370037</c:v>
                </c:pt>
                <c:pt idx="357">
                  <c:v>5970.1617748395947</c:v>
                </c:pt>
                <c:pt idx="358">
                  <c:v>6000.0990442819411</c:v>
                </c:pt>
                <c:pt idx="359">
                  <c:v>6030.1101356640411</c:v>
                </c:pt>
                <c:pt idx="360">
                  <c:v>6060.1950489858955</c:v>
                </c:pt>
                <c:pt idx="361">
                  <c:v>6090.3537842475016</c:v>
                </c:pt>
                <c:pt idx="362">
                  <c:v>6120.5863414488649</c:v>
                </c:pt>
                <c:pt idx="363">
                  <c:v>6150.892720589979</c:v>
                </c:pt>
                <c:pt idx="364">
                  <c:v>6181.2729216708485</c:v>
                </c:pt>
                <c:pt idx="365">
                  <c:v>6211.7269446914688</c:v>
                </c:pt>
                <c:pt idx="366">
                  <c:v>6242.2547896518445</c:v>
                </c:pt>
                <c:pt idx="367">
                  <c:v>6272.8564565519773</c:v>
                </c:pt>
                <c:pt idx="368">
                  <c:v>6303.5319453918582</c:v>
                </c:pt>
                <c:pt idx="369">
                  <c:v>6334.2812561714954</c:v>
                </c:pt>
                <c:pt idx="370">
                  <c:v>6365.1043888908862</c:v>
                </c:pt>
                <c:pt idx="371">
                  <c:v>6396.0013435500314</c:v>
                </c:pt>
                <c:pt idx="372">
                  <c:v>6426.9721201489274</c:v>
                </c:pt>
                <c:pt idx="373">
                  <c:v>6458.0167186875797</c:v>
                </c:pt>
                <c:pt idx="374">
                  <c:v>6489.1351391659855</c:v>
                </c:pt>
                <c:pt idx="375">
                  <c:v>6520.327381584144</c:v>
                </c:pt>
                <c:pt idx="376">
                  <c:v>6551.593445942055</c:v>
                </c:pt>
                <c:pt idx="377">
                  <c:v>6582.9333322397224</c:v>
                </c:pt>
                <c:pt idx="378">
                  <c:v>6614.3470404771433</c:v>
                </c:pt>
                <c:pt idx="379">
                  <c:v>6645.834570654315</c:v>
                </c:pt>
                <c:pt idx="380">
                  <c:v>6677.3959227712439</c:v>
                </c:pt>
                <c:pt idx="381">
                  <c:v>6709.0310968279246</c:v>
                </c:pt>
                <c:pt idx="382">
                  <c:v>6740.7400928243587</c:v>
                </c:pt>
                <c:pt idx="383">
                  <c:v>6772.5229107605455</c:v>
                </c:pt>
                <c:pt idx="384">
                  <c:v>6804.3795506364877</c:v>
                </c:pt>
                <c:pt idx="385">
                  <c:v>6836.3100124521843</c:v>
                </c:pt>
                <c:pt idx="386">
                  <c:v>6868.3142962076327</c:v>
                </c:pt>
                <c:pt idx="387">
                  <c:v>6900.3924019028345</c:v>
                </c:pt>
                <c:pt idx="388">
                  <c:v>6932.5443295377909</c:v>
                </c:pt>
                <c:pt idx="389">
                  <c:v>6964.7700791125044</c:v>
                </c:pt>
                <c:pt idx="390">
                  <c:v>6997.0696506269651</c:v>
                </c:pt>
                <c:pt idx="391">
                  <c:v>7029.443044081183</c:v>
                </c:pt>
                <c:pt idx="392">
                  <c:v>7061.8902594751544</c:v>
                </c:pt>
                <c:pt idx="393">
                  <c:v>7094.4112968088784</c:v>
                </c:pt>
                <c:pt idx="394">
                  <c:v>7127.0061560823569</c:v>
                </c:pt>
                <c:pt idx="395">
                  <c:v>7159.6748372955899</c:v>
                </c:pt>
                <c:pt idx="396">
                  <c:v>7192.4173404485764</c:v>
                </c:pt>
                <c:pt idx="397">
                  <c:v>7225.2336655413137</c:v>
                </c:pt>
                <c:pt idx="398">
                  <c:v>7258.1238125738064</c:v>
                </c:pt>
                <c:pt idx="399">
                  <c:v>7291.0877815460535</c:v>
                </c:pt>
                <c:pt idx="400">
                  <c:v>7324.125572458056</c:v>
                </c:pt>
                <c:pt idx="401">
                  <c:v>7357.2371853098084</c:v>
                </c:pt>
                <c:pt idx="402">
                  <c:v>7390.4226201013162</c:v>
                </c:pt>
                <c:pt idx="403">
                  <c:v>7423.6818768325775</c:v>
                </c:pt>
                <c:pt idx="404">
                  <c:v>7457.0149555035923</c:v>
                </c:pt>
                <c:pt idx="405">
                  <c:v>7490.4218561143607</c:v>
                </c:pt>
                <c:pt idx="406">
                  <c:v>7523.9025786648835</c:v>
                </c:pt>
                <c:pt idx="407">
                  <c:v>7557.4571231551599</c:v>
                </c:pt>
                <c:pt idx="408">
                  <c:v>7591.085489585188</c:v>
                </c:pt>
                <c:pt idx="409">
                  <c:v>7624.7876779549706</c:v>
                </c:pt>
                <c:pt idx="410">
                  <c:v>7658.5636882645085</c:v>
                </c:pt>
                <c:pt idx="411">
                  <c:v>7692.4135205138018</c:v>
                </c:pt>
                <c:pt idx="412">
                  <c:v>7726.3371747028441</c:v>
                </c:pt>
                <c:pt idx="413">
                  <c:v>7760.3346508316417</c:v>
                </c:pt>
                <c:pt idx="414">
                  <c:v>7794.4059489001929</c:v>
                </c:pt>
                <c:pt idx="415">
                  <c:v>7828.5510689084967</c:v>
                </c:pt>
                <c:pt idx="416">
                  <c:v>7862.7700108565577</c:v>
                </c:pt>
                <c:pt idx="417">
                  <c:v>7897.0627747443714</c:v>
                </c:pt>
                <c:pt idx="418">
                  <c:v>7931.4293605719377</c:v>
                </c:pt>
                <c:pt idx="419">
                  <c:v>7965.8697683392556</c:v>
                </c:pt>
                <c:pt idx="420">
                  <c:v>8000.383998046329</c:v>
                </c:pt>
                <c:pt idx="421">
                  <c:v>8034.9720496931568</c:v>
                </c:pt>
                <c:pt idx="422">
                  <c:v>8069.6339232797391</c:v>
                </c:pt>
                <c:pt idx="423">
                  <c:v>8104.3696188060721</c:v>
                </c:pt>
                <c:pt idx="424">
                  <c:v>8139.1791362721606</c:v>
                </c:pt>
                <c:pt idx="425">
                  <c:v>8174.0624756780035</c:v>
                </c:pt>
                <c:pt idx="426">
                  <c:v>8209.0196370235972</c:v>
                </c:pt>
                <c:pt idx="427">
                  <c:v>8244.0506203089481</c:v>
                </c:pt>
                <c:pt idx="428">
                  <c:v>8279.1554255340507</c:v>
                </c:pt>
                <c:pt idx="429">
                  <c:v>8314.3340526989068</c:v>
                </c:pt>
                <c:pt idx="430">
                  <c:v>8349.5865018035165</c:v>
                </c:pt>
                <c:pt idx="431">
                  <c:v>8384.9127728478798</c:v>
                </c:pt>
                <c:pt idx="432">
                  <c:v>8420.3128658319984</c:v>
                </c:pt>
                <c:pt idx="433">
                  <c:v>8455.7867807558687</c:v>
                </c:pt>
                <c:pt idx="434">
                  <c:v>8491.3345176194944</c:v>
                </c:pt>
                <c:pt idx="435">
                  <c:v>8526.9560764228718</c:v>
                </c:pt>
                <c:pt idx="436">
                  <c:v>8562.6514571660045</c:v>
                </c:pt>
                <c:pt idx="437">
                  <c:v>8598.420659848889</c:v>
                </c:pt>
                <c:pt idx="438">
                  <c:v>8634.2636844715307</c:v>
                </c:pt>
                <c:pt idx="439">
                  <c:v>8670.1805310339241</c:v>
                </c:pt>
                <c:pt idx="440">
                  <c:v>8706.1711995360693</c:v>
                </c:pt>
                <c:pt idx="441">
                  <c:v>8742.2356899779697</c:v>
                </c:pt>
                <c:pt idx="442">
                  <c:v>8778.3740023596238</c:v>
                </c:pt>
                <c:pt idx="443">
                  <c:v>8814.5861366810332</c:v>
                </c:pt>
                <c:pt idx="444">
                  <c:v>8850.8720929421943</c:v>
                </c:pt>
                <c:pt idx="445">
                  <c:v>8887.2318711431089</c:v>
                </c:pt>
                <c:pt idx="446">
                  <c:v>8923.6654712837753</c:v>
                </c:pt>
                <c:pt idx="447">
                  <c:v>8960.1728933641971</c:v>
                </c:pt>
                <c:pt idx="448">
                  <c:v>8996.7541373843742</c:v>
                </c:pt>
                <c:pt idx="449">
                  <c:v>9033.4092033443048</c:v>
                </c:pt>
                <c:pt idx="450">
                  <c:v>9070.138091243989</c:v>
                </c:pt>
                <c:pt idx="451">
                  <c:v>9106.9408010834231</c:v>
                </c:pt>
                <c:pt idx="452">
                  <c:v>9143.8173328626181</c:v>
                </c:pt>
                <c:pt idx="453">
                  <c:v>9180.7676865815592</c:v>
                </c:pt>
                <c:pt idx="454">
                  <c:v>9217.7918622402594</c:v>
                </c:pt>
                <c:pt idx="455">
                  <c:v>9254.8898598387095</c:v>
                </c:pt>
                <c:pt idx="456">
                  <c:v>9292.061679376915</c:v>
                </c:pt>
                <c:pt idx="457">
                  <c:v>9329.307320854874</c:v>
                </c:pt>
                <c:pt idx="458">
                  <c:v>9366.6267842725883</c:v>
                </c:pt>
                <c:pt idx="459">
                  <c:v>9404.0200696300544</c:v>
                </c:pt>
                <c:pt idx="460">
                  <c:v>9441.487176927274</c:v>
                </c:pt>
                <c:pt idx="461">
                  <c:v>9479.0281061642436</c:v>
                </c:pt>
                <c:pt idx="462">
                  <c:v>9516.6428573409758</c:v>
                </c:pt>
                <c:pt idx="463">
                  <c:v>9554.331430457456</c:v>
                </c:pt>
                <c:pt idx="464">
                  <c:v>9592.0938255136898</c:v>
                </c:pt>
                <c:pt idx="465">
                  <c:v>9629.930042509679</c:v>
                </c:pt>
                <c:pt idx="466">
                  <c:v>9667.8400814454217</c:v>
                </c:pt>
                <c:pt idx="467">
                  <c:v>9705.8239423209179</c:v>
                </c:pt>
                <c:pt idx="468">
                  <c:v>9743.8816251361623</c:v>
                </c:pt>
                <c:pt idx="469">
                  <c:v>9782.0131298911674</c:v>
                </c:pt>
                <c:pt idx="470">
                  <c:v>9820.2184565859225</c:v>
                </c:pt>
                <c:pt idx="471">
                  <c:v>9858.4976052204329</c:v>
                </c:pt>
                <c:pt idx="472">
                  <c:v>9896.8505757946987</c:v>
                </c:pt>
                <c:pt idx="473">
                  <c:v>9935.277368308718</c:v>
                </c:pt>
                <c:pt idx="474">
                  <c:v>9973.7779827624909</c:v>
                </c:pt>
                <c:pt idx="475">
                  <c:v>10012.35241915601</c:v>
                </c:pt>
                <c:pt idx="476">
                  <c:v>10051.00067748929</c:v>
                </c:pt>
                <c:pt idx="477">
                  <c:v>10089.722757762323</c:v>
                </c:pt>
                <c:pt idx="478">
                  <c:v>10128.518659975109</c:v>
                </c:pt>
                <c:pt idx="479">
                  <c:v>10167.388384127647</c:v>
                </c:pt>
                <c:pt idx="480">
                  <c:v>10206.33193021994</c:v>
                </c:pt>
                <c:pt idx="481">
                  <c:v>10245.349298251989</c:v>
                </c:pt>
                <c:pt idx="482">
                  <c:v>10284.440488223785</c:v>
                </c:pt>
                <c:pt idx="483">
                  <c:v>10323.60550013534</c:v>
                </c:pt>
                <c:pt idx="484">
                  <c:v>10362.844333986652</c:v>
                </c:pt>
                <c:pt idx="485">
                  <c:v>10402.156989777712</c:v>
                </c:pt>
                <c:pt idx="486">
                  <c:v>10441.543467508527</c:v>
                </c:pt>
                <c:pt idx="487">
                  <c:v>10481.003767179098</c:v>
                </c:pt>
                <c:pt idx="488">
                  <c:v>10520.537888789419</c:v>
                </c:pt>
                <c:pt idx="489">
                  <c:v>10560.145832339496</c:v>
                </c:pt>
                <c:pt idx="490">
                  <c:v>10599.827597829322</c:v>
                </c:pt>
                <c:pt idx="491">
                  <c:v>10639.583185258907</c:v>
                </c:pt>
                <c:pt idx="492">
                  <c:v>10679.412594628244</c:v>
                </c:pt>
                <c:pt idx="493">
                  <c:v>10719.315825937334</c:v>
                </c:pt>
                <c:pt idx="494">
                  <c:v>10759.29287918618</c:v>
                </c:pt>
                <c:pt idx="495">
                  <c:v>10799.343754374782</c:v>
                </c:pt>
                <c:pt idx="496">
                  <c:v>10839.468451503133</c:v>
                </c:pt>
                <c:pt idx="497">
                  <c:v>10879.666970571236</c:v>
                </c:pt>
                <c:pt idx="498">
                  <c:v>10919.939311579094</c:v>
                </c:pt>
                <c:pt idx="499">
                  <c:v>10960.285474526709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0.14396650678517003</c:v>
                </c:pt>
                <c:pt idx="2">
                  <c:v>0.170045962704789</c:v>
                </c:pt>
                <c:pt idx="3">
                  <c:v>8.6201064415065407E-2</c:v>
                </c:pt>
                <c:pt idx="4">
                  <c:v>6.6538397911939481E-2</c:v>
                </c:pt>
                <c:pt idx="5">
                  <c:v>5.6918965872935059E-2</c:v>
                </c:pt>
                <c:pt idx="6">
                  <c:v>5.0872137188287272E-2</c:v>
                </c:pt>
                <c:pt idx="7">
                  <c:v>4.5422851394331422E-2</c:v>
                </c:pt>
                <c:pt idx="8">
                  <c:v>4.0172789384369072E-2</c:v>
                </c:pt>
                <c:pt idx="9">
                  <c:v>3.7147164273324311E-2</c:v>
                </c:pt>
                <c:pt idx="10">
                  <c:v>3.5139675535004168E-2</c:v>
                </c:pt>
                <c:pt idx="11">
                  <c:v>3.3719094351361313E-2</c:v>
                </c:pt>
                <c:pt idx="12">
                  <c:v>3.2649259907128497E-2</c:v>
                </c:pt>
                <c:pt idx="13">
                  <c:v>3.1811628441267732E-2</c:v>
                </c:pt>
                <c:pt idx="14">
                  <c:v>3.1137274051571545E-2</c:v>
                </c:pt>
                <c:pt idx="15">
                  <c:v>3.0581927130619413E-2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0.10595792354327264</c:v>
                </c:pt>
                <c:pt idx="2">
                  <c:v>0.12981535906197339</c:v>
                </c:pt>
                <c:pt idx="3">
                  <c:v>6.7094713712146523E-2</c:v>
                </c:pt>
                <c:pt idx="4">
                  <c:v>5.0978702242345998E-2</c:v>
                </c:pt>
                <c:pt idx="5">
                  <c:v>4.2853938527510162E-2</c:v>
                </c:pt>
                <c:pt idx="6">
                  <c:v>3.7730431636703164E-2</c:v>
                </c:pt>
                <c:pt idx="7">
                  <c:v>3.3092992219853595E-2</c:v>
                </c:pt>
                <c:pt idx="8">
                  <c:v>2.8567530759190451E-2</c:v>
                </c:pt>
                <c:pt idx="9">
                  <c:v>2.591546863292957E-2</c:v>
                </c:pt>
                <c:pt idx="10">
                  <c:v>2.4130804805660197E-2</c:v>
                </c:pt>
                <c:pt idx="11">
                  <c:v>2.2845807216220114E-2</c:v>
                </c:pt>
                <c:pt idx="12">
                  <c:v>2.1853046402716174E-2</c:v>
                </c:pt>
                <c:pt idx="13">
                  <c:v>2.106801000531033E-2</c:v>
                </c:pt>
                <c:pt idx="14">
                  <c:v>2.0428869447817383E-2</c:v>
                </c:pt>
                <c:pt idx="15">
                  <c:v>1.9897144379797858E-2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9.2409819774643118E-2</c:v>
                </c:pt>
                <c:pt idx="2">
                  <c:v>0.1153296958840007</c:v>
                </c:pt>
                <c:pt idx="3">
                  <c:v>6.0166432857252053E-2</c:v>
                </c:pt>
                <c:pt idx="4">
                  <c:v>4.5359335230927847E-2</c:v>
                </c:pt>
                <c:pt idx="5">
                  <c:v>3.7797302523727601E-2</c:v>
                </c:pt>
                <c:pt idx="6">
                  <c:v>3.3022881484054308E-2</c:v>
                </c:pt>
                <c:pt idx="7">
                  <c:v>2.8693707291120273E-2</c:v>
                </c:pt>
                <c:pt idx="8">
                  <c:v>2.4446090907400145E-2</c:v>
                </c:pt>
                <c:pt idx="9">
                  <c:v>2.1938667626608947E-2</c:v>
                </c:pt>
                <c:pt idx="10">
                  <c:v>2.0240436429337993E-2</c:v>
                </c:pt>
                <c:pt idx="11">
                  <c:v>1.9007981723507573E-2</c:v>
                </c:pt>
                <c:pt idx="12">
                  <c:v>1.8045082268858138E-2</c:v>
                </c:pt>
                <c:pt idx="13">
                  <c:v>1.7279538987357911E-2</c:v>
                </c:pt>
                <c:pt idx="14">
                  <c:v>1.6652472089269191E-2</c:v>
                </c:pt>
                <c:pt idx="15">
                  <c:v>1.6127736499689588E-2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8.554178223671477E-2</c:v>
                </c:pt>
                <c:pt idx="2">
                  <c:v>0.10793301835704229</c:v>
                </c:pt>
                <c:pt idx="3">
                  <c:v>5.661181427097714E-2</c:v>
                </c:pt>
                <c:pt idx="4">
                  <c:v>4.2483331298074238E-2</c:v>
                </c:pt>
                <c:pt idx="5">
                  <c:v>3.5217030718158029E-2</c:v>
                </c:pt>
                <c:pt idx="6">
                  <c:v>3.0626920366865443E-2</c:v>
                </c:pt>
                <c:pt idx="7">
                  <c:v>2.6461469440097814E-2</c:v>
                </c:pt>
                <c:pt idx="8">
                  <c:v>2.2363453215090576E-2</c:v>
                </c:pt>
                <c:pt idx="9">
                  <c:v>1.9935567279176981E-2</c:v>
                </c:pt>
                <c:pt idx="10">
                  <c:v>1.8285947926048849E-2</c:v>
                </c:pt>
                <c:pt idx="11">
                  <c:v>1.7084043496466247E-2</c:v>
                </c:pt>
                <c:pt idx="12">
                  <c:v>1.6139744854104354E-2</c:v>
                </c:pt>
                <c:pt idx="13">
                  <c:v>1.5386971414358677E-2</c:v>
                </c:pt>
                <c:pt idx="14">
                  <c:v>1.4768482250683447E-2</c:v>
                </c:pt>
                <c:pt idx="15">
                  <c:v>1.424939351943693E-2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138.92120081682913</c:v>
                </c:pt>
                <c:pt idx="2">
                  <c:v>117.61525932092441</c:v>
                </c:pt>
                <c:pt idx="3">
                  <c:v>232.01569650808847</c:v>
                </c:pt>
                <c:pt idx="4">
                  <c:v>300.57832210611809</c:v>
                </c:pt>
                <c:pt idx="5">
                  <c:v>351.37672818314485</c:v>
                </c:pt>
                <c:pt idx="6">
                  <c:v>393.1425158329061</c:v>
                </c:pt>
                <c:pt idx="7">
                  <c:v>440.30701257332151</c:v>
                </c:pt>
                <c:pt idx="8">
                  <c:v>497.84942261892945</c:v>
                </c:pt>
                <c:pt idx="9">
                  <c:v>538.39910505260741</c:v>
                </c:pt>
                <c:pt idx="10">
                  <c:v>569.15721888430994</c:v>
                </c:pt>
                <c:pt idx="11">
                  <c:v>593.13574058647748</c:v>
                </c:pt>
                <c:pt idx="12">
                  <c:v>612.57131270020875</c:v>
                </c:pt>
                <c:pt idx="13">
                  <c:v>628.70091787111846</c:v>
                </c:pt>
                <c:pt idx="14">
                  <c:v>642.31698532359383</c:v>
                </c:pt>
                <c:pt idx="15">
                  <c:v>653.98102332064889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188.75417081792952</c:v>
                </c:pt>
                <c:pt idx="2">
                  <c:v>154.0649746264005</c:v>
                </c:pt>
                <c:pt idx="3">
                  <c:v>298.0860770314203</c:v>
                </c:pt>
                <c:pt idx="4">
                  <c:v>392.32069708096236</c:v>
                </c:pt>
                <c:pt idx="5">
                  <c:v>466.70156086495911</c:v>
                </c:pt>
                <c:pt idx="6">
                  <c:v>530.07609858734111</c:v>
                </c:pt>
                <c:pt idx="7">
                  <c:v>604.35755906053521</c:v>
                </c:pt>
                <c:pt idx="8">
                  <c:v>700.09550942955775</c:v>
                </c:pt>
                <c:pt idx="9">
                  <c:v>771.73985480574868</c:v>
                </c:pt>
                <c:pt idx="10">
                  <c:v>828.81611952323851</c:v>
                </c:pt>
                <c:pt idx="11">
                  <c:v>875.43415781782301</c:v>
                </c:pt>
                <c:pt idx="12">
                  <c:v>915.20420683837233</c:v>
                </c:pt>
                <c:pt idx="13">
                  <c:v>949.3065550547426</c:v>
                </c:pt>
                <c:pt idx="14">
                  <c:v>979.00669692403346</c:v>
                </c:pt>
                <c:pt idx="15">
                  <c:v>1005.1693659270309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216.42721573068059</c:v>
                </c:pt>
                <c:pt idx="2">
                  <c:v>173.41587391434831</c:v>
                </c:pt>
                <c:pt idx="3">
                  <c:v>332.41126405899826</c:v>
                </c:pt>
                <c:pt idx="4">
                  <c:v>440.92356949630039</c:v>
                </c:pt>
                <c:pt idx="5">
                  <c:v>529.13828936456025</c:v>
                </c:pt>
                <c:pt idx="6">
                  <c:v>605.64066796101247</c:v>
                </c:pt>
                <c:pt idx="7">
                  <c:v>697.01693814201974</c:v>
                </c:pt>
                <c:pt idx="8">
                  <c:v>818.12671300938928</c:v>
                </c:pt>
                <c:pt idx="9">
                  <c:v>911.63238991516607</c:v>
                </c:pt>
                <c:pt idx="10">
                  <c:v>988.12098591957806</c:v>
                </c:pt>
                <c:pt idx="11">
                  <c:v>1052.189563885448</c:v>
                </c:pt>
                <c:pt idx="12">
                  <c:v>1108.3352074551426</c:v>
                </c:pt>
                <c:pt idx="13">
                  <c:v>1157.4382866714463</c:v>
                </c:pt>
                <c:pt idx="14">
                  <c:v>1201.0228807342032</c:v>
                </c:pt>
                <c:pt idx="15">
                  <c:v>1240.099625907513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233.80387311378632</c:v>
                </c:pt>
                <c:pt idx="2">
                  <c:v>185.30010838611059</c:v>
                </c:pt>
                <c:pt idx="3">
                  <c:v>353.28314871288779</c:v>
                </c:pt>
                <c:pt idx="4">
                  <c:v>470.77287465228972</c:v>
                </c:pt>
                <c:pt idx="5">
                  <c:v>567.90704929271419</c:v>
                </c:pt>
                <c:pt idx="6">
                  <c:v>653.02027629384304</c:v>
                </c:pt>
                <c:pt idx="7">
                  <c:v>755.81592493474432</c:v>
                </c:pt>
                <c:pt idx="8">
                  <c:v>894.31626715431639</c:v>
                </c:pt>
                <c:pt idx="9">
                  <c:v>1003.2320485251664</c:v>
                </c:pt>
                <c:pt idx="10">
                  <c:v>1093.7360251097202</c:v>
                </c:pt>
                <c:pt idx="11">
                  <c:v>1170.6830414086048</c:v>
                </c:pt>
                <c:pt idx="12">
                  <c:v>1239.1769622624474</c:v>
                </c:pt>
                <c:pt idx="13">
                  <c:v>1299.8009459702107</c:v>
                </c:pt>
                <c:pt idx="14">
                  <c:v>1354.2353005891619</c:v>
                </c:pt>
                <c:pt idx="15">
                  <c:v>1403.5685078609793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245.68521270407118</c:v>
                </c:pt>
                <c:pt idx="2">
                  <c:v>193.319592084741</c:v>
                </c:pt>
                <c:pt idx="3">
                  <c:v>367.28961148123801</c:v>
                </c:pt>
                <c:pt idx="4">
                  <c:v>490.9274346226091</c:v>
                </c:pt>
                <c:pt idx="5">
                  <c:v>594.26030983433918</c:v>
                </c:pt>
                <c:pt idx="6">
                  <c:v>685.41948905309243</c:v>
                </c:pt>
                <c:pt idx="7">
                  <c:v>796.32105444205331</c:v>
                </c:pt>
                <c:pt idx="8">
                  <c:v>947.35669952490048</c:v>
                </c:pt>
                <c:pt idx="9">
                  <c:v>1067.5668635819743</c:v>
                </c:pt>
                <c:pt idx="10">
                  <c:v>1168.4907843372732</c:v>
                </c:pt>
                <c:pt idx="11">
                  <c:v>1255.1382077878206</c:v>
                </c:pt>
                <c:pt idx="12">
                  <c:v>1333.0521566766477</c:v>
                </c:pt>
                <c:pt idx="13">
                  <c:v>1402.5623100611672</c:v>
                </c:pt>
                <c:pt idx="14">
                  <c:v>1465.4525655847156</c:v>
                </c:pt>
                <c:pt idx="15">
                  <c:v>1522.8576259176871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138.92120081682913</c:v>
                </c:pt>
                <c:pt idx="2">
                  <c:v>117.61525932092441</c:v>
                </c:pt>
                <c:pt idx="3">
                  <c:v>232.01569650808847</c:v>
                </c:pt>
                <c:pt idx="4">
                  <c:v>300.57832210611809</c:v>
                </c:pt>
                <c:pt idx="5">
                  <c:v>351.37672818314485</c:v>
                </c:pt>
                <c:pt idx="6">
                  <c:v>393.1425158329061</c:v>
                </c:pt>
                <c:pt idx="7">
                  <c:v>440.30701257332151</c:v>
                </c:pt>
                <c:pt idx="8">
                  <c:v>497.84942261892945</c:v>
                </c:pt>
                <c:pt idx="9">
                  <c:v>538.39910505260741</c:v>
                </c:pt>
                <c:pt idx="10">
                  <c:v>569.15721888430994</c:v>
                </c:pt>
                <c:pt idx="11">
                  <c:v>593.13574058647748</c:v>
                </c:pt>
                <c:pt idx="12">
                  <c:v>612.57131270020875</c:v>
                </c:pt>
                <c:pt idx="13">
                  <c:v>628.70091787111846</c:v>
                </c:pt>
                <c:pt idx="14">
                  <c:v>642.31698532359383</c:v>
                </c:pt>
                <c:pt idx="15">
                  <c:v>653.98102332064889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188.75417081792952</c:v>
                </c:pt>
                <c:pt idx="2">
                  <c:v>154.0649746264005</c:v>
                </c:pt>
                <c:pt idx="3">
                  <c:v>298.0860770314203</c:v>
                </c:pt>
                <c:pt idx="4">
                  <c:v>392.32069708096236</c:v>
                </c:pt>
                <c:pt idx="5">
                  <c:v>466.70156086495911</c:v>
                </c:pt>
                <c:pt idx="6">
                  <c:v>530.07609858734111</c:v>
                </c:pt>
                <c:pt idx="7">
                  <c:v>604.35755906053521</c:v>
                </c:pt>
                <c:pt idx="8">
                  <c:v>700.09550942955775</c:v>
                </c:pt>
                <c:pt idx="9">
                  <c:v>771.73985480574868</c:v>
                </c:pt>
                <c:pt idx="10">
                  <c:v>828.81611952323851</c:v>
                </c:pt>
                <c:pt idx="11">
                  <c:v>875.43415781782301</c:v>
                </c:pt>
                <c:pt idx="12">
                  <c:v>915.20420683837233</c:v>
                </c:pt>
                <c:pt idx="13">
                  <c:v>949.3065550547426</c:v>
                </c:pt>
                <c:pt idx="14">
                  <c:v>979.00669692403346</c:v>
                </c:pt>
                <c:pt idx="15">
                  <c:v>1005.1693659270309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216.42721573068059</c:v>
                </c:pt>
                <c:pt idx="2">
                  <c:v>173.41587391434831</c:v>
                </c:pt>
                <c:pt idx="3">
                  <c:v>332.41126405899826</c:v>
                </c:pt>
                <c:pt idx="4">
                  <c:v>440.92356949630039</c:v>
                </c:pt>
                <c:pt idx="5">
                  <c:v>529.13828936456025</c:v>
                </c:pt>
                <c:pt idx="6">
                  <c:v>605.64066796101247</c:v>
                </c:pt>
                <c:pt idx="7">
                  <c:v>697.01693814201974</c:v>
                </c:pt>
                <c:pt idx="8">
                  <c:v>818.12671300938928</c:v>
                </c:pt>
                <c:pt idx="9">
                  <c:v>911.63238991516607</c:v>
                </c:pt>
                <c:pt idx="10">
                  <c:v>988.12098591957806</c:v>
                </c:pt>
                <c:pt idx="11">
                  <c:v>1052.189563885448</c:v>
                </c:pt>
                <c:pt idx="12">
                  <c:v>1108.3352074551426</c:v>
                </c:pt>
                <c:pt idx="13">
                  <c:v>1157.4382866714463</c:v>
                </c:pt>
                <c:pt idx="14">
                  <c:v>1201.0228807342032</c:v>
                </c:pt>
                <c:pt idx="15">
                  <c:v>1240.099625907513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233.80387311378632</c:v>
                </c:pt>
                <c:pt idx="2">
                  <c:v>185.30010838611059</c:v>
                </c:pt>
                <c:pt idx="3">
                  <c:v>353.28314871288779</c:v>
                </c:pt>
                <c:pt idx="4">
                  <c:v>470.77287465228972</c:v>
                </c:pt>
                <c:pt idx="5">
                  <c:v>567.90704929271419</c:v>
                </c:pt>
                <c:pt idx="6">
                  <c:v>653.02027629384304</c:v>
                </c:pt>
                <c:pt idx="7">
                  <c:v>755.81592493474432</c:v>
                </c:pt>
                <c:pt idx="8">
                  <c:v>894.31626715431639</c:v>
                </c:pt>
                <c:pt idx="9">
                  <c:v>1003.2320485251664</c:v>
                </c:pt>
                <c:pt idx="10">
                  <c:v>1093.7360251097202</c:v>
                </c:pt>
                <c:pt idx="11">
                  <c:v>1170.6830414086048</c:v>
                </c:pt>
                <c:pt idx="12">
                  <c:v>1239.1769622624474</c:v>
                </c:pt>
                <c:pt idx="13">
                  <c:v>1299.8009459702107</c:v>
                </c:pt>
                <c:pt idx="14">
                  <c:v>1354.2353005891619</c:v>
                </c:pt>
                <c:pt idx="15">
                  <c:v>1403.5685078609793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245.68521270407118</c:v>
                </c:pt>
                <c:pt idx="2">
                  <c:v>193.319592084741</c:v>
                </c:pt>
                <c:pt idx="3">
                  <c:v>367.28961148123801</c:v>
                </c:pt>
                <c:pt idx="4">
                  <c:v>490.9274346226091</c:v>
                </c:pt>
                <c:pt idx="5">
                  <c:v>594.26030983433918</c:v>
                </c:pt>
                <c:pt idx="6">
                  <c:v>685.41948905309243</c:v>
                </c:pt>
                <c:pt idx="7">
                  <c:v>796.32105444205331</c:v>
                </c:pt>
                <c:pt idx="8">
                  <c:v>947.35669952490048</c:v>
                </c:pt>
                <c:pt idx="9">
                  <c:v>1067.5668635819743</c:v>
                </c:pt>
                <c:pt idx="10">
                  <c:v>1168.4907843372732</c:v>
                </c:pt>
                <c:pt idx="11">
                  <c:v>1255.1382077878206</c:v>
                </c:pt>
                <c:pt idx="12">
                  <c:v>1333.0521566766477</c:v>
                </c:pt>
                <c:pt idx="13">
                  <c:v>1402.5623100611672</c:v>
                </c:pt>
                <c:pt idx="14">
                  <c:v>1465.4525655847156</c:v>
                </c:pt>
                <c:pt idx="15">
                  <c:v>1522.8576259176871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0.10839703110322753</c:v>
                </c:pt>
                <c:pt idx="2">
                  <c:v>7.1657355065929004E-2</c:v>
                </c:pt>
                <c:pt idx="3">
                  <c:v>5.8888828520011982E-2</c:v>
                </c:pt>
                <c:pt idx="4">
                  <c:v>5.1853636846474191E-2</c:v>
                </c:pt>
                <c:pt idx="5">
                  <c:v>4.7285149353481833E-2</c:v>
                </c:pt>
                <c:pt idx="6">
                  <c:v>4.2859143340393688E-2</c:v>
                </c:pt>
                <c:pt idx="7">
                  <c:v>3.8545418271061879E-2</c:v>
                </c:pt>
                <c:pt idx="8">
                  <c:v>3.5939532404957154E-2</c:v>
                </c:pt>
                <c:pt idx="9">
                  <c:v>3.4186623356126961E-2</c:v>
                </c:pt>
                <c:pt idx="10">
                  <c:v>3.292600228364044E-2</c:v>
                </c:pt>
                <c:pt idx="11">
                  <c:v>3.1969914560556159E-2</c:v>
                </c:pt>
                <c:pt idx="12">
                  <c:v>3.1216625095675802E-2</c:v>
                </c:pt>
                <c:pt idx="13">
                  <c:v>3.0607545037907278E-2</c:v>
                </c:pt>
                <c:pt idx="14">
                  <c:v>3.0104268085020276E-2</c:v>
                </c:pt>
                <c:pt idx="15">
                  <c:v>2.9680773206649927E-2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8.3646771283791874E-2</c:v>
                </c:pt>
                <c:pt idx="2">
                  <c:v>5.5240763093569636E-2</c:v>
                </c:pt>
                <c:pt idx="3">
                  <c:v>4.4521668229696498E-2</c:v>
                </c:pt>
                <c:pt idx="4">
                  <c:v>3.8562969155293086E-2</c:v>
                </c:pt>
                <c:pt idx="5">
                  <c:v>3.4682131435439773E-2</c:v>
                </c:pt>
                <c:pt idx="6">
                  <c:v>3.0891846290024054E-2</c:v>
                </c:pt>
                <c:pt idx="7">
                  <c:v>2.7144846576237711E-2</c:v>
                </c:pt>
                <c:pt idx="8">
                  <c:v>2.4846295023804026E-2</c:v>
                </c:pt>
                <c:pt idx="9">
                  <c:v>2.3277091070746204E-2</c:v>
                </c:pt>
                <c:pt idx="10">
                  <c:v>2.2112000476682037E-2</c:v>
                </c:pt>
                <c:pt idx="11">
                  <c:v>2.1216324857512552E-2</c:v>
                </c:pt>
                <c:pt idx="12">
                  <c:v>2.0504260661298866E-2</c:v>
                </c:pt>
                <c:pt idx="13">
                  <c:v>1.9921808946538579E-2</c:v>
                </c:pt>
                <c:pt idx="14">
                  <c:v>1.9435471295915004E-2</c:v>
                </c:pt>
                <c:pt idx="15">
                  <c:v>1.9022866999674811E-2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7.4701281771401104E-2</c:v>
                </c:pt>
                <c:pt idx="2">
                  <c:v>4.9302264719168189E-2</c:v>
                </c:pt>
                <c:pt idx="3">
                  <c:v>3.9350978370759369E-2</c:v>
                </c:pt>
                <c:pt idx="4">
                  <c:v>3.3799022842418099E-2</c:v>
                </c:pt>
                <c:pt idx="5">
                  <c:v>3.0178887799467816E-2</c:v>
                </c:pt>
                <c:pt idx="6">
                  <c:v>2.6631220276436825E-2</c:v>
                </c:pt>
                <c:pt idx="7">
                  <c:v>2.3102630068010967E-2</c:v>
                </c:pt>
                <c:pt idx="8">
                  <c:v>2.0923136930131255E-2</c:v>
                </c:pt>
                <c:pt idx="9">
                  <c:v>1.9424945625230419E-2</c:v>
                </c:pt>
                <c:pt idx="10">
                  <c:v>1.8297191978231174E-2</c:v>
                </c:pt>
                <c:pt idx="11">
                  <c:v>1.7424260802590512E-2</c:v>
                </c:pt>
                <c:pt idx="12">
                  <c:v>1.6726571541475058E-2</c:v>
                </c:pt>
                <c:pt idx="13">
                  <c:v>1.6152152869336363E-2</c:v>
                </c:pt>
                <c:pt idx="14">
                  <c:v>1.5669508811170799E-2</c:v>
                </c:pt>
                <c:pt idx="15">
                  <c:v>1.5257754192554413E-2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7.0121829449323311E-2</c:v>
                </c:pt>
                <c:pt idx="2">
                  <c:v>4.625983102144756E-2</c:v>
                </c:pt>
                <c:pt idx="3">
                  <c:v>3.6710623099432613E-2</c:v>
                </c:pt>
                <c:pt idx="4">
                  <c:v>3.1373229177075017E-2</c:v>
                </c:pt>
                <c:pt idx="5">
                  <c:v>2.7891271465103031E-2</c:v>
                </c:pt>
                <c:pt idx="6">
                  <c:v>2.4473303363920795E-2</c:v>
                </c:pt>
                <c:pt idx="7">
                  <c:v>2.1063381252417607E-2</c:v>
                </c:pt>
                <c:pt idx="8">
                  <c:v>1.8950014006344294E-2</c:v>
                </c:pt>
                <c:pt idx="9">
                  <c:v>1.7492304090654179E-2</c:v>
                </c:pt>
                <c:pt idx="10">
                  <c:v>1.6387446611044867E-2</c:v>
                </c:pt>
                <c:pt idx="11">
                  <c:v>1.5529323987343621E-2</c:v>
                </c:pt>
                <c:pt idx="12">
                  <c:v>1.4841634704200381E-2</c:v>
                </c:pt>
                <c:pt idx="13">
                  <c:v>1.4273585297070216E-2</c:v>
                </c:pt>
                <c:pt idx="14">
                  <c:v>1.3794767191270993E-2</c:v>
                </c:pt>
                <c:pt idx="15">
                  <c:v>1.338510052423038E-2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184.50689835733425</c:v>
                </c:pt>
                <c:pt idx="2">
                  <c:v>279.10603149668054</c:v>
                </c:pt>
                <c:pt idx="3">
                  <c:v>339.62298966778513</c:v>
                </c:pt>
                <c:pt idx="4">
                  <c:v>385.70100799708723</c:v>
                </c:pt>
                <c:pt idx="5">
                  <c:v>422.96577833537719</c:v>
                </c:pt>
                <c:pt idx="6">
                  <c:v>466.6448846435643</c:v>
                </c:pt>
                <c:pt idx="7">
                  <c:v>518.86841282547653</c:v>
                </c:pt>
                <c:pt idx="8">
                  <c:v>556.4902674482596</c:v>
                </c:pt>
                <c:pt idx="9">
                  <c:v>585.02414209374035</c:v>
                </c:pt>
                <c:pt idx="10">
                  <c:v>607.4226633318666</c:v>
                </c:pt>
                <c:pt idx="11">
                  <c:v>625.58815920877055</c:v>
                </c:pt>
                <c:pt idx="12">
                  <c:v>640.68424881620035</c:v>
                </c:pt>
                <c:pt idx="13">
                  <c:v>653.43365419311181</c:v>
                </c:pt>
                <c:pt idx="14">
                  <c:v>664.35762342788507</c:v>
                </c:pt>
                <c:pt idx="15">
                  <c:v>673.83689301999163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239.10068127011345</c:v>
                </c:pt>
                <c:pt idx="2">
                  <c:v>362.05147937806316</c:v>
                </c:pt>
                <c:pt idx="3">
                  <c:v>449.21946538067402</c:v>
                </c:pt>
                <c:pt idx="4">
                  <c:v>518.63226401110342</c:v>
                </c:pt>
                <c:pt idx="5">
                  <c:v>576.66582681718035</c:v>
                </c:pt>
                <c:pt idx="6">
                  <c:v>647.42002832179787</c:v>
                </c:pt>
                <c:pt idx="7">
                  <c:v>736.78810244253771</c:v>
                </c:pt>
                <c:pt idx="8">
                  <c:v>804.9489865929296</c:v>
                </c:pt>
                <c:pt idx="9">
                  <c:v>859.21389142714952</c:v>
                </c:pt>
                <c:pt idx="10">
                  <c:v>904.48623231040438</c:v>
                </c:pt>
                <c:pt idx="11">
                  <c:v>942.67033212956017</c:v>
                </c:pt>
                <c:pt idx="12">
                  <c:v>975.40703029343354</c:v>
                </c:pt>
                <c:pt idx="13">
                  <c:v>1003.9248972656676</c:v>
                </c:pt>
                <c:pt idx="14">
                  <c:v>1029.046308962091</c:v>
                </c:pt>
                <c:pt idx="15">
                  <c:v>1051.3662320375731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267.73302312540596</c:v>
                </c:pt>
                <c:pt idx="2">
                  <c:v>405.66087813455385</c:v>
                </c:pt>
                <c:pt idx="3">
                  <c:v>508.24657551237533</c:v>
                </c:pt>
                <c:pt idx="4">
                  <c:v>591.73308332748036</c:v>
                </c:pt>
                <c:pt idx="5">
                  <c:v>662.71494605419775</c:v>
                </c:pt>
                <c:pt idx="6">
                  <c:v>750.99825664751472</c:v>
                </c:pt>
                <c:pt idx="7">
                  <c:v>865.70230060918379</c:v>
                </c:pt>
                <c:pt idx="8">
                  <c:v>955.87961149353987</c:v>
                </c:pt>
                <c:pt idx="9">
                  <c:v>1029.6039116847082</c:v>
                </c:pt>
                <c:pt idx="10">
                  <c:v>1093.0638987553236</c:v>
                </c:pt>
                <c:pt idx="11">
                  <c:v>1147.8248762797757</c:v>
                </c:pt>
                <c:pt idx="12">
                  <c:v>1195.7022962182164</c:v>
                </c:pt>
                <c:pt idx="13">
                  <c:v>1238.2250317831304</c:v>
                </c:pt>
                <c:pt idx="14">
                  <c:v>1276.3641950117794</c:v>
                </c:pt>
                <c:pt idx="15">
                  <c:v>1310.8089006807922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285.21788659912102</c:v>
                </c:pt>
                <c:pt idx="2">
                  <c:v>432.34053299345931</c:v>
                </c:pt>
                <c:pt idx="3">
                  <c:v>544.80143106884816</c:v>
                </c:pt>
                <c:pt idx="4">
                  <c:v>637.48617928735121</c:v>
                </c:pt>
                <c:pt idx="5">
                  <c:v>717.07021406405147</c:v>
                </c:pt>
                <c:pt idx="6">
                  <c:v>817.21701817681628</c:v>
                </c:pt>
                <c:pt idx="7">
                  <c:v>949.51516854419788</c:v>
                </c:pt>
                <c:pt idx="8">
                  <c:v>1055.4081909018209</c:v>
                </c:pt>
                <c:pt idx="9">
                  <c:v>1143.359953974596</c:v>
                </c:pt>
                <c:pt idx="10">
                  <c:v>1220.4463864748966</c:v>
                </c:pt>
                <c:pt idx="11">
                  <c:v>1287.886067436031</c:v>
                </c:pt>
                <c:pt idx="12">
                  <c:v>1347.560453993638</c:v>
                </c:pt>
                <c:pt idx="13">
                  <c:v>1401.189650935507</c:v>
                </c:pt>
                <c:pt idx="14">
                  <c:v>1449.8251201118881</c:v>
                </c:pt>
                <c:pt idx="15">
                  <c:v>1494.1987147421864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296.97892374410469</c:v>
                </c:pt>
                <c:pt idx="2">
                  <c:v>450.31242354586311</c:v>
                </c:pt>
                <c:pt idx="3">
                  <c:v>569.60966282110769</c:v>
                </c:pt>
                <c:pt idx="4">
                  <c:v>668.73894774388918</c:v>
                </c:pt>
                <c:pt idx="5">
                  <c:v>754.40913652249992</c:v>
                </c:pt>
                <c:pt idx="6">
                  <c:v>863.04283082002189</c:v>
                </c:pt>
                <c:pt idx="7">
                  <c:v>1008.1217859134847</c:v>
                </c:pt>
                <c:pt idx="8">
                  <c:v>1125.6200535492444</c:v>
                </c:pt>
                <c:pt idx="9">
                  <c:v>1224.2294835571151</c:v>
                </c:pt>
                <c:pt idx="10">
                  <c:v>1311.6709532775596</c:v>
                </c:pt>
                <c:pt idx="11">
                  <c:v>1388.8652675092544</c:v>
                </c:pt>
                <c:pt idx="12">
                  <c:v>1457.7177730503474</c:v>
                </c:pt>
                <c:pt idx="13">
                  <c:v>1520.080103431505</c:v>
                </c:pt>
                <c:pt idx="14">
                  <c:v>1577.0517973055962</c:v>
                </c:pt>
                <c:pt idx="15">
                  <c:v>1629.3851479410973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184.50689835733425</c:v>
                </c:pt>
                <c:pt idx="2">
                  <c:v>279.10603149668054</c:v>
                </c:pt>
                <c:pt idx="3">
                  <c:v>339.62298966778513</c:v>
                </c:pt>
                <c:pt idx="4">
                  <c:v>385.70100799708723</c:v>
                </c:pt>
                <c:pt idx="5">
                  <c:v>422.96577833537719</c:v>
                </c:pt>
                <c:pt idx="6">
                  <c:v>466.6448846435643</c:v>
                </c:pt>
                <c:pt idx="7">
                  <c:v>518.86841282547653</c:v>
                </c:pt>
                <c:pt idx="8">
                  <c:v>556.4902674482596</c:v>
                </c:pt>
                <c:pt idx="9">
                  <c:v>585.02414209374035</c:v>
                </c:pt>
                <c:pt idx="10">
                  <c:v>607.4226633318666</c:v>
                </c:pt>
                <c:pt idx="11">
                  <c:v>625.58815920877055</c:v>
                </c:pt>
                <c:pt idx="12">
                  <c:v>640.68424881620035</c:v>
                </c:pt>
                <c:pt idx="13">
                  <c:v>653.43365419311181</c:v>
                </c:pt>
                <c:pt idx="14">
                  <c:v>664.35762342788507</c:v>
                </c:pt>
                <c:pt idx="15">
                  <c:v>673.83689301999163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239.10068127011345</c:v>
                </c:pt>
                <c:pt idx="2">
                  <c:v>362.05147937806316</c:v>
                </c:pt>
                <c:pt idx="3">
                  <c:v>449.21946538067402</c:v>
                </c:pt>
                <c:pt idx="4">
                  <c:v>518.63226401110342</c:v>
                </c:pt>
                <c:pt idx="5">
                  <c:v>576.66582681718035</c:v>
                </c:pt>
                <c:pt idx="6">
                  <c:v>647.42002832179787</c:v>
                </c:pt>
                <c:pt idx="7">
                  <c:v>736.78810244253771</c:v>
                </c:pt>
                <c:pt idx="8">
                  <c:v>804.9489865929296</c:v>
                </c:pt>
                <c:pt idx="9">
                  <c:v>859.21389142714952</c:v>
                </c:pt>
                <c:pt idx="10">
                  <c:v>904.48623231040438</c:v>
                </c:pt>
                <c:pt idx="11">
                  <c:v>942.67033212956017</c:v>
                </c:pt>
                <c:pt idx="12">
                  <c:v>975.40703029343354</c:v>
                </c:pt>
                <c:pt idx="13">
                  <c:v>1003.9248972656676</c:v>
                </c:pt>
                <c:pt idx="14">
                  <c:v>1029.046308962091</c:v>
                </c:pt>
                <c:pt idx="15">
                  <c:v>1051.3662320375731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267.73302312540596</c:v>
                </c:pt>
                <c:pt idx="2">
                  <c:v>405.66087813455385</c:v>
                </c:pt>
                <c:pt idx="3">
                  <c:v>508.24657551237533</c:v>
                </c:pt>
                <c:pt idx="4">
                  <c:v>591.73308332748036</c:v>
                </c:pt>
                <c:pt idx="5">
                  <c:v>662.71494605419775</c:v>
                </c:pt>
                <c:pt idx="6">
                  <c:v>750.99825664751472</c:v>
                </c:pt>
                <c:pt idx="7">
                  <c:v>865.70230060918379</c:v>
                </c:pt>
                <c:pt idx="8">
                  <c:v>955.87961149353987</c:v>
                </c:pt>
                <c:pt idx="9">
                  <c:v>1029.6039116847082</c:v>
                </c:pt>
                <c:pt idx="10">
                  <c:v>1093.0638987553236</c:v>
                </c:pt>
                <c:pt idx="11">
                  <c:v>1147.8248762797757</c:v>
                </c:pt>
                <c:pt idx="12">
                  <c:v>1195.7022962182164</c:v>
                </c:pt>
                <c:pt idx="13">
                  <c:v>1238.2250317831304</c:v>
                </c:pt>
                <c:pt idx="14">
                  <c:v>1276.3641950117794</c:v>
                </c:pt>
                <c:pt idx="15">
                  <c:v>1310.8089006807922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285.21788659912102</c:v>
                </c:pt>
                <c:pt idx="2">
                  <c:v>432.34053299345931</c:v>
                </c:pt>
                <c:pt idx="3">
                  <c:v>544.80143106884816</c:v>
                </c:pt>
                <c:pt idx="4">
                  <c:v>637.48617928735121</c:v>
                </c:pt>
                <c:pt idx="5">
                  <c:v>717.07021406405147</c:v>
                </c:pt>
                <c:pt idx="6">
                  <c:v>817.21701817681628</c:v>
                </c:pt>
                <c:pt idx="7">
                  <c:v>949.51516854419788</c:v>
                </c:pt>
                <c:pt idx="8">
                  <c:v>1055.4081909018209</c:v>
                </c:pt>
                <c:pt idx="9">
                  <c:v>1143.359953974596</c:v>
                </c:pt>
                <c:pt idx="10">
                  <c:v>1220.4463864748966</c:v>
                </c:pt>
                <c:pt idx="11">
                  <c:v>1287.886067436031</c:v>
                </c:pt>
                <c:pt idx="12">
                  <c:v>1347.560453993638</c:v>
                </c:pt>
                <c:pt idx="13">
                  <c:v>1401.189650935507</c:v>
                </c:pt>
                <c:pt idx="14">
                  <c:v>1449.8251201118881</c:v>
                </c:pt>
                <c:pt idx="15">
                  <c:v>1494.1987147421864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73.709200248979982</c:v>
                </c:pt>
                <c:pt idx="1">
                  <c:v>296.97892374410469</c:v>
                </c:pt>
                <c:pt idx="2">
                  <c:v>450.31242354586311</c:v>
                </c:pt>
                <c:pt idx="3">
                  <c:v>569.60966282110769</c:v>
                </c:pt>
                <c:pt idx="4">
                  <c:v>668.73894774388918</c:v>
                </c:pt>
                <c:pt idx="5">
                  <c:v>754.40913652249992</c:v>
                </c:pt>
                <c:pt idx="6">
                  <c:v>863.04283082002189</c:v>
                </c:pt>
                <c:pt idx="7">
                  <c:v>1008.1217859134847</c:v>
                </c:pt>
                <c:pt idx="8">
                  <c:v>1125.6200535492444</c:v>
                </c:pt>
                <c:pt idx="9">
                  <c:v>1224.2294835571151</c:v>
                </c:pt>
                <c:pt idx="10">
                  <c:v>1311.6709532775596</c:v>
                </c:pt>
                <c:pt idx="11">
                  <c:v>1388.8652675092544</c:v>
                </c:pt>
                <c:pt idx="12">
                  <c:v>1457.7177730503474</c:v>
                </c:pt>
                <c:pt idx="13">
                  <c:v>1520.080103431505</c:v>
                </c:pt>
                <c:pt idx="14">
                  <c:v>1577.0517973055962</c:v>
                </c:pt>
                <c:pt idx="15">
                  <c:v>1629.3851479410973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20.739548095983974</c:v>
                </c:pt>
                <c:pt idx="2">
                  <c:v>30.257287355320805</c:v>
                </c:pt>
                <c:pt idx="3">
                  <c:v>39.267573506493477</c:v>
                </c:pt>
                <c:pt idx="4">
                  <c:v>47.809936236537034</c:v>
                </c:pt>
                <c:pt idx="5">
                  <c:v>55.919903421485742</c:v>
                </c:pt>
                <c:pt idx="6">
                  <c:v>63.629495033233823</c:v>
                </c:pt>
                <c:pt idx="7">
                  <c:v>70.967645658470317</c:v>
                </c:pt>
                <c:pt idx="8">
                  <c:v>77.960567384436189</c:v>
                </c:pt>
                <c:pt idx="9">
                  <c:v>84.632062645045323</c:v>
                </c:pt>
                <c:pt idx="10">
                  <c:v>91.003794896686472</c:v>
                </c:pt>
                <c:pt idx="11">
                  <c:v>97.095523609765692</c:v>
                </c:pt>
                <c:pt idx="12">
                  <c:v>102.92530894645064</c:v>
                </c:pt>
                <c:pt idx="13">
                  <c:v>108.50969059080428</c:v>
                </c:pt>
                <c:pt idx="14">
                  <c:v>113.86384446098312</c:v>
                </c:pt>
                <c:pt idx="15">
                  <c:v>119.00172043054414</c:v>
                </c:pt>
                <c:pt idx="16">
                  <c:v>123.93616369064597</c:v>
                </c:pt>
                <c:pt idx="17">
                  <c:v>128.67902197620285</c:v>
                </c:pt>
                <c:pt idx="18">
                  <c:v>133.24124054037426</c:v>
                </c:pt>
                <c:pt idx="19">
                  <c:v>137.63294648005845</c:v>
                </c:pt>
                <c:pt idx="20">
                  <c:v>141.86352377985435</c:v>
                </c:pt>
                <c:pt idx="21">
                  <c:v>145.94168024488718</c:v>
                </c:pt>
                <c:pt idx="22">
                  <c:v>149.87550732720743</c:v>
                </c:pt>
                <c:pt idx="23">
                  <c:v>153.67253371071538</c:v>
                </c:pt>
                <c:pt idx="24">
                  <c:v>157.33977340130457</c:v>
                </c:pt>
                <c:pt idx="25">
                  <c:v>160.88376896854001</c:v>
                </c:pt>
                <c:pt idx="26">
                  <c:v>164.31063049974219</c:v>
                </c:pt>
                <c:pt idx="27">
                  <c:v>167.62607075440076</c:v>
                </c:pt>
                <c:pt idx="28">
                  <c:v>170.83543694440212</c:v>
                </c:pt>
                <c:pt idx="29">
                  <c:v>173.94373951195834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70.679999999999993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41.04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0.14396650678517003</c:v>
                </c:pt>
                <c:pt idx="2">
                  <c:v>0.170045962704789</c:v>
                </c:pt>
                <c:pt idx="3">
                  <c:v>8.6201064415065407E-2</c:v>
                </c:pt>
                <c:pt idx="4">
                  <c:v>6.6538397911939481E-2</c:v>
                </c:pt>
                <c:pt idx="5">
                  <c:v>5.6918965872935059E-2</c:v>
                </c:pt>
                <c:pt idx="6">
                  <c:v>5.0872137188287272E-2</c:v>
                </c:pt>
                <c:pt idx="7">
                  <c:v>4.5422851394331422E-2</c:v>
                </c:pt>
                <c:pt idx="8">
                  <c:v>4.0172789384369072E-2</c:v>
                </c:pt>
                <c:pt idx="9">
                  <c:v>3.7147164273324311E-2</c:v>
                </c:pt>
                <c:pt idx="10">
                  <c:v>3.5139675535004168E-2</c:v>
                </c:pt>
                <c:pt idx="11">
                  <c:v>3.3719094351361313E-2</c:v>
                </c:pt>
                <c:pt idx="12">
                  <c:v>3.2649259907128497E-2</c:v>
                </c:pt>
                <c:pt idx="13">
                  <c:v>3.1811628441267732E-2</c:v>
                </c:pt>
                <c:pt idx="14">
                  <c:v>3.1137274051571545E-2</c:v>
                </c:pt>
                <c:pt idx="15">
                  <c:v>3.0581927130619413E-2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0.10839703110322753</c:v>
                </c:pt>
                <c:pt idx="2">
                  <c:v>7.1657355065929004E-2</c:v>
                </c:pt>
                <c:pt idx="3">
                  <c:v>5.8888828520011982E-2</c:v>
                </c:pt>
                <c:pt idx="4">
                  <c:v>5.1853636846474191E-2</c:v>
                </c:pt>
                <c:pt idx="5">
                  <c:v>4.7285149353481833E-2</c:v>
                </c:pt>
                <c:pt idx="6">
                  <c:v>4.2859143340393688E-2</c:v>
                </c:pt>
                <c:pt idx="7">
                  <c:v>3.8545418271061879E-2</c:v>
                </c:pt>
                <c:pt idx="8">
                  <c:v>3.5939532404957154E-2</c:v>
                </c:pt>
                <c:pt idx="9">
                  <c:v>3.4186623356126961E-2</c:v>
                </c:pt>
                <c:pt idx="10">
                  <c:v>3.292600228364044E-2</c:v>
                </c:pt>
                <c:pt idx="11">
                  <c:v>3.1969914560556159E-2</c:v>
                </c:pt>
                <c:pt idx="12">
                  <c:v>3.1216625095675802E-2</c:v>
                </c:pt>
                <c:pt idx="13">
                  <c:v>3.0607545037907278E-2</c:v>
                </c:pt>
                <c:pt idx="14">
                  <c:v>3.0104268085020276E-2</c:v>
                </c:pt>
                <c:pt idx="15">
                  <c:v>2.9680773206649927E-2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0.10595792354327264</c:v>
                </c:pt>
                <c:pt idx="2">
                  <c:v>0.12981535906197339</c:v>
                </c:pt>
                <c:pt idx="3">
                  <c:v>6.7094713712146523E-2</c:v>
                </c:pt>
                <c:pt idx="4">
                  <c:v>5.0978702242345998E-2</c:v>
                </c:pt>
                <c:pt idx="5">
                  <c:v>4.2853938527510162E-2</c:v>
                </c:pt>
                <c:pt idx="6">
                  <c:v>3.7730431636703164E-2</c:v>
                </c:pt>
                <c:pt idx="7">
                  <c:v>3.3092992219853595E-2</c:v>
                </c:pt>
                <c:pt idx="8">
                  <c:v>2.8567530759190451E-2</c:v>
                </c:pt>
                <c:pt idx="9">
                  <c:v>2.591546863292957E-2</c:v>
                </c:pt>
                <c:pt idx="10">
                  <c:v>2.4130804805660197E-2</c:v>
                </c:pt>
                <c:pt idx="11">
                  <c:v>2.2845807216220114E-2</c:v>
                </c:pt>
                <c:pt idx="12">
                  <c:v>2.1853046402716174E-2</c:v>
                </c:pt>
                <c:pt idx="13">
                  <c:v>2.106801000531033E-2</c:v>
                </c:pt>
                <c:pt idx="14">
                  <c:v>2.0428869447817383E-2</c:v>
                </c:pt>
                <c:pt idx="15">
                  <c:v>1.9897144379797858E-2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8.3646771283791874E-2</c:v>
                </c:pt>
                <c:pt idx="2">
                  <c:v>5.5240763093569636E-2</c:v>
                </c:pt>
                <c:pt idx="3">
                  <c:v>4.4521668229696498E-2</c:v>
                </c:pt>
                <c:pt idx="4">
                  <c:v>3.8562969155293086E-2</c:v>
                </c:pt>
                <c:pt idx="5">
                  <c:v>3.4682131435439773E-2</c:v>
                </c:pt>
                <c:pt idx="6">
                  <c:v>3.0891846290024054E-2</c:v>
                </c:pt>
                <c:pt idx="7">
                  <c:v>2.7144846576237711E-2</c:v>
                </c:pt>
                <c:pt idx="8">
                  <c:v>2.4846295023804026E-2</c:v>
                </c:pt>
                <c:pt idx="9">
                  <c:v>2.3277091070746204E-2</c:v>
                </c:pt>
                <c:pt idx="10">
                  <c:v>2.2112000476682037E-2</c:v>
                </c:pt>
                <c:pt idx="11">
                  <c:v>2.1216324857512552E-2</c:v>
                </c:pt>
                <c:pt idx="12">
                  <c:v>2.0504260661298866E-2</c:v>
                </c:pt>
                <c:pt idx="13">
                  <c:v>1.9921808946538579E-2</c:v>
                </c:pt>
                <c:pt idx="14">
                  <c:v>1.9435471295915004E-2</c:v>
                </c:pt>
                <c:pt idx="15">
                  <c:v>1.9022866999674811E-2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8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9.2409819774643118E-2</c:v>
                </c:pt>
                <c:pt idx="2">
                  <c:v>0.1153296958840007</c:v>
                </c:pt>
                <c:pt idx="3">
                  <c:v>6.0166432857252053E-2</c:v>
                </c:pt>
                <c:pt idx="4">
                  <c:v>4.5359335230927847E-2</c:v>
                </c:pt>
                <c:pt idx="5">
                  <c:v>3.7797302523727601E-2</c:v>
                </c:pt>
                <c:pt idx="6">
                  <c:v>3.3022881484054308E-2</c:v>
                </c:pt>
                <c:pt idx="7">
                  <c:v>2.8693707291120273E-2</c:v>
                </c:pt>
                <c:pt idx="8">
                  <c:v>2.4446090907400145E-2</c:v>
                </c:pt>
                <c:pt idx="9">
                  <c:v>2.1938667626608947E-2</c:v>
                </c:pt>
                <c:pt idx="10">
                  <c:v>2.0240436429337993E-2</c:v>
                </c:pt>
                <c:pt idx="11">
                  <c:v>1.9007981723507573E-2</c:v>
                </c:pt>
                <c:pt idx="12">
                  <c:v>1.8045082268858138E-2</c:v>
                </c:pt>
                <c:pt idx="13">
                  <c:v>1.7279538987357911E-2</c:v>
                </c:pt>
                <c:pt idx="14">
                  <c:v>1.6652472089269191E-2</c:v>
                </c:pt>
                <c:pt idx="15">
                  <c:v>1.6127736499689588E-2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7.4701281771401104E-2</c:v>
                </c:pt>
                <c:pt idx="2">
                  <c:v>4.9302264719168189E-2</c:v>
                </c:pt>
                <c:pt idx="3">
                  <c:v>3.9350978370759369E-2</c:v>
                </c:pt>
                <c:pt idx="4">
                  <c:v>3.3799022842418099E-2</c:v>
                </c:pt>
                <c:pt idx="5">
                  <c:v>3.0178887799467816E-2</c:v>
                </c:pt>
                <c:pt idx="6">
                  <c:v>2.6631220276436825E-2</c:v>
                </c:pt>
                <c:pt idx="7">
                  <c:v>2.3102630068010967E-2</c:v>
                </c:pt>
                <c:pt idx="8">
                  <c:v>2.0923136930131255E-2</c:v>
                </c:pt>
                <c:pt idx="9">
                  <c:v>1.9424945625230419E-2</c:v>
                </c:pt>
                <c:pt idx="10">
                  <c:v>1.8297191978231174E-2</c:v>
                </c:pt>
                <c:pt idx="11">
                  <c:v>1.7424260802590512E-2</c:v>
                </c:pt>
                <c:pt idx="12">
                  <c:v>1.6726571541475058E-2</c:v>
                </c:pt>
                <c:pt idx="13">
                  <c:v>1.6152152869336363E-2</c:v>
                </c:pt>
                <c:pt idx="14">
                  <c:v>1.5669508811170799E-2</c:v>
                </c:pt>
                <c:pt idx="15">
                  <c:v>1.5257754192554413E-2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8.554178223671477E-2</c:v>
                </c:pt>
                <c:pt idx="2">
                  <c:v>0.10793301835704229</c:v>
                </c:pt>
                <c:pt idx="3">
                  <c:v>5.661181427097714E-2</c:v>
                </c:pt>
                <c:pt idx="4">
                  <c:v>4.2483331298074238E-2</c:v>
                </c:pt>
                <c:pt idx="5">
                  <c:v>3.5217030718158029E-2</c:v>
                </c:pt>
                <c:pt idx="6">
                  <c:v>3.0626920366865443E-2</c:v>
                </c:pt>
                <c:pt idx="7">
                  <c:v>2.6461469440097814E-2</c:v>
                </c:pt>
                <c:pt idx="8">
                  <c:v>2.2363453215090576E-2</c:v>
                </c:pt>
                <c:pt idx="9">
                  <c:v>1.9935567279176981E-2</c:v>
                </c:pt>
                <c:pt idx="10">
                  <c:v>1.8285947926048849E-2</c:v>
                </c:pt>
                <c:pt idx="11">
                  <c:v>1.7084043496466247E-2</c:v>
                </c:pt>
                <c:pt idx="12">
                  <c:v>1.6139744854104354E-2</c:v>
                </c:pt>
                <c:pt idx="13">
                  <c:v>1.5386971414358677E-2</c:v>
                </c:pt>
                <c:pt idx="14">
                  <c:v>1.4768482250683447E-2</c:v>
                </c:pt>
                <c:pt idx="15">
                  <c:v>1.424939351943693E-2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7.0121829449323311E-2</c:v>
                </c:pt>
                <c:pt idx="2">
                  <c:v>4.625983102144756E-2</c:v>
                </c:pt>
                <c:pt idx="3">
                  <c:v>3.6710623099432613E-2</c:v>
                </c:pt>
                <c:pt idx="4">
                  <c:v>3.1373229177075017E-2</c:v>
                </c:pt>
                <c:pt idx="5">
                  <c:v>2.7891271465103031E-2</c:v>
                </c:pt>
                <c:pt idx="6">
                  <c:v>2.4473303363920795E-2</c:v>
                </c:pt>
                <c:pt idx="7">
                  <c:v>2.1063381252417607E-2</c:v>
                </c:pt>
                <c:pt idx="8">
                  <c:v>1.8950014006344294E-2</c:v>
                </c:pt>
                <c:pt idx="9">
                  <c:v>1.7492304090654179E-2</c:v>
                </c:pt>
                <c:pt idx="10">
                  <c:v>1.6387446611044867E-2</c:v>
                </c:pt>
                <c:pt idx="11">
                  <c:v>1.5529323987343621E-2</c:v>
                </c:pt>
                <c:pt idx="12">
                  <c:v>1.4841634704200381E-2</c:v>
                </c:pt>
                <c:pt idx="13">
                  <c:v>1.4273585297070216E-2</c:v>
                </c:pt>
                <c:pt idx="14">
                  <c:v>1.3794767191270993E-2</c:v>
                </c:pt>
                <c:pt idx="15">
                  <c:v>1.338510052423038E-2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138.92120081682913</c:v>
                </c:pt>
                <c:pt idx="2">
                  <c:v>117.61525932092441</c:v>
                </c:pt>
                <c:pt idx="3">
                  <c:v>232.01569650808847</c:v>
                </c:pt>
                <c:pt idx="4">
                  <c:v>300.57832210611809</c:v>
                </c:pt>
                <c:pt idx="5">
                  <c:v>351.37672818314485</c:v>
                </c:pt>
                <c:pt idx="6">
                  <c:v>393.1425158329061</c:v>
                </c:pt>
                <c:pt idx="7">
                  <c:v>440.30701257332151</c:v>
                </c:pt>
                <c:pt idx="8">
                  <c:v>497.84942261892945</c:v>
                </c:pt>
                <c:pt idx="9">
                  <c:v>538.39910505260741</c:v>
                </c:pt>
                <c:pt idx="10">
                  <c:v>569.15721888430994</c:v>
                </c:pt>
                <c:pt idx="11">
                  <c:v>593.13574058647748</c:v>
                </c:pt>
                <c:pt idx="12">
                  <c:v>612.57131270020875</c:v>
                </c:pt>
                <c:pt idx="13">
                  <c:v>628.70091787111846</c:v>
                </c:pt>
                <c:pt idx="14">
                  <c:v>642.31698532359383</c:v>
                </c:pt>
                <c:pt idx="15">
                  <c:v>653.98102332064889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47.8890803223821</c:v>
                </c:pt>
                <c:pt idx="1">
                  <c:v>184.50689835733425</c:v>
                </c:pt>
                <c:pt idx="2">
                  <c:v>279.10603149668054</c:v>
                </c:pt>
                <c:pt idx="3">
                  <c:v>339.62298966778513</c:v>
                </c:pt>
                <c:pt idx="4">
                  <c:v>385.70100799708723</c:v>
                </c:pt>
                <c:pt idx="5">
                  <c:v>422.96577833537719</c:v>
                </c:pt>
                <c:pt idx="6">
                  <c:v>466.6448846435643</c:v>
                </c:pt>
                <c:pt idx="7">
                  <c:v>518.86841282547653</c:v>
                </c:pt>
                <c:pt idx="8">
                  <c:v>556.4902674482596</c:v>
                </c:pt>
                <c:pt idx="9">
                  <c:v>585.02414209374035</c:v>
                </c:pt>
                <c:pt idx="10">
                  <c:v>607.4226633318666</c:v>
                </c:pt>
                <c:pt idx="11">
                  <c:v>625.58815920877055</c:v>
                </c:pt>
                <c:pt idx="12">
                  <c:v>640.68424881620035</c:v>
                </c:pt>
                <c:pt idx="13">
                  <c:v>653.43365419311181</c:v>
                </c:pt>
                <c:pt idx="14">
                  <c:v>664.35762342788507</c:v>
                </c:pt>
                <c:pt idx="15">
                  <c:v>673.83689301999163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188.75417081792952</c:v>
                </c:pt>
                <c:pt idx="2">
                  <c:v>154.0649746264005</c:v>
                </c:pt>
                <c:pt idx="3">
                  <c:v>298.0860770314203</c:v>
                </c:pt>
                <c:pt idx="4">
                  <c:v>392.32069708096236</c:v>
                </c:pt>
                <c:pt idx="5">
                  <c:v>466.70156086495911</c:v>
                </c:pt>
                <c:pt idx="6">
                  <c:v>530.07609858734111</c:v>
                </c:pt>
                <c:pt idx="7">
                  <c:v>604.35755906053521</c:v>
                </c:pt>
                <c:pt idx="8">
                  <c:v>700.09550942955775</c:v>
                </c:pt>
                <c:pt idx="9">
                  <c:v>771.73985480574868</c:v>
                </c:pt>
                <c:pt idx="10">
                  <c:v>828.81611952323851</c:v>
                </c:pt>
                <c:pt idx="11">
                  <c:v>875.43415781782301</c:v>
                </c:pt>
                <c:pt idx="12">
                  <c:v>915.20420683837233</c:v>
                </c:pt>
                <c:pt idx="13">
                  <c:v>949.3065550547426</c:v>
                </c:pt>
                <c:pt idx="14">
                  <c:v>979.00669692403346</c:v>
                </c:pt>
                <c:pt idx="15">
                  <c:v>1005.1693659270309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60.65716933217346</c:v>
                </c:pt>
                <c:pt idx="1">
                  <c:v>239.10068127011345</c:v>
                </c:pt>
                <c:pt idx="2">
                  <c:v>362.05147937806316</c:v>
                </c:pt>
                <c:pt idx="3">
                  <c:v>449.21946538067402</c:v>
                </c:pt>
                <c:pt idx="4">
                  <c:v>518.63226401110342</c:v>
                </c:pt>
                <c:pt idx="5">
                  <c:v>576.66582681718035</c:v>
                </c:pt>
                <c:pt idx="6">
                  <c:v>647.42002832179787</c:v>
                </c:pt>
                <c:pt idx="7">
                  <c:v>736.78810244253771</c:v>
                </c:pt>
                <c:pt idx="8">
                  <c:v>804.9489865929296</c:v>
                </c:pt>
                <c:pt idx="9">
                  <c:v>859.21389142714952</c:v>
                </c:pt>
                <c:pt idx="10">
                  <c:v>904.48623231040438</c:v>
                </c:pt>
                <c:pt idx="11">
                  <c:v>942.67033212956017</c:v>
                </c:pt>
                <c:pt idx="12">
                  <c:v>975.40703029343354</c:v>
                </c:pt>
                <c:pt idx="13">
                  <c:v>1003.9248972656676</c:v>
                </c:pt>
                <c:pt idx="14">
                  <c:v>1029.046308962091</c:v>
                </c:pt>
                <c:pt idx="15">
                  <c:v>1051.3662320375731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216.42721573068059</c:v>
                </c:pt>
                <c:pt idx="2">
                  <c:v>173.41587391434831</c:v>
                </c:pt>
                <c:pt idx="3">
                  <c:v>332.41126405899826</c:v>
                </c:pt>
                <c:pt idx="4">
                  <c:v>440.92356949630039</c:v>
                </c:pt>
                <c:pt idx="5">
                  <c:v>529.13828936456025</c:v>
                </c:pt>
                <c:pt idx="6">
                  <c:v>605.64066796101247</c:v>
                </c:pt>
                <c:pt idx="7">
                  <c:v>697.01693814201974</c:v>
                </c:pt>
                <c:pt idx="8">
                  <c:v>818.12671300938928</c:v>
                </c:pt>
                <c:pt idx="9">
                  <c:v>911.63238991516607</c:v>
                </c:pt>
                <c:pt idx="10">
                  <c:v>988.12098591957806</c:v>
                </c:pt>
                <c:pt idx="11">
                  <c:v>1052.189563885448</c:v>
                </c:pt>
                <c:pt idx="12">
                  <c:v>1108.3352074551426</c:v>
                </c:pt>
                <c:pt idx="13">
                  <c:v>1157.4382866714463</c:v>
                </c:pt>
                <c:pt idx="14">
                  <c:v>1201.0228807342032</c:v>
                </c:pt>
                <c:pt idx="15">
                  <c:v>1240.099625907513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67.170311664650754</c:v>
                </c:pt>
                <c:pt idx="1">
                  <c:v>267.73302312540596</c:v>
                </c:pt>
                <c:pt idx="2">
                  <c:v>405.66087813455385</c:v>
                </c:pt>
                <c:pt idx="3">
                  <c:v>508.24657551237533</c:v>
                </c:pt>
                <c:pt idx="4">
                  <c:v>591.73308332748036</c:v>
                </c:pt>
                <c:pt idx="5">
                  <c:v>662.71494605419775</c:v>
                </c:pt>
                <c:pt idx="6">
                  <c:v>750.99825664751472</c:v>
                </c:pt>
                <c:pt idx="7">
                  <c:v>865.70230060918379</c:v>
                </c:pt>
                <c:pt idx="8">
                  <c:v>955.87961149353987</c:v>
                </c:pt>
                <c:pt idx="9">
                  <c:v>1029.6039116847082</c:v>
                </c:pt>
                <c:pt idx="10">
                  <c:v>1093.0638987553236</c:v>
                </c:pt>
                <c:pt idx="11">
                  <c:v>1147.8248762797757</c:v>
                </c:pt>
                <c:pt idx="12">
                  <c:v>1195.7022962182164</c:v>
                </c:pt>
                <c:pt idx="13">
                  <c:v>1238.2250317831304</c:v>
                </c:pt>
                <c:pt idx="14">
                  <c:v>1276.3641950117794</c:v>
                </c:pt>
                <c:pt idx="15">
                  <c:v>1310.8089006807922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233.80387311378632</c:v>
                </c:pt>
                <c:pt idx="2">
                  <c:v>185.30010838611059</c:v>
                </c:pt>
                <c:pt idx="3">
                  <c:v>353.28314871288779</c:v>
                </c:pt>
                <c:pt idx="4">
                  <c:v>470.77287465228972</c:v>
                </c:pt>
                <c:pt idx="5">
                  <c:v>567.90704929271419</c:v>
                </c:pt>
                <c:pt idx="6">
                  <c:v>653.02027629384304</c:v>
                </c:pt>
                <c:pt idx="7">
                  <c:v>755.81592493474432</c:v>
                </c:pt>
                <c:pt idx="8">
                  <c:v>894.31626715431639</c:v>
                </c:pt>
                <c:pt idx="9">
                  <c:v>1003.2320485251664</c:v>
                </c:pt>
                <c:pt idx="10">
                  <c:v>1093.7360251097202</c:v>
                </c:pt>
                <c:pt idx="11">
                  <c:v>1170.6830414086048</c:v>
                </c:pt>
                <c:pt idx="12">
                  <c:v>1239.1769622624474</c:v>
                </c:pt>
                <c:pt idx="13">
                  <c:v>1299.8009459702107</c:v>
                </c:pt>
                <c:pt idx="14">
                  <c:v>1354.2353005891619</c:v>
                </c:pt>
                <c:pt idx="15">
                  <c:v>1403.5685078609793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71.092890215150547</c:v>
                </c:pt>
                <c:pt idx="1">
                  <c:v>285.21788659912102</c:v>
                </c:pt>
                <c:pt idx="2">
                  <c:v>432.34053299345931</c:v>
                </c:pt>
                <c:pt idx="3">
                  <c:v>544.80143106884816</c:v>
                </c:pt>
                <c:pt idx="4">
                  <c:v>637.48617928735121</c:v>
                </c:pt>
                <c:pt idx="5">
                  <c:v>717.07021406405147</c:v>
                </c:pt>
                <c:pt idx="6">
                  <c:v>817.21701817681628</c:v>
                </c:pt>
                <c:pt idx="7">
                  <c:v>949.51516854419788</c:v>
                </c:pt>
                <c:pt idx="8">
                  <c:v>1055.4081909018209</c:v>
                </c:pt>
                <c:pt idx="9">
                  <c:v>1143.359953974596</c:v>
                </c:pt>
                <c:pt idx="10">
                  <c:v>1220.4463864748966</c:v>
                </c:pt>
                <c:pt idx="11">
                  <c:v>1287.886067436031</c:v>
                </c:pt>
                <c:pt idx="12">
                  <c:v>1347.560453993638</c:v>
                </c:pt>
                <c:pt idx="13">
                  <c:v>1401.189650935507</c:v>
                </c:pt>
                <c:pt idx="14">
                  <c:v>1449.8251201118881</c:v>
                </c:pt>
                <c:pt idx="15">
                  <c:v>1494.1987147421864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7" zoomScaleNormal="100" workbookViewId="0">
      <selection activeCell="F32" sqref="F32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59</v>
      </c>
    </row>
    <row r="21" spans="1:1" x14ac:dyDescent="0.45">
      <c r="A21" s="16" t="s">
        <v>60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61</v>
      </c>
    </row>
    <row r="28" spans="1:1" x14ac:dyDescent="0.45">
      <c r="A28" s="16"/>
    </row>
  </sheetData>
  <hyperlinks>
    <hyperlink ref="A10" location="Abmessung!A1" display="Abmessungen"/>
    <hyperlink ref="A11" location="'2,5 mm Noctua F12'!A1" display="Datensatz Lamellenabstand 2,5 mm FAN Noctua F12"/>
    <hyperlink ref="A12" location="'2,5 mm 2x F12'!A1" display="Datensatz Lamellenabstand 2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,5mm F12'!A1" display="Thermaler Widerstand und Leistung, Lamellenabstand 2,5 mm, mit FAN F12"/>
    <hyperlink ref="A21" location="'Diagramm 2,5mm 2x F12'!A1" display="Thermaler Widerstand und Leistung, Lamellenabstand 2,5 mm, mit FAN F12 in push/pull"/>
    <hyperlink ref="A27" location="'Vergleich KW pushpull 2,5 mm'!A1" display="Thermaler Widerstand, Lamellenabstand 2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" customWidth="1"/>
  </cols>
  <sheetData>
    <row r="1" spans="1:13" x14ac:dyDescent="0.45">
      <c r="A1" t="s">
        <v>15</v>
      </c>
      <c r="B1" t="s">
        <v>56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2.5</v>
      </c>
      <c r="C4" t="s">
        <v>16</v>
      </c>
    </row>
    <row r="5" spans="1:13" x14ac:dyDescent="0.45">
      <c r="A5" t="s">
        <v>20</v>
      </c>
      <c r="B5">
        <f>84/2*3</f>
        <v>126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67238.64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(((2600*2+369*4)-(84*14))*(B5/84))*2</f>
        <v>16500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874102.32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198000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1.0721023199999999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</f>
        <v>0.33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O22" sqref="O22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56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1.18146827451406E-12 + 12788.3525641025*P4 + 480092.948717949*P4^2</f>
        <v>1.1814682745140601E-12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1.18146827451406E-12 + 12788.3525641025*P5 + 480092.948717949*P5^2</f>
        <v>3.5828369502910991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7.2394958403346772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10.969976670131917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14.774279439682813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18.652404148987376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22.604350798045594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26.630119386857469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30.729709915423012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34.903122383742222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39.150356791815071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43.471413139641591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47.866291427221775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52.334991654555616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56.877513821643106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61.493857928484275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66.184023975079086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70.948011961427582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75.785821887529735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80.697453753385517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85.682907558994984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90.742183304358107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95.875280989474888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101.08220061434534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106.36294217896943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111.71750568334721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117.14589112747862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122.64809851136371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128.22412783500243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133.87397909839487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139.5976523015409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145.39514744444068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151.266464527094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157.21160354950109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163.23056451166178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169.32334741357619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175.48995225524419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181.73037903666585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188.04462775784123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194.4326984187702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200.89459101945289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207.43030555988918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214.03984204007921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220.72320046002284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227.48038081972015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234.31138311917115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241.21620735837575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248.19485353733404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255.24732165604598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262.37361171451158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269.57372371273095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276.84765765070381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284.19541352843038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291.61699134591061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299.11239110314455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306.68161280013209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314.32465643687328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322.04152201336819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329.83220952961682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337.69671898561899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345.63505038137487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353.64720371688441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361.73317899214771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369.89297620716434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378.1265953619349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1.18146827451406E-12 + 12788.3525641025*P69 + 480092.948717949*P69^2</f>
        <v>386.43403645645913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394.81529949073695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403.27038446476843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411.79929137855362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420.40202023209247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429.07857102538503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437.82894375843108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446.6531384312309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455.55115504378426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464.52299359609134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473.56865408815213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482.68813651996663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491.88144089153468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501.14856720285638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510.48951545393186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519.90428564476099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529.39287777534378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538.95529184567999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548.59152785576998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558.30158580561385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568.08546569521127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577.94316752456223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587.87469129366696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597.88003700252534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607.9592046511375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618.11219423950308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628.33900576762244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638.63963923549534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649.01409464312201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659.46237199050233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669.98447127763643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680.58039250452396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691.25013567116525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701.99370077756021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712.81108782370893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723.7022968096112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734.66732773526701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745.70618060067659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756.81885540583994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768.00535215075683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779.26567083542739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790.59981145985171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802.00777402402957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813.48955852796109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825.04516497164627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836.67459335508511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848.37784367827794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860.15491594122386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872.00581014392401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883.93052628637724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895.9290643685847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908.00142439054548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920.14760635225969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932.367610253728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944.66143609494986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957.02908387592538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969.47055359665455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981.98584525713738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994.57495885737364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1007.2378943973642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1019.9746518771076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1032.7852312966049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1045.6696326558563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1058.6278559548609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1.18146827451406E-12 + 12788.3525641025*P133 + 480092.948717949*P133^2</f>
        <v>1071.6599011936194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1084.7657683721316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1097.9454574903973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1111.1989685484168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1124.5263015461901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1137.9274564837165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1151.4024333609968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1164.951232178031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1178.5738529348184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1192.2702956313601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1206.0405602676549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1219.8846468437041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1233.802555359506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1247.7942858150623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1261.8598382103719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1275.9992125454353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1290.2124088202518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1304.4994270348225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1318.860267189147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1333.2949292832247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1347.8034133170568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1362.3857192906416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1377.041847203981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1391.7717970570734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1406.5755688499198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1421.4531625825198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1436.4045782548728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1451.4298158669803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1466.5288754188414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1481.701756910456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1496.9484603418246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1512.2689857129462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1527.6633330238215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1543.1315022744511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1558.6734934648339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1574.28930659497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1589.9789416648605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1605.7423986745039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1621.5796776239017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1637.4907785130531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1653.475701341958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1669.5344461106165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1685.6670128190287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1701.8734014671941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1718.1536120551143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1734.5076445827872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1750.9354990502134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1767.4371754573942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1784.0126738043282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1800.6619940910166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1817.3851363174576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1834.1821004836529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1851.0528865896015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1867.9974946353041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1885.0159246207595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1902.1081765459694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1919.2742504109333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1936.5141462156498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1953.827863960121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1971.2154036443449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1988.6767652683236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2006.211948832055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2023.8209543355404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2041.5037817787793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1.18146827451406E-12 + 12788.3525641025*P197 + 480092.948717949*P197^2</f>
        <v>2059.260431161772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2077.0909024845182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2094.9951957470184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2112.9733109492718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2131.0252480912795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2149.1510071730409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2167.3505881945548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2185.6239911558237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2203.9712160568452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2222.3922628976206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2240.8871316781501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2259.4558223984327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2278.0983350584697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2296.8146696582598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2315.604826197804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2334.4688046771016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2353.4066050961528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2372.4182274549576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2391.5036717535163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2410.6629379918286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2429.896026169894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2449.2029362877138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2468.5836683452867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2488.0382223426136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2507.5665982796945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2527.1687961565285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2546.8448159731165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2566.5946577294576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2586.4183214255531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2606.3158070614022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2626.2871146370039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2646.3322441523601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2666.4511956074703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2686.6439690023344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2706.9105643369512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2727.2509816113215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2747.6652208254463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2768.1532819793247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2788.7151650729566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2809.3508701063415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2830.0603970794809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2850.8437459923725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2871.700916845019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2892.6319096374195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2913.6367243695745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2934.7153610414807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2955.8678196531419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2977.0941002045565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2998.3942026957243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3019.7681271266474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3041.2158734973227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3062.7374418077525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3084.3328320579349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3106.0020442478713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3127.7450783775621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3149.5619344470069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3171.4526124562035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3193.417112405155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3215.45543429386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3237.5675781223181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3259.7535438905311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3282.0133315984976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3304.3469412462168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3326.7543728336891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1.18146827451406E-12 + 12788.3525641025*P261 + 480092.948717949*P261^2</f>
        <v>3349.2356263609167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3371.790701827897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3394.4195992346322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3417.1223185811195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3439.8988598673614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3462.7492230933562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3485.6734082591042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3508.671415364608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3531.7432444098645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3554.8888953948749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3578.1083683196371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3601.4016631841541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3624.7687799884256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3648.2097187324498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3671.724479416228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3695.3130620397601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3718.9754666030458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3742.7116931060837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3766.5217415488778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3790.4056119314246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3814.3633042537249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3838.3948185157774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3862.5001547175852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3886.679312859148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3910.9322929404616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3935.2590949615296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3959.6597189223521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3984.1341648229281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4008.6824326632559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4033.3045224433404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4058.000434163177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4082.7701678227681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4107.6137234221105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4132.5311009612087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4157.5223004400614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4182.5873218586657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4207.7261652170246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4232.9388305151369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4258.2253177530029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4283.5856269306214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4309.0197580479962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4334.5277111051228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4360.1094861020028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4385.7650830386374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4411.4945019150255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4437.297742731168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4463.1748054870623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4489.125690182711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4515.1503968181141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4541.2489253932708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4567.4212759081811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4593.667448362844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4619.9874427572613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4646.3812590914313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4672.8488973653557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4699.3903575790346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4726.0056397324679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4752.694743825652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4779.4576698585915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4806.2944178312846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4833.2049877437312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4860.1893795959322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4887.247593387885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4914.3796291195931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1.18146827451406E-12 + 12788.3525641025*P325 + 480092.948717949*P325^2</f>
        <v>4941.5854867910539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4968.8651664022673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4996.2186679532369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5023.6459914439602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5051.1471368744351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5078.7221042446654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5106.3708935546483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5134.0935048043839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5161.8899379938757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5189.7601931231202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5217.7042701921182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5245.7221692008679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5273.813890149373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5301.9794330376326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5330.2187978656457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5358.5319846334114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5386.9189933409316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5415.3798239882044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5443.9144765752299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5472.5229511020125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5501.2052475685468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5529.9613659748356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5558.7913063208753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5587.6950686066712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5616.6726528322197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5645.7240589975254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5674.8492871025792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5704.0483371473902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5733.3212091319529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5762.6679030562691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5792.0884189203425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5821.5827567241668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5851.1509164677454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5880.7928981510759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5910.5087017741616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5940.2983273370037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5970.1617748395947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6000.0990442819411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6030.1101356640411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6060.1950489858955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6090.3537842475016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6120.5863414488649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6150.892720589979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6181.2729216708485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6211.7269446914688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6242.2547896518445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6272.8564565519773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6303.5319453918582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6334.2812561714954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6365.1043888908862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6396.0013435500314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6426.9721201489274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6458.0167186875797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6489.1351391659855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6520.327381584144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6551.593445942055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6582.9333322397224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6614.3470404771433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6645.834570654315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6677.3959227712439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6709.0310968279246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6740.7400928243587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6772.5229107605455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6804.3795506364877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1.18146827451406E-12 + 12788.3525641025*P389 + 480092.948717949*P389^2</f>
        <v>6836.3100124521843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6868.3142962076327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6900.3924019028345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6932.5443295377909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6964.7700791125044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6997.0696506269651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7029.443044081183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7061.8902594751544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7094.4112968088784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7127.0061560823569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7159.6748372955899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7192.4173404485764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7225.2336655413137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7258.1238125738064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7291.0877815460535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7324.125572458056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7357.2371853098084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7390.4226201013162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7423.6818768325775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7457.0149555035923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7490.4218561143607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7523.9025786648835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7557.4571231551599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7591.085489585188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7624.7876779549706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7658.5636882645085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7692.4135205138018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7726.3371747028441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7760.3346508316417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7794.4059489001929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7828.5510689084967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7862.7700108565577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7897.0627747443714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7931.4293605719377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7965.8697683392556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8000.383998046329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8034.9720496931568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8069.6339232797391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8104.3696188060721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8139.1791362721606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8174.0624756780035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8209.0196370235972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8244.0506203089481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8279.1554255340507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8314.3340526989068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8349.5865018035165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8384.9127728478798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8420.3128658319984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8455.7867807558687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8491.3345176194944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8526.9560764228718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8562.6514571660045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8598.420659848889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8634.2636844715307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8670.1805310339241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8706.1711995360693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8742.2356899779697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8778.3740023596238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8814.5861366810332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8850.8720929421943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8887.2318711431089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8923.6654712837753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8960.1728933641971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8996.7541373843742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1.18146827451406E-12 + 12788.3525641025*P453 + 480092.948717949*P453^2</f>
        <v>9033.4092033443048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9070.138091243989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9106.9408010834231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9143.8173328626181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9180.7676865815592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9217.7918622402594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9254.8898598387095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9292.061679376915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9329.307320854874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9366.6267842725883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9404.0200696300544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9441.487176927274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9479.0281061642436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9516.6428573409758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9554.331430457456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9592.0938255136898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9629.930042509679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9667.8400814454217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9705.8239423209179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9743.8816251361623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9782.0131298911674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9820.2184565859225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9858.4976052204329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9896.8505757946987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9935.277368308718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9973.7779827624909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10012.35241915601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10051.00067748929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10089.722757762323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10128.518659975109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10167.388384127647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10206.33193021994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10245.349298251989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10284.440488223785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10323.60550013534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10362.844333986652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10402.156989777712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10441.543467508527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10481.003767179098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10520.537888789419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10560.145832339496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10599.827597829322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10639.583185258907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10679.412594628244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10719.315825937334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10759.29287918618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10799.343754374782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10839.468451503133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10879.666970571236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10919.939311579094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10960.285474526709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11000.705459414072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I22" sqref="I22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36*1.14</f>
        <v>41.04</v>
      </c>
      <c r="I6" s="1" t="s">
        <v>13</v>
      </c>
    </row>
    <row r="7" spans="1:9" x14ac:dyDescent="0.45">
      <c r="A7">
        <v>0</v>
      </c>
      <c r="B7" s="8">
        <f>D7*A7/(E7+A7)*1.14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62*1.14</f>
        <v>70.679999999999993</v>
      </c>
      <c r="I7" s="1" t="s">
        <v>13</v>
      </c>
    </row>
    <row r="8" spans="1:9" x14ac:dyDescent="0.45">
      <c r="A8">
        <v>5</v>
      </c>
      <c r="B8" s="8">
        <f t="shared" ref="B8:B36" si="0">D8*A8/(E8+A8)*1.14</f>
        <v>20.739548095983974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30.257287355320805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39.267573506493477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47.809936236537034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55.919903421485742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63.629495033233823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70.967645658470317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77.960567384436189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84.632062645045323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91.003794896686472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97.095523609765692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102.92530894645064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108.50969059080428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113.86384446098312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119.00172043054414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123.93616369064597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128.67902197620285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133.24124054037426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137.63294648005845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141.86352377985435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145.94168024488718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149.87550732720743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153.67253371071538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157.33977340130457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160.88376896854001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164.31063049974219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167.62607075440076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170.83543694440212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173.94373951195834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I1" zoomScaleNormal="100" workbookViewId="0">
      <selection activeCell="U201" sqref="U200:U201"/>
    </sheetView>
  </sheetViews>
  <sheetFormatPr baseColWidth="10" defaultRowHeight="14.25" x14ac:dyDescent="0.45"/>
  <cols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28.973975947735749</v>
      </c>
      <c r="C3">
        <v>0</v>
      </c>
      <c r="D3" s="2">
        <v>9.0498706843218368E-2</v>
      </c>
      <c r="E3" s="1">
        <f>D3*0.01256*3600</f>
        <v>4.0919895286229622</v>
      </c>
      <c r="F3" s="1">
        <f>E3*3</f>
        <v>12.275968585868887</v>
      </c>
      <c r="G3" s="8">
        <v>133.03276923076993</v>
      </c>
      <c r="H3">
        <v>315</v>
      </c>
      <c r="I3">
        <v>295</v>
      </c>
      <c r="J3" s="1">
        <v>300.26384458213153</v>
      </c>
      <c r="K3" s="2">
        <f t="shared" ref="K3:K34" si="1">H3-J3</f>
        <v>14.736155417868474</v>
      </c>
      <c r="L3" s="8">
        <v>47.8890803223821</v>
      </c>
      <c r="M3" s="1">
        <f>((H3-I3)-(J3-I3))/(LN((H3-I3)/(J3-I3)))</f>
        <v>11.039388661844002</v>
      </c>
      <c r="N3" s="1">
        <f t="shared" ref="N3:N34" si="2">((W3 + X3*H3 +Y3*H3^2 +  Z3*H3^3)+(W3 + X3*J3 + Y3*J3^2 +  Z3*J3^3))/2</f>
        <v>4179.773940047985</v>
      </c>
      <c r="O3" s="1">
        <f t="shared" ref="O3:O34" si="3">((S3 + T3*H3 + U3*H3^2 +  V3*H3^3)+(S3 + T3*J3 + U3*J3^2 +  V3*J3^3))/2</f>
        <v>993.9954410105961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50.734809446768239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E4*3</f>
        <v>12.275968585868887</v>
      </c>
      <c r="G4" s="8">
        <v>273.1351538461542</v>
      </c>
      <c r="H4">
        <v>315</v>
      </c>
      <c r="I4">
        <v>295</v>
      </c>
      <c r="J4" s="1">
        <v>304.31650316822737</v>
      </c>
      <c r="K4" s="2">
        <f t="shared" si="1"/>
        <v>10.683496831772629</v>
      </c>
      <c r="L4" s="8">
        <v>60.65716933217346</v>
      </c>
      <c r="M4" s="1">
        <f t="shared" ref="M4:M8" si="6">((H4-I4)-(J4-I4))/(LN((H4-I4)/(J4-I4)))</f>
        <v>13.984642958830603</v>
      </c>
      <c r="N4" s="1">
        <f t="shared" si="2"/>
        <v>4179.0977527073655</v>
      </c>
      <c r="O4" s="1">
        <f t="shared" si="3"/>
        <v>993.40079423931752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72.506412307639692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12.275968585868887</v>
      </c>
      <c r="G5" s="8">
        <v>447.8042307692308</v>
      </c>
      <c r="H5">
        <v>315</v>
      </c>
      <c r="I5">
        <v>295</v>
      </c>
      <c r="J5" s="1">
        <v>306.709551952477</v>
      </c>
      <c r="K5" s="2">
        <f t="shared" si="1"/>
        <v>8.2904480475230002</v>
      </c>
      <c r="L5" s="8">
        <v>67.170311664650754</v>
      </c>
      <c r="M5" s="1">
        <f t="shared" si="6"/>
        <v>15.486688497817296</v>
      </c>
      <c r="N5" s="1">
        <f t="shared" si="2"/>
        <v>4178.8470595004683</v>
      </c>
      <c r="O5" s="1">
        <f t="shared" si="3"/>
        <v>993.01562039104874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94.282998117676982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12.275968585868887</v>
      </c>
      <c r="G6" s="8">
        <v>657.03999999999974</v>
      </c>
      <c r="H6">
        <v>315</v>
      </c>
      <c r="I6">
        <v>295</v>
      </c>
      <c r="J6" s="1">
        <v>308.24503976907829</v>
      </c>
      <c r="K6" s="2">
        <f t="shared" si="1"/>
        <v>6.7549602309217107</v>
      </c>
      <c r="L6" s="8">
        <v>71.092890215150547</v>
      </c>
      <c r="M6" s="1">
        <f t="shared" si="6"/>
        <v>16.391192137852325</v>
      </c>
      <c r="N6" s="1">
        <f t="shared" si="2"/>
        <v>4178.7344229712044</v>
      </c>
      <c r="O6" s="1">
        <f t="shared" si="3"/>
        <v>992.75587188238842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116.06224918572846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12.275968585868887</v>
      </c>
      <c r="G7" s="8">
        <v>900.84246153846095</v>
      </c>
      <c r="H7">
        <v>315</v>
      </c>
      <c r="I7">
        <v>295</v>
      </c>
      <c r="J7" s="1">
        <v>309.30621966708844</v>
      </c>
      <c r="K7" s="2">
        <f t="shared" si="1"/>
        <v>5.6937803329115582</v>
      </c>
      <c r="L7" s="8">
        <v>73.709200248979982</v>
      </c>
      <c r="M7" s="1">
        <f t="shared" si="6"/>
        <v>16.994437101779837</v>
      </c>
      <c r="N7" s="1">
        <f t="shared" si="2"/>
        <v>4178.6757822497812</v>
      </c>
      <c r="O7" s="1">
        <f t="shared" si="3"/>
        <v>992.57080410057665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137.84308378902381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12.275968585868887</v>
      </c>
      <c r="G8" s="8">
        <v>1179.2116153846146</v>
      </c>
      <c r="H8">
        <v>315</v>
      </c>
      <c r="I8">
        <v>295</v>
      </c>
      <c r="J8" s="1">
        <v>310.08138761902291</v>
      </c>
      <c r="K8" s="2">
        <f t="shared" si="1"/>
        <v>4.9186123809770947</v>
      </c>
      <c r="L8" s="8">
        <v>75.577325223724415</v>
      </c>
      <c r="M8" s="1">
        <f t="shared" si="6"/>
        <v>17.42514873225922</v>
      </c>
      <c r="N8" s="1">
        <f t="shared" si="2"/>
        <v>4178.6418805773174</v>
      </c>
      <c r="O8" s="1">
        <f t="shared" si="3"/>
        <v>992.43281737210486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159.62493370995469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12.275968585868887</v>
      </c>
      <c r="G9" s="8">
        <v>1492.1474615384604</v>
      </c>
      <c r="H9">
        <v>315</v>
      </c>
      <c r="I9">
        <v>295</v>
      </c>
      <c r="J9" s="1">
        <v>310.67172674823934</v>
      </c>
      <c r="K9" s="2">
        <f t="shared" si="1"/>
        <v>4.3282732517606632</v>
      </c>
      <c r="L9" s="8">
        <v>76.977630811949496</v>
      </c>
      <c r="M9" s="1">
        <f t="shared" ref="M9:M40" si="7">((H9-I9)-(J9-I9))/(LN((H9-I9)/(J9-I9)))</f>
        <v>17.747987656994237</v>
      </c>
      <c r="N9" s="1">
        <f t="shared" si="2"/>
        <v>4178.620719857915</v>
      </c>
      <c r="O9" s="1">
        <f t="shared" si="3"/>
        <v>992.32617560749964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181.40747290817512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12.275968585868887</v>
      </c>
      <c r="G10" s="8">
        <v>1839.649999999999</v>
      </c>
      <c r="H10">
        <v>315</v>
      </c>
      <c r="I10">
        <v>295</v>
      </c>
      <c r="J10" s="1">
        <v>311.13601047687519</v>
      </c>
      <c r="K10" s="2">
        <f t="shared" si="1"/>
        <v>3.8639895231248147</v>
      </c>
      <c r="L10" s="8">
        <v>78.06612892954054</v>
      </c>
      <c r="M10" s="1">
        <f t="shared" si="7"/>
        <v>17.99893188359848</v>
      </c>
      <c r="N10" s="1">
        <f t="shared" si="2"/>
        <v>4178.6067226257692</v>
      </c>
      <c r="O10" s="1">
        <f t="shared" si="3"/>
        <v>992.24137305033969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203.19050122862924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12.275968585868887</v>
      </c>
      <c r="G11" s="8">
        <v>2221.7192307692294</v>
      </c>
      <c r="H11">
        <v>315</v>
      </c>
      <c r="I11">
        <v>295</v>
      </c>
      <c r="J11" s="1">
        <v>311.51058676360492</v>
      </c>
      <c r="K11" s="2">
        <f t="shared" si="1"/>
        <v>3.4894132363950803</v>
      </c>
      <c r="L11" s="8">
        <v>78.936463172572729</v>
      </c>
      <c r="M11" s="1">
        <f t="shared" si="7"/>
        <v>18.19957527150272</v>
      </c>
      <c r="N11" s="1">
        <f t="shared" si="2"/>
        <v>4178.5970350364787</v>
      </c>
      <c r="O11" s="1">
        <f t="shared" si="3"/>
        <v>992.17236426401837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224.97388909621822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12.275968585868887</v>
      </c>
      <c r="G12" s="8">
        <v>2638.355153846152</v>
      </c>
      <c r="H12">
        <v>315</v>
      </c>
      <c r="I12">
        <v>295</v>
      </c>
      <c r="J12" s="1">
        <v>311.81909883911663</v>
      </c>
      <c r="K12" s="2">
        <f t="shared" si="1"/>
        <v>3.1809011608833657</v>
      </c>
      <c r="L12" s="8">
        <v>79.648216719070831</v>
      </c>
      <c r="M12" s="1">
        <f t="shared" si="7"/>
        <v>18.363656798859775</v>
      </c>
      <c r="N12" s="1">
        <f t="shared" si="2"/>
        <v>4178.590082933466</v>
      </c>
      <c r="O12" s="1">
        <f t="shared" si="3"/>
        <v>992.11513343462025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246.7575489634836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12.275968585868887</v>
      </c>
      <c r="G13" s="8">
        <v>3089.5577692307675</v>
      </c>
      <c r="H13">
        <v>315</v>
      </c>
      <c r="I13">
        <v>295</v>
      </c>
      <c r="J13" s="1">
        <v>312.07757297018964</v>
      </c>
      <c r="K13" s="2">
        <f t="shared" si="1"/>
        <v>2.9224270298103647</v>
      </c>
      <c r="L13" s="8">
        <v>80.241097233954719</v>
      </c>
      <c r="M13" s="1">
        <f t="shared" si="7"/>
        <v>18.500332085627942</v>
      </c>
      <c r="N13" s="1">
        <f t="shared" si="2"/>
        <v>4178.5849441608761</v>
      </c>
      <c r="O13" s="1">
        <f t="shared" si="3"/>
        <v>992.066913568779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268.5409011023425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12.275968585868887</v>
      </c>
      <c r="G14" s="8">
        <v>3575.3270769230739</v>
      </c>
      <c r="H14">
        <v>315</v>
      </c>
      <c r="I14">
        <v>295</v>
      </c>
      <c r="J14" s="1">
        <v>312.28705247616222</v>
      </c>
      <c r="K14" s="2">
        <f t="shared" si="1"/>
        <v>2.7129475238377836</v>
      </c>
      <c r="L14" s="8">
        <v>80.71935155748038</v>
      </c>
      <c r="M14" s="1">
        <f t="shared" si="7"/>
        <v>18.61058136512333</v>
      </c>
      <c r="N14" s="1">
        <f t="shared" si="2"/>
        <v>4178.581222524258</v>
      </c>
      <c r="O14" s="1">
        <f t="shared" si="3"/>
        <v>992.02765353972427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28.969425137209459</v>
      </c>
      <c r="C15">
        <v>400</v>
      </c>
      <c r="D15" s="2">
        <v>0.24493512282828281</v>
      </c>
      <c r="E15" s="1">
        <f t="shared" si="4"/>
        <v>11.074986513803635</v>
      </c>
      <c r="F15" s="1">
        <f t="shared" si="5"/>
        <v>33.224959541410904</v>
      </c>
      <c r="G15" s="8">
        <f t="shared" ref="G15:G46" si="8">G3</f>
        <v>133.03276923076993</v>
      </c>
      <c r="H15">
        <v>315</v>
      </c>
      <c r="I15">
        <v>295</v>
      </c>
      <c r="J15" s="1">
        <v>299.10413297942131</v>
      </c>
      <c r="K15" s="2">
        <f t="shared" si="1"/>
        <v>15.895867020578692</v>
      </c>
      <c r="L15" s="8">
        <v>138.92120081682913</v>
      </c>
      <c r="M15" s="1">
        <f t="shared" si="7"/>
        <v>10.036931229235885</v>
      </c>
      <c r="N15" s="1">
        <f t="shared" si="2"/>
        <v>4180.0351110800184</v>
      </c>
      <c r="O15" s="1">
        <f t="shared" si="3"/>
        <v>994.15158787559642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50.725119118704484</v>
      </c>
      <c r="C16">
        <v>400</v>
      </c>
      <c r="D16" s="2">
        <v>0.24493512282828281</v>
      </c>
      <c r="E16" s="1">
        <f t="shared" si="4"/>
        <v>11.074986513803635</v>
      </c>
      <c r="F16" s="1">
        <f t="shared" si="5"/>
        <v>33.224959541410904</v>
      </c>
      <c r="G16" s="8">
        <f t="shared" si="8"/>
        <v>273.1351538461542</v>
      </c>
      <c r="H16">
        <v>315</v>
      </c>
      <c r="I16">
        <v>295</v>
      </c>
      <c r="J16" s="1">
        <v>303.07685961682893</v>
      </c>
      <c r="K16" s="2">
        <f t="shared" si="1"/>
        <v>11.923140383171074</v>
      </c>
      <c r="L16" s="8">
        <v>188.75417081792952</v>
      </c>
      <c r="M16" s="1">
        <f t="shared" si="7"/>
        <v>13.149616445992359</v>
      </c>
      <c r="N16" s="1">
        <f t="shared" si="2"/>
        <v>4179.2683941757787</v>
      </c>
      <c r="O16" s="1">
        <f t="shared" si="3"/>
        <v>993.59056963585135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72.49306932500788</v>
      </c>
      <c r="C17">
        <v>400</v>
      </c>
      <c r="D17" s="2">
        <v>0.24493512282828281</v>
      </c>
      <c r="E17" s="1">
        <f t="shared" si="4"/>
        <v>11.074986513803635</v>
      </c>
      <c r="F17" s="1">
        <f t="shared" si="5"/>
        <v>33.224959541410904</v>
      </c>
      <c r="G17" s="8">
        <f t="shared" si="8"/>
        <v>447.8042307692308</v>
      </c>
      <c r="H17">
        <v>315</v>
      </c>
      <c r="I17">
        <v>295</v>
      </c>
      <c r="J17" s="1">
        <v>305.59284723873122</v>
      </c>
      <c r="K17" s="2">
        <f t="shared" si="1"/>
        <v>9.407152761268776</v>
      </c>
      <c r="L17" s="8">
        <v>216.42721573068059</v>
      </c>
      <c r="M17" s="1">
        <f t="shared" si="7"/>
        <v>14.801516920731537</v>
      </c>
      <c r="N17" s="1">
        <f t="shared" si="2"/>
        <v>4178.9518744816987</v>
      </c>
      <c r="O17" s="1">
        <f t="shared" si="3"/>
        <v>993.19839358991271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94.267075943982761</v>
      </c>
      <c r="C18">
        <v>400</v>
      </c>
      <c r="D18" s="2">
        <v>0.24493512282828281</v>
      </c>
      <c r="E18" s="1">
        <f t="shared" si="4"/>
        <v>11.074986513803635</v>
      </c>
      <c r="F18" s="1">
        <f t="shared" si="5"/>
        <v>33.224959541410904</v>
      </c>
      <c r="G18" s="8">
        <f t="shared" si="8"/>
        <v>657.03999999999974</v>
      </c>
      <c r="H18">
        <v>315</v>
      </c>
      <c r="I18">
        <v>295</v>
      </c>
      <c r="J18" s="1">
        <v>307.26036136569348</v>
      </c>
      <c r="K18" s="2">
        <f t="shared" si="1"/>
        <v>7.739638634306516</v>
      </c>
      <c r="L18" s="8">
        <v>233.80387311378632</v>
      </c>
      <c r="M18" s="1">
        <f t="shared" si="7"/>
        <v>15.815810244843052</v>
      </c>
      <c r="N18" s="1">
        <f t="shared" si="2"/>
        <v>4178.8026470104041</v>
      </c>
      <c r="O18" s="1">
        <f t="shared" si="3"/>
        <v>992.92355324165169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116.04443828002546</v>
      </c>
      <c r="C19">
        <v>400</v>
      </c>
      <c r="D19" s="2">
        <v>0.24493512282828281</v>
      </c>
      <c r="E19" s="1">
        <f t="shared" si="4"/>
        <v>11.074986513803635</v>
      </c>
      <c r="F19" s="1">
        <f t="shared" si="5"/>
        <v>33.224959541410904</v>
      </c>
      <c r="G19" s="8">
        <f t="shared" si="8"/>
        <v>900.84246153846095</v>
      </c>
      <c r="H19">
        <v>315</v>
      </c>
      <c r="I19">
        <v>295</v>
      </c>
      <c r="J19" s="1">
        <v>308.43456808366557</v>
      </c>
      <c r="K19" s="2">
        <f t="shared" si="1"/>
        <v>6.5654319163344326</v>
      </c>
      <c r="L19" s="8">
        <v>245.68521270407118</v>
      </c>
      <c r="M19" s="1">
        <f t="shared" si="7"/>
        <v>16.500156914615197</v>
      </c>
      <c r="N19" s="1">
        <f t="shared" si="2"/>
        <v>4178.7228569234103</v>
      </c>
      <c r="O19" s="1">
        <f t="shared" si="3"/>
        <v>992.72314733440521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137.82383854743918</v>
      </c>
      <c r="C20">
        <v>400</v>
      </c>
      <c r="D20" s="2">
        <v>0.24493512282828281</v>
      </c>
      <c r="E20" s="1">
        <f t="shared" si="4"/>
        <v>11.074986513803635</v>
      </c>
      <c r="F20" s="1">
        <f t="shared" si="5"/>
        <v>33.224959541410904</v>
      </c>
      <c r="G20" s="8">
        <f t="shared" si="8"/>
        <v>1179.2116153846146</v>
      </c>
      <c r="H20">
        <v>315</v>
      </c>
      <c r="I20">
        <v>295</v>
      </c>
      <c r="J20" s="1">
        <v>309.30285891716193</v>
      </c>
      <c r="K20" s="2">
        <f t="shared" si="1"/>
        <v>5.6971410828380726</v>
      </c>
      <c r="L20" s="8">
        <v>254.30982350855788</v>
      </c>
      <c r="M20" s="1">
        <f t="shared" si="7"/>
        <v>16.992552152130507</v>
      </c>
      <c r="N20" s="1">
        <f t="shared" si="2"/>
        <v>4178.6759450837344</v>
      </c>
      <c r="O20" s="1">
        <f t="shared" si="3"/>
        <v>992.57139723991372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159.6045651438551</v>
      </c>
      <c r="C21">
        <v>400</v>
      </c>
      <c r="D21" s="2">
        <v>0.24493512282828281</v>
      </c>
      <c r="E21" s="1">
        <f t="shared" si="4"/>
        <v>11.074986513803635</v>
      </c>
      <c r="F21" s="1">
        <f t="shared" si="5"/>
        <v>33.224959541410904</v>
      </c>
      <c r="G21" s="8">
        <f t="shared" si="8"/>
        <v>1492.1474615384604</v>
      </c>
      <c r="H21">
        <v>315</v>
      </c>
      <c r="I21">
        <v>295</v>
      </c>
      <c r="J21" s="1">
        <v>309.96985270847972</v>
      </c>
      <c r="K21" s="2">
        <f t="shared" si="1"/>
        <v>5.0301472915202794</v>
      </c>
      <c r="L21" s="8">
        <v>260.8510409938736</v>
      </c>
      <c r="M21" s="1">
        <f t="shared" si="7"/>
        <v>17.363662277672155</v>
      </c>
      <c r="N21" s="1">
        <f t="shared" si="2"/>
        <v>4178.6463201821898</v>
      </c>
      <c r="O21" s="1">
        <f t="shared" si="3"/>
        <v>992.45281522637276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181.38620197592616</v>
      </c>
      <c r="C22">
        <v>400</v>
      </c>
      <c r="D22" s="2">
        <v>0.24493512282828281</v>
      </c>
      <c r="E22" s="1">
        <f t="shared" si="4"/>
        <v>11.074986513803635</v>
      </c>
      <c r="F22" s="1">
        <f t="shared" si="5"/>
        <v>33.224959541410904</v>
      </c>
      <c r="G22" s="8">
        <f t="shared" si="8"/>
        <v>1839.649999999999</v>
      </c>
      <c r="H22">
        <v>315</v>
      </c>
      <c r="I22">
        <v>295</v>
      </c>
      <c r="J22" s="1">
        <v>310.49780654702306</v>
      </c>
      <c r="K22" s="2">
        <f t="shared" si="1"/>
        <v>4.5021934529769396</v>
      </c>
      <c r="L22" s="8">
        <v>265.98068051778012</v>
      </c>
      <c r="M22" s="1">
        <f t="shared" si="7"/>
        <v>17.65332255662517</v>
      </c>
      <c r="N22" s="1">
        <f t="shared" si="2"/>
        <v>4178.6265533094693</v>
      </c>
      <c r="O22" s="1">
        <f t="shared" si="3"/>
        <v>992.35773195080128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203.16849007057226</v>
      </c>
      <c r="C23">
        <v>400</v>
      </c>
      <c r="D23" s="2">
        <v>0.24493512282828281</v>
      </c>
      <c r="E23" s="1">
        <f t="shared" si="4"/>
        <v>11.074986513803635</v>
      </c>
      <c r="F23" s="1">
        <f t="shared" si="5"/>
        <v>33.224959541410904</v>
      </c>
      <c r="G23" s="8">
        <f t="shared" si="8"/>
        <v>2221.7192307692294</v>
      </c>
      <c r="H23">
        <v>315</v>
      </c>
      <c r="I23">
        <v>295</v>
      </c>
      <c r="J23" s="1">
        <v>310.9258758399551</v>
      </c>
      <c r="K23" s="2">
        <f t="shared" si="1"/>
        <v>4.074124160044903</v>
      </c>
      <c r="L23" s="8">
        <v>270.11037903366133</v>
      </c>
      <c r="M23" s="1">
        <f t="shared" si="7"/>
        <v>17.885668647268936</v>
      </c>
      <c r="N23" s="1">
        <f t="shared" si="2"/>
        <v>4178.6127785377485</v>
      </c>
      <c r="O23" s="1">
        <f t="shared" si="3"/>
        <v>992.27985565070935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224.95126001089378</v>
      </c>
      <c r="C24">
        <v>400</v>
      </c>
      <c r="D24" s="2">
        <v>0.24493512282828281</v>
      </c>
      <c r="E24" s="1">
        <f t="shared" si="4"/>
        <v>11.074986513803635</v>
      </c>
      <c r="F24" s="1">
        <f t="shared" si="5"/>
        <v>33.224959541410904</v>
      </c>
      <c r="G24" s="8">
        <f t="shared" si="8"/>
        <v>2638.355153846152</v>
      </c>
      <c r="H24">
        <v>315</v>
      </c>
      <c r="I24">
        <v>295</v>
      </c>
      <c r="J24" s="1">
        <v>311.27984831865876</v>
      </c>
      <c r="K24" s="2">
        <f t="shared" si="1"/>
        <v>3.7201516813412354</v>
      </c>
      <c r="L24" s="8">
        <v>273.50616845042373</v>
      </c>
      <c r="M24" s="1">
        <f t="shared" si="7"/>
        <v>18.07616724048922</v>
      </c>
      <c r="N24" s="1">
        <f t="shared" si="2"/>
        <v>4178.6028371810753</v>
      </c>
      <c r="O24" s="1">
        <f t="shared" si="3"/>
        <v>992.21493575626573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246.73439638191843</v>
      </c>
      <c r="C25">
        <v>400</v>
      </c>
      <c r="D25" s="2">
        <v>0.24493512282828281</v>
      </c>
      <c r="E25" s="1">
        <f t="shared" si="4"/>
        <v>11.074986513803635</v>
      </c>
      <c r="F25" s="1">
        <f t="shared" si="5"/>
        <v>33.224959541410904</v>
      </c>
      <c r="G25" s="8">
        <f t="shared" si="8"/>
        <v>3089.5577692307675</v>
      </c>
      <c r="H25">
        <v>315</v>
      </c>
      <c r="I25">
        <v>295</v>
      </c>
      <c r="J25" s="1">
        <v>311.57737203469281</v>
      </c>
      <c r="K25" s="2">
        <f t="shared" si="1"/>
        <v>3.4226279653071856</v>
      </c>
      <c r="L25" s="8">
        <v>276.34752214920769</v>
      </c>
      <c r="M25" s="1">
        <f t="shared" si="7"/>
        <v>18.23518363193498</v>
      </c>
      <c r="N25" s="1">
        <f t="shared" si="2"/>
        <v>4178.5954528766842</v>
      </c>
      <c r="O25" s="1">
        <f t="shared" si="3"/>
        <v>992.16000521093065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268.51722436325264</v>
      </c>
      <c r="C26">
        <v>400</v>
      </c>
      <c r="D26" s="2">
        <v>0.24493512282828281</v>
      </c>
      <c r="E26" s="1">
        <f t="shared" si="4"/>
        <v>11.074986513803635</v>
      </c>
      <c r="F26" s="1">
        <f t="shared" si="5"/>
        <v>33.224959541410904</v>
      </c>
      <c r="G26" s="8">
        <f t="shared" si="8"/>
        <v>3575.3270769230739</v>
      </c>
      <c r="H26">
        <v>315</v>
      </c>
      <c r="I26">
        <v>295</v>
      </c>
      <c r="J26" s="1">
        <v>311.81913643807161</v>
      </c>
      <c r="K26" s="2">
        <f t="shared" si="1"/>
        <v>3.1808635619283905</v>
      </c>
      <c r="L26" s="8">
        <v>278.64793573153929</v>
      </c>
      <c r="M26" s="1">
        <f t="shared" si="7"/>
        <v>18.363676732475763</v>
      </c>
      <c r="N26" s="1">
        <f t="shared" si="2"/>
        <v>4178.5900821411051</v>
      </c>
      <c r="O26" s="1">
        <f t="shared" si="3"/>
        <v>992.11512643826359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28.971982291028805</v>
      </c>
      <c r="C27">
        <v>600</v>
      </c>
      <c r="D27" s="2">
        <v>0.48967940272288096</v>
      </c>
      <c r="E27" s="1">
        <f t="shared" si="4"/>
        <v>22.141343873517787</v>
      </c>
      <c r="F27" s="1">
        <f t="shared" si="5"/>
        <v>66.424031620553365</v>
      </c>
      <c r="G27" s="8">
        <f t="shared" si="8"/>
        <v>133.03276923076993</v>
      </c>
      <c r="H27">
        <v>315</v>
      </c>
      <c r="I27">
        <v>295</v>
      </c>
      <c r="J27" s="1">
        <v>299.76168483782271</v>
      </c>
      <c r="K27" s="2">
        <f t="shared" si="1"/>
        <v>15.238315162177287</v>
      </c>
      <c r="L27" s="8">
        <v>117.61525932092441</v>
      </c>
      <c r="M27" s="1">
        <f t="shared" si="7"/>
        <v>10.618067784077514</v>
      </c>
      <c r="N27" s="1">
        <f t="shared" si="2"/>
        <v>4179.8830226445789</v>
      </c>
      <c r="O27" s="1">
        <f t="shared" si="3"/>
        <v>994.06384108269799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50.730651662153086</v>
      </c>
      <c r="C28">
        <v>600</v>
      </c>
      <c r="D28" s="2">
        <v>0.48967940272288096</v>
      </c>
      <c r="E28" s="1">
        <f t="shared" si="4"/>
        <v>22.141343873517787</v>
      </c>
      <c r="F28" s="1">
        <f t="shared" si="5"/>
        <v>66.424031620553365</v>
      </c>
      <c r="G28" s="8">
        <f t="shared" si="8"/>
        <v>273.1351538461542</v>
      </c>
      <c r="H28">
        <v>315</v>
      </c>
      <c r="I28">
        <v>295</v>
      </c>
      <c r="J28" s="1">
        <v>303.79008940618047</v>
      </c>
      <c r="K28" s="2">
        <f t="shared" si="1"/>
        <v>11.209910593819529</v>
      </c>
      <c r="L28" s="8">
        <v>154.0649746264005</v>
      </c>
      <c r="M28" s="1">
        <f t="shared" si="7"/>
        <v>13.635579393373309</v>
      </c>
      <c r="N28" s="1">
        <f t="shared" si="2"/>
        <v>4179.1665905361388</v>
      </c>
      <c r="O28" s="1">
        <f t="shared" si="3"/>
        <v>993.48221141815611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72.500730352579978</v>
      </c>
      <c r="C29">
        <v>600</v>
      </c>
      <c r="D29" s="2">
        <v>0.48967940272288096</v>
      </c>
      <c r="E29" s="1">
        <f t="shared" si="4"/>
        <v>22.141343873517787</v>
      </c>
      <c r="F29" s="1">
        <f t="shared" si="5"/>
        <v>66.424031620553365</v>
      </c>
      <c r="G29" s="8">
        <f t="shared" si="8"/>
        <v>447.8042307692308</v>
      </c>
      <c r="H29">
        <v>315</v>
      </c>
      <c r="I29">
        <v>295</v>
      </c>
      <c r="J29" s="1">
        <v>306.23797008350738</v>
      </c>
      <c r="K29" s="2">
        <f t="shared" si="1"/>
        <v>8.7620299164926223</v>
      </c>
      <c r="L29" s="8">
        <v>173.41587391434831</v>
      </c>
      <c r="M29" s="1">
        <f t="shared" si="7"/>
        <v>15.200403278817776</v>
      </c>
      <c r="N29" s="1">
        <f t="shared" si="2"/>
        <v>4178.8888450708</v>
      </c>
      <c r="O29" s="1">
        <f t="shared" si="3"/>
        <v>993.09344402263446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94.276241022846065</v>
      </c>
      <c r="C30">
        <v>600</v>
      </c>
      <c r="D30" s="2">
        <v>0.48967940272288096</v>
      </c>
      <c r="E30" s="1">
        <f t="shared" si="4"/>
        <v>22.141343873517787</v>
      </c>
      <c r="F30" s="1">
        <f t="shared" si="5"/>
        <v>66.424031620553365</v>
      </c>
      <c r="G30" s="8">
        <f t="shared" si="8"/>
        <v>657.03999999999974</v>
      </c>
      <c r="H30">
        <v>315</v>
      </c>
      <c r="I30">
        <v>295</v>
      </c>
      <c r="J30" s="1">
        <v>307.83001758617303</v>
      </c>
      <c r="K30" s="2">
        <f t="shared" si="1"/>
        <v>7.1699824138269719</v>
      </c>
      <c r="L30" s="8">
        <v>185.30010838611059</v>
      </c>
      <c r="M30" s="1">
        <f t="shared" si="7"/>
        <v>16.150619711544095</v>
      </c>
      <c r="N30" s="1">
        <f t="shared" si="2"/>
        <v>4178.7614855380125</v>
      </c>
      <c r="O30" s="1">
        <f t="shared" si="3"/>
        <v>992.82702603000257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116.05470349101124</v>
      </c>
      <c r="C31">
        <v>600</v>
      </c>
      <c r="D31" s="2">
        <v>0.48967940272288096</v>
      </c>
      <c r="E31" s="1">
        <f t="shared" si="4"/>
        <v>22.141343873517787</v>
      </c>
      <c r="F31" s="1">
        <f t="shared" si="5"/>
        <v>66.424031620553365</v>
      </c>
      <c r="G31" s="8">
        <f t="shared" si="8"/>
        <v>900.84246153846095</v>
      </c>
      <c r="H31">
        <v>315</v>
      </c>
      <c r="I31">
        <v>295</v>
      </c>
      <c r="J31" s="1">
        <v>308.93907071811554</v>
      </c>
      <c r="K31" s="2">
        <f t="shared" si="1"/>
        <v>6.0609292818844551</v>
      </c>
      <c r="L31" s="8">
        <v>193.319592084741</v>
      </c>
      <c r="M31" s="1">
        <f t="shared" si="7"/>
        <v>16.787578875958502</v>
      </c>
      <c r="N31" s="1">
        <f t="shared" si="2"/>
        <v>4178.6944118276051</v>
      </c>
      <c r="O31" s="1">
        <f t="shared" si="3"/>
        <v>992.63533949679663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137.83493768857977</v>
      </c>
      <c r="C32">
        <v>600</v>
      </c>
      <c r="D32" s="2">
        <v>0.48967940272288096</v>
      </c>
      <c r="E32" s="1">
        <f t="shared" si="4"/>
        <v>22.141343873517787</v>
      </c>
      <c r="F32" s="1">
        <f t="shared" si="5"/>
        <v>66.424031620553365</v>
      </c>
      <c r="G32" s="8">
        <f t="shared" si="8"/>
        <v>1179.2116153846146</v>
      </c>
      <c r="H32">
        <v>315</v>
      </c>
      <c r="I32">
        <v>295</v>
      </c>
      <c r="J32" s="1">
        <v>309.75349333359037</v>
      </c>
      <c r="K32" s="2">
        <f t="shared" si="1"/>
        <v>5.2465066664096298</v>
      </c>
      <c r="L32" s="8">
        <v>199.0903295719047</v>
      </c>
      <c r="M32" s="1">
        <f t="shared" si="7"/>
        <v>17.243929598816969</v>
      </c>
      <c r="N32" s="1">
        <f t="shared" si="2"/>
        <v>4178.6553458878343</v>
      </c>
      <c r="O32" s="1">
        <f t="shared" si="3"/>
        <v>992.49147055213177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159.61631605517596</v>
      </c>
      <c r="C33">
        <v>600</v>
      </c>
      <c r="D33" s="2">
        <v>0.48967940272288096</v>
      </c>
      <c r="E33" s="1">
        <f t="shared" si="4"/>
        <v>22.141343873517787</v>
      </c>
      <c r="F33" s="1">
        <f t="shared" si="5"/>
        <v>66.424031620553365</v>
      </c>
      <c r="G33" s="8">
        <f t="shared" si="8"/>
        <v>1492.1474615384604</v>
      </c>
      <c r="H33">
        <v>315</v>
      </c>
      <c r="I33">
        <v>295</v>
      </c>
      <c r="J33" s="1">
        <v>310.37607115075645</v>
      </c>
      <c r="K33" s="2">
        <f t="shared" si="1"/>
        <v>4.6239288492435549</v>
      </c>
      <c r="L33" s="8">
        <v>203.44001380257743</v>
      </c>
      <c r="M33" s="1">
        <f t="shared" si="7"/>
        <v>17.586841902777365</v>
      </c>
      <c r="N33" s="1">
        <f t="shared" si="2"/>
        <v>4178.6308333970483</v>
      </c>
      <c r="O33" s="1">
        <f t="shared" si="3"/>
        <v>992.37975111043465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181.39847536760834</v>
      </c>
      <c r="C34">
        <v>600</v>
      </c>
      <c r="D34" s="2">
        <v>0.48967940272288096</v>
      </c>
      <c r="E34" s="1">
        <f t="shared" si="4"/>
        <v>22.141343873517787</v>
      </c>
      <c r="F34" s="1">
        <f t="shared" si="5"/>
        <v>66.424031620553365</v>
      </c>
      <c r="G34" s="8">
        <f t="shared" si="8"/>
        <v>1839.649999999999</v>
      </c>
      <c r="H34">
        <v>315</v>
      </c>
      <c r="I34">
        <v>295</v>
      </c>
      <c r="J34" s="1">
        <v>310.86710230116279</v>
      </c>
      <c r="K34" s="2">
        <f t="shared" si="1"/>
        <v>4.1328976988372119</v>
      </c>
      <c r="L34" s="8">
        <v>206.83528603540316</v>
      </c>
      <c r="M34" s="1">
        <f t="shared" si="7"/>
        <v>17.853897167813205</v>
      </c>
      <c r="N34" s="1">
        <f t="shared" si="2"/>
        <v>4178.6145543443672</v>
      </c>
      <c r="O34" s="1">
        <f t="shared" si="3"/>
        <v>992.29058918618648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203.18119119457339</v>
      </c>
      <c r="C35">
        <v>600</v>
      </c>
      <c r="D35" s="2">
        <v>0.48967940272288096</v>
      </c>
      <c r="E35" s="1">
        <f t="shared" si="4"/>
        <v>22.141343873517787</v>
      </c>
      <c r="F35" s="1">
        <f t="shared" si="5"/>
        <v>66.424031620553365</v>
      </c>
      <c r="G35" s="8">
        <f t="shared" si="8"/>
        <v>2221.7192307692294</v>
      </c>
      <c r="H35">
        <v>315</v>
      </c>
      <c r="I35">
        <v>295</v>
      </c>
      <c r="J35" s="1">
        <v>311.26413882066015</v>
      </c>
      <c r="K35" s="2">
        <f t="shared" ref="K35:K66" si="11">H35-J35</f>
        <v>3.7358611793398495</v>
      </c>
      <c r="L35" s="8">
        <v>209.55890833984003</v>
      </c>
      <c r="M35" s="1">
        <f t="shared" si="7"/>
        <v>18.06774333657475</v>
      </c>
      <c r="N35" s="1">
        <f t="shared" ref="N35:N66" si="12">((W35 + X35*H35 +Y35*H35^2 +  Z35*H35^3)+(W35 + X35*J35 + Y35*J35^2 +  Z35*J35^3))/2</f>
        <v>4178.6032514038279</v>
      </c>
      <c r="O35" s="1">
        <f t="shared" ref="O35:O66" si="13">((S35 + T35*H35 + U35*H35^2 +  V35*H35^3)+(S35 + T35*J35 + U35*J35^2 +  V35*J35^3))/2</f>
        <v>992.21782692936767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224.96431750700384</v>
      </c>
      <c r="C36">
        <v>600</v>
      </c>
      <c r="D36" s="2">
        <v>0.48967940272288096</v>
      </c>
      <c r="E36" s="1">
        <f t="shared" si="4"/>
        <v>22.141343873517787</v>
      </c>
      <c r="F36" s="1">
        <f t="shared" si="5"/>
        <v>66.424031620553365</v>
      </c>
      <c r="G36" s="8">
        <f t="shared" si="8"/>
        <v>2638.355153846152</v>
      </c>
      <c r="H36">
        <v>315</v>
      </c>
      <c r="I36">
        <v>295</v>
      </c>
      <c r="J36" s="1">
        <v>311.59173488687372</v>
      </c>
      <c r="K36" s="2">
        <f t="shared" si="11"/>
        <v>3.4082651131262764</v>
      </c>
      <c r="L36" s="8">
        <v>211.79209723532733</v>
      </c>
      <c r="M36" s="1">
        <f t="shared" si="7"/>
        <v>18.242835120808163</v>
      </c>
      <c r="N36" s="1">
        <f t="shared" si="12"/>
        <v>4178.5951182451327</v>
      </c>
      <c r="O36" s="1">
        <f t="shared" si="13"/>
        <v>992.15734510007815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246.74775523551477</v>
      </c>
      <c r="C37">
        <v>600</v>
      </c>
      <c r="D37" s="2">
        <v>0.48967940272288096</v>
      </c>
      <c r="E37" s="1">
        <f t="shared" si="4"/>
        <v>22.141343873517787</v>
      </c>
      <c r="F37" s="1">
        <f t="shared" si="5"/>
        <v>66.424031620553365</v>
      </c>
      <c r="G37" s="8">
        <f t="shared" si="8"/>
        <v>3089.5577692307675</v>
      </c>
      <c r="H37">
        <v>315</v>
      </c>
      <c r="I37">
        <v>295</v>
      </c>
      <c r="J37" s="1">
        <v>311.86660198452842</v>
      </c>
      <c r="K37" s="2">
        <f t="shared" si="11"/>
        <v>3.1333980154715846</v>
      </c>
      <c r="L37" s="8">
        <v>213.65630747166361</v>
      </c>
      <c r="M37" s="1">
        <f t="shared" si="7"/>
        <v>18.388829086865375</v>
      </c>
      <c r="N37" s="1">
        <f t="shared" si="12"/>
        <v>4178.5890923522256</v>
      </c>
      <c r="O37" s="1">
        <f t="shared" si="13"/>
        <v>992.10628994920057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268.53088466489675</v>
      </c>
      <c r="C38">
        <v>600</v>
      </c>
      <c r="D38" s="2">
        <v>0.48967940272288096</v>
      </c>
      <c r="E38" s="1">
        <f t="shared" si="4"/>
        <v>22.141343873517787</v>
      </c>
      <c r="F38" s="1">
        <f t="shared" si="5"/>
        <v>66.424031620553365</v>
      </c>
      <c r="G38" s="8">
        <f t="shared" si="8"/>
        <v>3575.3270769230739</v>
      </c>
      <c r="H38">
        <v>315</v>
      </c>
      <c r="I38">
        <v>295</v>
      </c>
      <c r="J38" s="1">
        <v>312.08963644626692</v>
      </c>
      <c r="K38" s="2">
        <f t="shared" si="11"/>
        <v>2.9103635537330774</v>
      </c>
      <c r="L38" s="8">
        <v>215.16273893319195</v>
      </c>
      <c r="M38" s="1">
        <f t="shared" si="7"/>
        <v>18.506693608125442</v>
      </c>
      <c r="N38" s="1">
        <f t="shared" si="12"/>
        <v>4178.58471920803</v>
      </c>
      <c r="O38" s="1">
        <f t="shared" si="13"/>
        <v>992.06465704101061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28.969959862814331</v>
      </c>
      <c r="C39">
        <v>800</v>
      </c>
      <c r="D39" s="2">
        <v>0.72024593763724187</v>
      </c>
      <c r="E39" s="1">
        <f t="shared" si="4"/>
        <v>32.566640316205529</v>
      </c>
      <c r="F39" s="1">
        <f t="shared" si="5"/>
        <v>97.69992094861658</v>
      </c>
      <c r="G39" s="8">
        <f t="shared" si="8"/>
        <v>133.03276923076993</v>
      </c>
      <c r="H39">
        <v>315</v>
      </c>
      <c r="I39">
        <v>295</v>
      </c>
      <c r="J39" s="1">
        <v>299.24293861562813</v>
      </c>
      <c r="K39" s="2">
        <f t="shared" si="11"/>
        <v>15.757061384371866</v>
      </c>
      <c r="L39" s="8">
        <v>232.01569650808847</v>
      </c>
      <c r="M39" s="1">
        <f t="shared" si="7"/>
        <v>10.16272396958626</v>
      </c>
      <c r="N39" s="1">
        <f t="shared" si="12"/>
        <v>4180.0021174681606</v>
      </c>
      <c r="O39" s="1">
        <f t="shared" si="13"/>
        <v>994.1332378912789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50.726263958246932</v>
      </c>
      <c r="C40">
        <v>800</v>
      </c>
      <c r="D40" s="2">
        <v>0.72024593763724187</v>
      </c>
      <c r="E40" s="1">
        <f t="shared" si="4"/>
        <v>32.566640316205529</v>
      </c>
      <c r="F40" s="1">
        <f t="shared" si="5"/>
        <v>97.69992094861658</v>
      </c>
      <c r="G40" s="8">
        <f t="shared" si="8"/>
        <v>273.1351538461542</v>
      </c>
      <c r="H40">
        <v>315</v>
      </c>
      <c r="I40">
        <v>295</v>
      </c>
      <c r="J40" s="1">
        <v>303.22568973456077</v>
      </c>
      <c r="K40" s="2">
        <f t="shared" si="11"/>
        <v>11.774310265439226</v>
      </c>
      <c r="L40" s="8">
        <v>298.0860770314203</v>
      </c>
      <c r="M40" s="1">
        <f t="shared" si="7"/>
        <v>13.252342394400733</v>
      </c>
      <c r="N40" s="1">
        <f t="shared" si="12"/>
        <v>4179.2463209207945</v>
      </c>
      <c r="O40" s="1">
        <f t="shared" si="13"/>
        <v>993.568145319839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72.494635215217315</v>
      </c>
      <c r="C41">
        <v>800</v>
      </c>
      <c r="D41" s="2">
        <v>0.72024593763724187</v>
      </c>
      <c r="E41" s="1">
        <f t="shared" si="4"/>
        <v>32.566640316205529</v>
      </c>
      <c r="F41" s="1">
        <f t="shared" si="5"/>
        <v>97.69992094861658</v>
      </c>
      <c r="G41" s="8">
        <f t="shared" si="8"/>
        <v>447.8042307692308</v>
      </c>
      <c r="H41">
        <v>315</v>
      </c>
      <c r="I41">
        <v>295</v>
      </c>
      <c r="J41" s="1">
        <v>305.72560359472237</v>
      </c>
      <c r="K41" s="2">
        <f t="shared" si="11"/>
        <v>9.2743964052776278</v>
      </c>
      <c r="L41" s="8">
        <v>332.41126405899826</v>
      </c>
      <c r="M41" s="1">
        <f t="shared" ref="M41:M72" si="14">((H41-I41)-(J41-I41))/(LN((H41-I41)/(J41-I41)))</f>
        <v>14.884317555642985</v>
      </c>
      <c r="N41" s="1">
        <f t="shared" si="12"/>
        <v>4178.9383363146571</v>
      </c>
      <c r="O41" s="1">
        <f t="shared" si="13"/>
        <v>993.17694042119285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94.268929296310958</v>
      </c>
      <c r="C42">
        <v>800</v>
      </c>
      <c r="D42" s="2">
        <v>0.72024593763724187</v>
      </c>
      <c r="E42" s="1">
        <f t="shared" si="4"/>
        <v>32.566640316205529</v>
      </c>
      <c r="F42" s="1">
        <f t="shared" si="5"/>
        <v>97.69992094861658</v>
      </c>
      <c r="G42" s="8">
        <f t="shared" si="8"/>
        <v>657.03999999999974</v>
      </c>
      <c r="H42">
        <v>315</v>
      </c>
      <c r="I42">
        <v>295</v>
      </c>
      <c r="J42" s="1">
        <v>307.37619917144605</v>
      </c>
      <c r="K42" s="2">
        <f t="shared" si="11"/>
        <v>7.6238008285539536</v>
      </c>
      <c r="L42" s="8">
        <v>353.28314871288779</v>
      </c>
      <c r="M42" s="1">
        <f t="shared" si="14"/>
        <v>15.884339145996165</v>
      </c>
      <c r="N42" s="1">
        <f t="shared" si="12"/>
        <v>4178.793891236438</v>
      </c>
      <c r="O42" s="1">
        <f t="shared" si="13"/>
        <v>992.90403209939564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116.04649542863469</v>
      </c>
      <c r="C43">
        <v>800</v>
      </c>
      <c r="D43" s="2">
        <v>0.72024593763724187</v>
      </c>
      <c r="E43" s="1">
        <f t="shared" si="4"/>
        <v>32.566640316205529</v>
      </c>
      <c r="F43" s="1">
        <f t="shared" si="5"/>
        <v>97.69992094861658</v>
      </c>
      <c r="G43" s="8">
        <f t="shared" si="8"/>
        <v>900.84246153846095</v>
      </c>
      <c r="H43">
        <v>315</v>
      </c>
      <c r="I43">
        <v>295</v>
      </c>
      <c r="J43" s="1">
        <v>308.53614591459575</v>
      </c>
      <c r="K43" s="2">
        <f t="shared" si="11"/>
        <v>6.4638540854042503</v>
      </c>
      <c r="L43" s="8">
        <v>367.28961148123801</v>
      </c>
      <c r="M43" s="1">
        <f t="shared" si="14"/>
        <v>16.558331224649919</v>
      </c>
      <c r="N43" s="1">
        <f t="shared" si="12"/>
        <v>4178.7168583585508</v>
      </c>
      <c r="O43" s="1">
        <f t="shared" si="13"/>
        <v>992.70554939631711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137.82604588419056</v>
      </c>
      <c r="C44">
        <v>800</v>
      </c>
      <c r="D44" s="2">
        <v>0.72024593763724187</v>
      </c>
      <c r="E44" s="1">
        <f t="shared" si="4"/>
        <v>32.566640316205529</v>
      </c>
      <c r="F44" s="1">
        <f t="shared" si="5"/>
        <v>97.69992094861658</v>
      </c>
      <c r="G44" s="8">
        <f t="shared" si="8"/>
        <v>1179.2116153846146</v>
      </c>
      <c r="H44">
        <v>315</v>
      </c>
      <c r="I44">
        <v>295</v>
      </c>
      <c r="J44" s="1">
        <v>309.39284198033852</v>
      </c>
      <c r="K44" s="2">
        <f t="shared" si="11"/>
        <v>5.6071580196614832</v>
      </c>
      <c r="L44" s="8">
        <v>377.33384072238255</v>
      </c>
      <c r="M44" s="1">
        <f t="shared" si="14"/>
        <v>17.042967433056837</v>
      </c>
      <c r="N44" s="1">
        <f t="shared" si="12"/>
        <v>4178.671633582775</v>
      </c>
      <c r="O44" s="1">
        <f t="shared" si="13"/>
        <v>992.55550082999036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159.6068869002689</v>
      </c>
      <c r="C45">
        <v>800</v>
      </c>
      <c r="D45" s="2">
        <v>0.72024593763724187</v>
      </c>
      <c r="E45" s="1">
        <f t="shared" si="4"/>
        <v>32.566640316205529</v>
      </c>
      <c r="F45" s="1">
        <f t="shared" si="5"/>
        <v>97.69992094861658</v>
      </c>
      <c r="G45" s="8">
        <f t="shared" si="8"/>
        <v>1492.1474615384604</v>
      </c>
      <c r="H45">
        <v>315</v>
      </c>
      <c r="I45">
        <v>295</v>
      </c>
      <c r="J45" s="1">
        <v>310.05039930608109</v>
      </c>
      <c r="K45" s="2">
        <f t="shared" si="11"/>
        <v>4.9496006939189101</v>
      </c>
      <c r="L45" s="8">
        <v>384.88730270619283</v>
      </c>
      <c r="M45" s="1">
        <f t="shared" si="14"/>
        <v>17.408081627418657</v>
      </c>
      <c r="N45" s="1">
        <f t="shared" si="12"/>
        <v>4178.6430996557201</v>
      </c>
      <c r="O45" s="1">
        <f t="shared" si="13"/>
        <v>992.43837829489757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181.38861334150167</v>
      </c>
      <c r="C46">
        <v>800</v>
      </c>
      <c r="D46" s="2">
        <v>0.72024593763724187</v>
      </c>
      <c r="E46" s="1">
        <f t="shared" si="4"/>
        <v>32.566640316205529</v>
      </c>
      <c r="F46" s="1">
        <f t="shared" si="5"/>
        <v>97.69992094861658</v>
      </c>
      <c r="G46" s="8">
        <f t="shared" si="8"/>
        <v>1839.649999999999</v>
      </c>
      <c r="H46">
        <v>315</v>
      </c>
      <c r="I46">
        <v>295</v>
      </c>
      <c r="J46" s="1">
        <v>310.57059227413924</v>
      </c>
      <c r="K46" s="2">
        <f t="shared" si="11"/>
        <v>4.4294077258607558</v>
      </c>
      <c r="L46" s="8">
        <v>390.7739291757855</v>
      </c>
      <c r="M46" s="1">
        <f t="shared" si="14"/>
        <v>17.692984647463636</v>
      </c>
      <c r="N46" s="1">
        <f t="shared" si="12"/>
        <v>4178.6240720161195</v>
      </c>
      <c r="O46" s="1">
        <f t="shared" si="13"/>
        <v>992.34453962726252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203.1709732427737</v>
      </c>
      <c r="C47">
        <v>800</v>
      </c>
      <c r="D47" s="2">
        <v>0.72024593763724187</v>
      </c>
      <c r="E47" s="1">
        <f t="shared" si="4"/>
        <v>32.566640316205529</v>
      </c>
      <c r="F47" s="1">
        <f t="shared" si="5"/>
        <v>97.69992094861658</v>
      </c>
      <c r="G47" s="8">
        <f t="shared" ref="G47:G78" si="15">G35</f>
        <v>2221.7192307692294</v>
      </c>
      <c r="H47">
        <v>315</v>
      </c>
      <c r="I47">
        <v>295</v>
      </c>
      <c r="J47" s="1">
        <v>310.99219765607569</v>
      </c>
      <c r="K47" s="2">
        <f t="shared" si="11"/>
        <v>4.0078023439243111</v>
      </c>
      <c r="L47" s="8">
        <v>395.49059690810441</v>
      </c>
      <c r="M47" s="1">
        <f t="shared" si="14"/>
        <v>17.921471832345862</v>
      </c>
      <c r="N47" s="1">
        <f t="shared" si="12"/>
        <v>4178.6108179550438</v>
      </c>
      <c r="O47" s="1">
        <f t="shared" si="13"/>
        <v>992.26772792540351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224.953801840713</v>
      </c>
      <c r="C48">
        <v>800</v>
      </c>
      <c r="D48" s="2">
        <v>0.72024593763724187</v>
      </c>
      <c r="E48" s="1">
        <f t="shared" si="4"/>
        <v>32.566640316205529</v>
      </c>
      <c r="F48" s="1">
        <f t="shared" si="5"/>
        <v>97.69992094861658</v>
      </c>
      <c r="G48" s="8">
        <f t="shared" si="15"/>
        <v>2638.355153846152</v>
      </c>
      <c r="H48">
        <v>315</v>
      </c>
      <c r="I48">
        <v>295</v>
      </c>
      <c r="J48" s="1">
        <v>311.34071905474809</v>
      </c>
      <c r="K48" s="2">
        <f t="shared" si="11"/>
        <v>3.6592809452519077</v>
      </c>
      <c r="L48" s="8">
        <v>399.35462674536575</v>
      </c>
      <c r="M48" s="1">
        <f t="shared" si="14"/>
        <v>18.108781515971728</v>
      </c>
      <c r="N48" s="1">
        <f t="shared" si="12"/>
        <v>4178.6012554324279</v>
      </c>
      <c r="O48" s="1">
        <f t="shared" si="13"/>
        <v>992.20372438090703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246.73698691475701</v>
      </c>
      <c r="C49">
        <v>800</v>
      </c>
      <c r="D49" s="2">
        <v>0.72024593763724187</v>
      </c>
      <c r="E49" s="1">
        <f t="shared" si="4"/>
        <v>32.566640316205529</v>
      </c>
      <c r="F49" s="1">
        <f t="shared" si="5"/>
        <v>97.69992094861658</v>
      </c>
      <c r="G49" s="8">
        <f t="shared" si="15"/>
        <v>3089.5577692307675</v>
      </c>
      <c r="H49">
        <v>315</v>
      </c>
      <c r="I49">
        <v>295</v>
      </c>
      <c r="J49" s="1">
        <v>311.63359256398064</v>
      </c>
      <c r="K49" s="2">
        <f t="shared" si="11"/>
        <v>3.3664074360193581</v>
      </c>
      <c r="L49" s="8">
        <v>402.57812593657866</v>
      </c>
      <c r="M49" s="1">
        <f t="shared" si="14"/>
        <v>18.265120886611385</v>
      </c>
      <c r="N49" s="1">
        <f t="shared" si="12"/>
        <v>4178.5941543318777</v>
      </c>
      <c r="O49" s="1">
        <f t="shared" si="13"/>
        <v>992.14958835731341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268.51986471528204</v>
      </c>
      <c r="C50">
        <v>800</v>
      </c>
      <c r="D50" s="2">
        <v>0.72024593763724187</v>
      </c>
      <c r="E50" s="1">
        <f t="shared" si="4"/>
        <v>32.566640316205529</v>
      </c>
      <c r="F50" s="1">
        <f t="shared" si="5"/>
        <v>97.69992094861658</v>
      </c>
      <c r="G50" s="8">
        <f t="shared" si="15"/>
        <v>3575.3270769230739</v>
      </c>
      <c r="H50">
        <v>315</v>
      </c>
      <c r="I50">
        <v>295</v>
      </c>
      <c r="J50" s="1">
        <v>311.87153567224499</v>
      </c>
      <c r="K50" s="2">
        <f t="shared" si="11"/>
        <v>3.1284643277550117</v>
      </c>
      <c r="L50" s="8">
        <v>405.1816909341984</v>
      </c>
      <c r="M50" s="1">
        <f t="shared" si="14"/>
        <v>18.391442091887413</v>
      </c>
      <c r="N50" s="1">
        <f t="shared" si="12"/>
        <v>4178.5889906728316</v>
      </c>
      <c r="O50" s="1">
        <f t="shared" si="13"/>
        <v>992.10537098426664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28.967917872223207</v>
      </c>
      <c r="C51">
        <v>1000</v>
      </c>
      <c r="D51" s="2">
        <v>0.9530083443126921</v>
      </c>
      <c r="E51" s="1">
        <f t="shared" si="4"/>
        <v>43.091225296442687</v>
      </c>
      <c r="F51" s="1">
        <f t="shared" si="5"/>
        <v>129.27367588932805</v>
      </c>
      <c r="G51" s="8">
        <f t="shared" si="15"/>
        <v>133.03276923076993</v>
      </c>
      <c r="H51">
        <v>315</v>
      </c>
      <c r="I51">
        <v>295</v>
      </c>
      <c r="J51" s="1">
        <v>298.70898834214489</v>
      </c>
      <c r="K51" s="2">
        <f t="shared" ref="K51:K63" si="16">H51-J51</f>
        <v>16.291011657855108</v>
      </c>
      <c r="L51" s="8">
        <v>300.57832210611809</v>
      </c>
      <c r="M51" s="1">
        <f t="shared" ref="M51:M63" si="17">((H51-I51)-(J51-I51))/(LN((H51-I51)/(J51-I51)))</f>
        <v>9.6684104227573613</v>
      </c>
      <c r="N51" s="1">
        <f t="shared" ref="N51:N63" si="18">((W51 + X51*H51 +Y51*H51^2 +  Z51*H51^3)+(W51 + X51*J51 + Y51*J51^2 +  Z51*J51^3))/2</f>
        <v>4180.1316848556171</v>
      </c>
      <c r="O51" s="1">
        <f t="shared" ref="O51:O63" si="19">((S51 + T51*H51 + U51*H51^2 +  V51*H51^3)+(S51 + T51*J51 + U51*J51^2 +  V51*J51^3))/2</f>
        <v>994.20331578666151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50.72158848641854</v>
      </c>
      <c r="C52">
        <v>1000</v>
      </c>
      <c r="D52" s="2">
        <v>0.9530083443126921</v>
      </c>
      <c r="E52" s="1">
        <f t="shared" si="4"/>
        <v>43.091225296442687</v>
      </c>
      <c r="F52" s="1">
        <f t="shared" si="5"/>
        <v>129.27367588932805</v>
      </c>
      <c r="G52" s="8">
        <f t="shared" si="15"/>
        <v>273.1351538461542</v>
      </c>
      <c r="H52">
        <v>315</v>
      </c>
      <c r="I52">
        <v>295</v>
      </c>
      <c r="J52" s="1">
        <v>302.61361314698718</v>
      </c>
      <c r="K52" s="2">
        <f t="shared" si="16"/>
        <v>12.386386853012823</v>
      </c>
      <c r="L52" s="8">
        <v>392.32069708096236</v>
      </c>
      <c r="M52" s="1">
        <f t="shared" si="17"/>
        <v>12.825075950275091</v>
      </c>
      <c r="N52" s="1">
        <f t="shared" si="18"/>
        <v>4179.3399686722814</v>
      </c>
      <c r="O52" s="1">
        <f t="shared" si="19"/>
        <v>993.6597315656893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72.487981774093484</v>
      </c>
      <c r="C53">
        <v>1000</v>
      </c>
      <c r="D53" s="2">
        <v>0.9530083443126921</v>
      </c>
      <c r="E53" s="1">
        <f t="shared" si="4"/>
        <v>43.091225296442687</v>
      </c>
      <c r="F53" s="1">
        <f t="shared" si="5"/>
        <v>129.27367588932805</v>
      </c>
      <c r="G53" s="8">
        <f t="shared" si="15"/>
        <v>447.8042307692308</v>
      </c>
      <c r="H53">
        <v>315</v>
      </c>
      <c r="I53">
        <v>295</v>
      </c>
      <c r="J53" s="1">
        <v>305.15823343317584</v>
      </c>
      <c r="K53" s="2">
        <f t="shared" si="16"/>
        <v>9.8417665668241625</v>
      </c>
      <c r="L53" s="8">
        <v>440.92356949630039</v>
      </c>
      <c r="M53" s="1">
        <f t="shared" si="17"/>
        <v>14.527713738943191</v>
      </c>
      <c r="N53" s="1">
        <f t="shared" si="18"/>
        <v>4178.998307994485</v>
      </c>
      <c r="O53" s="1">
        <f t="shared" si="19"/>
        <v>993.26810097135444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94.26083759882259</v>
      </c>
      <c r="C54">
        <v>1000</v>
      </c>
      <c r="D54" s="2">
        <v>0.9530083443126921</v>
      </c>
      <c r="E54" s="1">
        <f t="shared" si="4"/>
        <v>43.091225296442687</v>
      </c>
      <c r="F54" s="1">
        <f t="shared" si="5"/>
        <v>129.27367588932805</v>
      </c>
      <c r="G54" s="8">
        <f t="shared" si="15"/>
        <v>657.03999999999974</v>
      </c>
      <c r="H54">
        <v>315</v>
      </c>
      <c r="I54">
        <v>295</v>
      </c>
      <c r="J54" s="1">
        <v>306.86798683983557</v>
      </c>
      <c r="K54" s="2">
        <f t="shared" si="16"/>
        <v>8.1320131601644334</v>
      </c>
      <c r="L54" s="8">
        <v>470.77287465228972</v>
      </c>
      <c r="M54" s="1">
        <f t="shared" si="17"/>
        <v>15.581922072008286</v>
      </c>
      <c r="N54" s="1">
        <f t="shared" si="18"/>
        <v>4178.8338077601211</v>
      </c>
      <c r="O54" s="1">
        <f t="shared" si="19"/>
        <v>992.98926663865279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116.03733121225213</v>
      </c>
      <c r="C55">
        <v>1000</v>
      </c>
      <c r="D55" s="2">
        <v>0.9530083443126921</v>
      </c>
      <c r="E55" s="1">
        <f t="shared" si="4"/>
        <v>43.091225296442687</v>
      </c>
      <c r="F55" s="1">
        <f t="shared" si="5"/>
        <v>129.27367588932805</v>
      </c>
      <c r="G55" s="8">
        <f t="shared" si="15"/>
        <v>900.84246153846095</v>
      </c>
      <c r="H55">
        <v>315</v>
      </c>
      <c r="I55">
        <v>295</v>
      </c>
      <c r="J55" s="1">
        <v>308.08175309785122</v>
      </c>
      <c r="K55" s="2">
        <f t="shared" si="16"/>
        <v>6.9182469021487805</v>
      </c>
      <c r="L55" s="8">
        <v>490.9274346226091</v>
      </c>
      <c r="M55" s="1">
        <f t="shared" si="17"/>
        <v>16.296867494784895</v>
      </c>
      <c r="N55" s="1">
        <f t="shared" si="18"/>
        <v>4178.7447831596928</v>
      </c>
      <c r="O55" s="1">
        <f t="shared" si="19"/>
        <v>992.78394975561355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137.81605702834952</v>
      </c>
      <c r="C56">
        <v>1000</v>
      </c>
      <c r="D56" s="2">
        <v>0.9530083443126921</v>
      </c>
      <c r="E56" s="1">
        <f t="shared" si="4"/>
        <v>43.091225296442687</v>
      </c>
      <c r="F56" s="1">
        <f t="shared" si="5"/>
        <v>129.27367588932805</v>
      </c>
      <c r="G56" s="8">
        <f t="shared" si="15"/>
        <v>1179.2116153846146</v>
      </c>
      <c r="H56">
        <v>315</v>
      </c>
      <c r="I56">
        <v>295</v>
      </c>
      <c r="J56" s="1">
        <v>308.9841697844692</v>
      </c>
      <c r="K56" s="2">
        <f t="shared" si="16"/>
        <v>6.0158302155307979</v>
      </c>
      <c r="L56" s="8">
        <v>505.4419686158119</v>
      </c>
      <c r="M56" s="1">
        <f t="shared" si="17"/>
        <v>16.813091302832088</v>
      </c>
      <c r="N56" s="1">
        <f t="shared" si="18"/>
        <v>4178.6920310874684</v>
      </c>
      <c r="O56" s="1">
        <f t="shared" si="19"/>
        <v>992.62744087838382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159.59624635476709</v>
      </c>
      <c r="C57">
        <v>1000</v>
      </c>
      <c r="D57" s="2">
        <v>0.9530083443126921</v>
      </c>
      <c r="E57" s="1">
        <f t="shared" si="4"/>
        <v>43.091225296442687</v>
      </c>
      <c r="F57" s="1">
        <f t="shared" si="5"/>
        <v>129.27367588932805</v>
      </c>
      <c r="G57" s="8">
        <f t="shared" si="15"/>
        <v>1492.1474615384604</v>
      </c>
      <c r="H57">
        <v>315</v>
      </c>
      <c r="I57">
        <v>295</v>
      </c>
      <c r="J57" s="1">
        <v>309.68007827633198</v>
      </c>
      <c r="K57" s="2">
        <f t="shared" si="16"/>
        <v>5.319921723668017</v>
      </c>
      <c r="L57" s="8">
        <v>516.39143327818942</v>
      </c>
      <c r="M57" s="1">
        <f t="shared" si="17"/>
        <v>17.203162358072081</v>
      </c>
      <c r="N57" s="1">
        <f t="shared" si="18"/>
        <v>4178.6585342713652</v>
      </c>
      <c r="O57" s="1">
        <f t="shared" si="19"/>
        <v>992.5045458017355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181.37744566634325</v>
      </c>
      <c r="C58">
        <v>1000</v>
      </c>
      <c r="D58" s="2">
        <v>0.9530083443126921</v>
      </c>
      <c r="E58" s="1">
        <f t="shared" si="4"/>
        <v>43.091225296442687</v>
      </c>
      <c r="F58" s="1">
        <f t="shared" si="5"/>
        <v>129.27367588932805</v>
      </c>
      <c r="G58" s="8">
        <f t="shared" si="15"/>
        <v>1839.649999999999</v>
      </c>
      <c r="H58">
        <v>315</v>
      </c>
      <c r="I58">
        <v>295</v>
      </c>
      <c r="J58" s="1">
        <v>310.23253986660131</v>
      </c>
      <c r="K58" s="2">
        <f t="shared" si="16"/>
        <v>4.7674601333986857</v>
      </c>
      <c r="L58" s="8">
        <v>524.94539958994119</v>
      </c>
      <c r="M58" s="1">
        <f t="shared" si="17"/>
        <v>17.508222422919655</v>
      </c>
      <c r="N58" s="1">
        <f t="shared" si="18"/>
        <v>4178.636091599803</v>
      </c>
      <c r="O58" s="1">
        <f t="shared" si="19"/>
        <v>992.40563973495819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203.15937078278898</v>
      </c>
      <c r="C59">
        <v>1000</v>
      </c>
      <c r="D59" s="2">
        <v>0.9530083443126921</v>
      </c>
      <c r="E59" s="1">
        <f t="shared" si="4"/>
        <v>43.091225296442687</v>
      </c>
      <c r="F59" s="1">
        <f t="shared" si="5"/>
        <v>129.27367588932805</v>
      </c>
      <c r="G59" s="8">
        <f t="shared" si="15"/>
        <v>2221.7192307692294</v>
      </c>
      <c r="H59">
        <v>315</v>
      </c>
      <c r="I59">
        <v>295</v>
      </c>
      <c r="J59" s="1">
        <v>310.68151343109645</v>
      </c>
      <c r="K59" s="2">
        <f t="shared" si="16"/>
        <v>4.3184865689035519</v>
      </c>
      <c r="L59" s="8">
        <v>531.81264309973153</v>
      </c>
      <c r="M59" s="1">
        <f t="shared" si="17"/>
        <v>17.753303693849865</v>
      </c>
      <c r="N59" s="1">
        <f t="shared" si="18"/>
        <v>4178.6204013292217</v>
      </c>
      <c r="O59" s="1">
        <f t="shared" si="19"/>
        <v>992.32439647366209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224.94183481061566</v>
      </c>
      <c r="C60">
        <v>1000</v>
      </c>
      <c r="D60" s="2">
        <v>0.9530083443126921</v>
      </c>
      <c r="E60" s="1">
        <f t="shared" si="4"/>
        <v>43.091225296442687</v>
      </c>
      <c r="F60" s="1">
        <f t="shared" si="5"/>
        <v>129.27367588932805</v>
      </c>
      <c r="G60" s="8">
        <f t="shared" si="15"/>
        <v>2638.355153846152</v>
      </c>
      <c r="H60">
        <v>315</v>
      </c>
      <c r="I60">
        <v>295</v>
      </c>
      <c r="J60" s="1">
        <v>311.05346252340462</v>
      </c>
      <c r="K60" s="2">
        <f t="shared" si="16"/>
        <v>3.9465374765953811</v>
      </c>
      <c r="L60" s="8">
        <v>537.44752813237176</v>
      </c>
      <c r="M60" s="1">
        <f t="shared" si="17"/>
        <v>17.954499458504714</v>
      </c>
      <c r="N60" s="1">
        <f t="shared" si="18"/>
        <v>4178.6090473509967</v>
      </c>
      <c r="O60" s="1">
        <f t="shared" si="19"/>
        <v>992.25651016814118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246.72470988197517</v>
      </c>
      <c r="C61">
        <v>1000</v>
      </c>
      <c r="D61" s="2">
        <v>0.9530083443126921</v>
      </c>
      <c r="E61" s="1">
        <f t="shared" si="4"/>
        <v>43.091225296442687</v>
      </c>
      <c r="F61" s="1">
        <f t="shared" si="5"/>
        <v>129.27367588932805</v>
      </c>
      <c r="G61" s="8">
        <f t="shared" si="15"/>
        <v>3089.5577692307675</v>
      </c>
      <c r="H61">
        <v>315</v>
      </c>
      <c r="I61">
        <v>295</v>
      </c>
      <c r="J61" s="1">
        <v>311.36657598397761</v>
      </c>
      <c r="K61" s="2">
        <f t="shared" si="16"/>
        <v>3.6334240160223885</v>
      </c>
      <c r="L61" s="8">
        <v>542.15469034083765</v>
      </c>
      <c r="M61" s="1">
        <f t="shared" si="17"/>
        <v>18.122622867427726</v>
      </c>
      <c r="N61" s="1">
        <f t="shared" si="18"/>
        <v>4178.6005946780861</v>
      </c>
      <c r="O61" s="1">
        <f t="shared" si="19"/>
        <v>992.19895776594149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268.50728234152871</v>
      </c>
      <c r="C62">
        <v>1000</v>
      </c>
      <c r="D62" s="2">
        <v>0.9530083443126921</v>
      </c>
      <c r="E62" s="1">
        <f t="shared" si="4"/>
        <v>43.091225296442687</v>
      </c>
      <c r="F62" s="1">
        <f t="shared" si="5"/>
        <v>129.27367588932805</v>
      </c>
      <c r="G62" s="8">
        <f t="shared" si="15"/>
        <v>3575.3270769230739</v>
      </c>
      <c r="H62">
        <v>315</v>
      </c>
      <c r="I62">
        <v>295</v>
      </c>
      <c r="J62" s="1">
        <v>311.62132968586423</v>
      </c>
      <c r="K62" s="2">
        <f t="shared" si="16"/>
        <v>3.3786703141357748</v>
      </c>
      <c r="L62" s="8">
        <v>545.96088264575531</v>
      </c>
      <c r="M62" s="1">
        <f t="shared" si="17"/>
        <v>18.258593912621009</v>
      </c>
      <c r="N62" s="1">
        <f t="shared" si="18"/>
        <v>4178.5944349857364</v>
      </c>
      <c r="O62" s="1">
        <f t="shared" si="19"/>
        <v>992.15186149458555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28.966325797043147</v>
      </c>
      <c r="C63">
        <v>1200</v>
      </c>
      <c r="D63" s="2">
        <v>1.1958041414339042</v>
      </c>
      <c r="E63" s="1">
        <f t="shared" si="4"/>
        <v>54.06948005907541</v>
      </c>
      <c r="F63" s="1">
        <f t="shared" si="5"/>
        <v>162.20844017722624</v>
      </c>
      <c r="G63" s="8">
        <f t="shared" si="15"/>
        <v>133.03276923076993</v>
      </c>
      <c r="H63">
        <v>315</v>
      </c>
      <c r="I63">
        <v>295</v>
      </c>
      <c r="J63" s="1">
        <v>298.28511934054757</v>
      </c>
      <c r="K63" s="2">
        <f t="shared" si="16"/>
        <v>16.714880659452433</v>
      </c>
      <c r="L63" s="8">
        <v>351.37672818314485</v>
      </c>
      <c r="M63" s="1">
        <f t="shared" si="17"/>
        <v>9.2535069441925835</v>
      </c>
      <c r="N63" s="1">
        <f t="shared" si="18"/>
        <v>4180.2397062699265</v>
      </c>
      <c r="O63" s="1">
        <f t="shared" si="19"/>
        <v>994.25796014970865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50.717734271796175</v>
      </c>
      <c r="C64">
        <v>1200</v>
      </c>
      <c r="D64" s="2">
        <v>1.1958041414339042</v>
      </c>
      <c r="E64" s="1">
        <f t="shared" si="4"/>
        <v>54.06948005907541</v>
      </c>
      <c r="F64" s="1">
        <f t="shared" si="5"/>
        <v>162.20844017722624</v>
      </c>
      <c r="G64" s="8">
        <f t="shared" si="15"/>
        <v>273.1351538461542</v>
      </c>
      <c r="H64">
        <v>315</v>
      </c>
      <c r="I64">
        <v>295</v>
      </c>
      <c r="J64" s="1">
        <v>302.10025246255429</v>
      </c>
      <c r="K64" s="2">
        <f t="shared" si="11"/>
        <v>12.899747537445705</v>
      </c>
      <c r="L64" s="8">
        <v>466.70156086495911</v>
      </c>
      <c r="M64" s="1">
        <f t="shared" si="14"/>
        <v>12.456279906823234</v>
      </c>
      <c r="N64" s="1">
        <f t="shared" si="12"/>
        <v>4179.4244759766034</v>
      </c>
      <c r="O64" s="1">
        <f t="shared" si="13"/>
        <v>993.73524317759473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72.482357053681511</v>
      </c>
      <c r="C65">
        <v>1200</v>
      </c>
      <c r="D65" s="2">
        <v>1.1958041414339042</v>
      </c>
      <c r="E65" s="1">
        <f t="shared" si="4"/>
        <v>54.06948005907541</v>
      </c>
      <c r="F65" s="1">
        <f t="shared" si="5"/>
        <v>162.20844017722624</v>
      </c>
      <c r="G65" s="8">
        <f t="shared" si="15"/>
        <v>447.8042307692308</v>
      </c>
      <c r="H65">
        <v>315</v>
      </c>
      <c r="I65">
        <v>295</v>
      </c>
      <c r="J65" s="1">
        <v>304.67166251606898</v>
      </c>
      <c r="K65" s="2">
        <f t="shared" si="11"/>
        <v>10.328337483931023</v>
      </c>
      <c r="L65" s="8">
        <v>529.13828936456025</v>
      </c>
      <c r="M65" s="1">
        <f t="shared" si="14"/>
        <v>14.215941927005277</v>
      </c>
      <c r="N65" s="1">
        <f t="shared" si="12"/>
        <v>4179.0542297563961</v>
      </c>
      <c r="O65" s="1">
        <f t="shared" si="13"/>
        <v>993.34517980252394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20">A66/O66*3600*1000</f>
        <v>94.253897167050923</v>
      </c>
      <c r="C66">
        <v>1200</v>
      </c>
      <c r="D66" s="2">
        <v>1.1958041414339042</v>
      </c>
      <c r="E66" s="1">
        <f t="shared" si="4"/>
        <v>54.06948005907541</v>
      </c>
      <c r="F66" s="1">
        <f t="shared" si="5"/>
        <v>162.20844017722624</v>
      </c>
      <c r="G66" s="8">
        <f t="shared" si="15"/>
        <v>657.03999999999974</v>
      </c>
      <c r="H66">
        <v>315</v>
      </c>
      <c r="I66">
        <v>295</v>
      </c>
      <c r="J66" s="1">
        <v>306.42684622106225</v>
      </c>
      <c r="K66" s="2">
        <f t="shared" si="11"/>
        <v>8.5731537789377512</v>
      </c>
      <c r="L66" s="8">
        <v>567.90704929271419</v>
      </c>
      <c r="M66" s="1">
        <f t="shared" si="14"/>
        <v>15.315582253773361</v>
      </c>
      <c r="N66" s="1">
        <f t="shared" si="12"/>
        <v>4178.8716835768037</v>
      </c>
      <c r="O66" s="1">
        <f t="shared" si="13"/>
        <v>993.06238588849033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20"/>
        <v>116.02939654213974</v>
      </c>
      <c r="C67">
        <v>1200</v>
      </c>
      <c r="D67" s="2">
        <v>1.1958041414339042</v>
      </c>
      <c r="E67" s="1">
        <f t="shared" si="4"/>
        <v>54.06948005907541</v>
      </c>
      <c r="F67" s="1">
        <f t="shared" si="5"/>
        <v>162.20844017722624</v>
      </c>
      <c r="G67" s="8">
        <f t="shared" si="15"/>
        <v>900.84246153846095</v>
      </c>
      <c r="H67">
        <v>315</v>
      </c>
      <c r="I67">
        <v>295</v>
      </c>
      <c r="J67" s="1">
        <v>307.68431300133278</v>
      </c>
      <c r="K67" s="2">
        <f t="shared" ref="K67:K98" si="21">H67-J67</f>
        <v>7.3156869986672177</v>
      </c>
      <c r="L67" s="8">
        <v>594.26030983433918</v>
      </c>
      <c r="M67" s="1">
        <f t="shared" si="14"/>
        <v>16.065501459967063</v>
      </c>
      <c r="N67" s="1">
        <f t="shared" ref="N67:N98" si="22">((W67 + X67*H67 +Y67*H67^2 +  Z67*H67^3)+(W67 + X67*J67 + Y67*J67^2 +  Z67*J67^3))/2</f>
        <v>4178.7715643398687</v>
      </c>
      <c r="O67" s="1">
        <f t="shared" ref="O67:O98" si="23">((S67 + T67*H67 + U67*H67^2 +  V67*H67^3)+(S67 + T67*J67 + U67*J67^2 +  V67*J67^3))/2</f>
        <v>992.8518412845616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20"/>
        <v>137.80735107343983</v>
      </c>
      <c r="C68">
        <v>1200</v>
      </c>
      <c r="D68" s="2">
        <v>1.1958041414339042</v>
      </c>
      <c r="E68" s="1">
        <f t="shared" ref="E68:E131" si="24">D68*0.01256*3600</f>
        <v>54.06948005907541</v>
      </c>
      <c r="F68" s="1">
        <f t="shared" ref="F68:F131" si="25">E68*3</f>
        <v>162.20844017722624</v>
      </c>
      <c r="G68" s="8">
        <f t="shared" si="15"/>
        <v>1179.2116153846146</v>
      </c>
      <c r="H68">
        <v>315</v>
      </c>
      <c r="I68">
        <v>295</v>
      </c>
      <c r="J68" s="1">
        <v>308.6248393366065</v>
      </c>
      <c r="K68" s="2">
        <f t="shared" si="21"/>
        <v>6.3751606633935012</v>
      </c>
      <c r="L68" s="8">
        <v>613.32575166322988</v>
      </c>
      <c r="M68" s="1">
        <f t="shared" si="14"/>
        <v>16.608999715539525</v>
      </c>
      <c r="N68" s="1">
        <f t="shared" si="22"/>
        <v>4178.7117336452629</v>
      </c>
      <c r="O68" s="1">
        <f t="shared" si="23"/>
        <v>992.69014994052827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20"/>
        <v>159.58692697554923</v>
      </c>
      <c r="C69">
        <v>1200</v>
      </c>
      <c r="D69" s="2">
        <v>1.1958041414339042</v>
      </c>
      <c r="E69" s="1">
        <f t="shared" si="24"/>
        <v>54.06948005907541</v>
      </c>
      <c r="F69" s="1">
        <f t="shared" si="25"/>
        <v>162.20844017722624</v>
      </c>
      <c r="G69" s="8">
        <f t="shared" si="15"/>
        <v>1492.1474615384604</v>
      </c>
      <c r="H69">
        <v>315</v>
      </c>
      <c r="I69">
        <v>295</v>
      </c>
      <c r="J69" s="1">
        <v>309.35321652948534</v>
      </c>
      <c r="K69" s="2">
        <f t="shared" si="21"/>
        <v>5.6467834705146629</v>
      </c>
      <c r="L69" s="8">
        <v>627.75631809837046</v>
      </c>
      <c r="M69" s="1">
        <f t="shared" si="14"/>
        <v>17.020779993268018</v>
      </c>
      <c r="N69" s="1">
        <f t="shared" si="22"/>
        <v>4178.6735198665228</v>
      </c>
      <c r="O69" s="1">
        <f t="shared" si="23"/>
        <v>992.56250497428834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20"/>
        <v>181.36762772535903</v>
      </c>
      <c r="C70">
        <v>1200</v>
      </c>
      <c r="D70" s="2">
        <v>1.1958041414339042</v>
      </c>
      <c r="E70" s="1">
        <f t="shared" si="24"/>
        <v>54.06948005907541</v>
      </c>
      <c r="F70" s="1">
        <f t="shared" si="25"/>
        <v>162.20844017722624</v>
      </c>
      <c r="G70" s="8">
        <f t="shared" si="15"/>
        <v>1839.649999999999</v>
      </c>
      <c r="H70">
        <v>315</v>
      </c>
      <c r="I70">
        <v>295</v>
      </c>
      <c r="J70" s="1">
        <v>309.93328382094887</v>
      </c>
      <c r="K70" s="2">
        <f t="shared" si="21"/>
        <v>5.0667161790511273</v>
      </c>
      <c r="L70" s="8">
        <v>639.05859946530973</v>
      </c>
      <c r="M70" s="1">
        <f t="shared" si="14"/>
        <v>17.343467914887704</v>
      </c>
      <c r="N70" s="1">
        <f t="shared" si="22"/>
        <v>4178.6478071685151</v>
      </c>
      <c r="O70" s="1">
        <f t="shared" si="23"/>
        <v>992.45936144993857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20"/>
        <v>203.14914008199096</v>
      </c>
      <c r="C71">
        <v>1200</v>
      </c>
      <c r="D71" s="2">
        <v>1.1958041414339042</v>
      </c>
      <c r="E71" s="1">
        <f t="shared" si="24"/>
        <v>54.06948005907541</v>
      </c>
      <c r="F71" s="1">
        <f t="shared" si="25"/>
        <v>162.20844017722624</v>
      </c>
      <c r="G71" s="8">
        <f t="shared" si="15"/>
        <v>2221.7192307692294</v>
      </c>
      <c r="H71">
        <v>315</v>
      </c>
      <c r="I71">
        <v>295</v>
      </c>
      <c r="J71" s="1">
        <v>310.40584758877361</v>
      </c>
      <c r="K71" s="2">
        <f t="shared" si="21"/>
        <v>4.5941524112263892</v>
      </c>
      <c r="L71" s="8">
        <v>648.15062407238895</v>
      </c>
      <c r="M71" s="1">
        <f t="shared" si="14"/>
        <v>17.603119919507552</v>
      </c>
      <c r="N71" s="1">
        <f t="shared" si="22"/>
        <v>4178.629771354641</v>
      </c>
      <c r="O71" s="1">
        <f t="shared" si="23"/>
        <v>992.37437046809191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20"/>
        <v>224.93125697093836</v>
      </c>
      <c r="C72">
        <v>1200</v>
      </c>
      <c r="D72" s="2">
        <v>1.1958041414339042</v>
      </c>
      <c r="E72" s="1">
        <f t="shared" si="24"/>
        <v>54.06948005907541</v>
      </c>
      <c r="F72" s="1">
        <f t="shared" si="25"/>
        <v>162.20844017722624</v>
      </c>
      <c r="G72" s="8">
        <f t="shared" si="15"/>
        <v>2638.355153846152</v>
      </c>
      <c r="H72">
        <v>315</v>
      </c>
      <c r="I72">
        <v>295</v>
      </c>
      <c r="J72" s="1">
        <v>310.7981057975141</v>
      </c>
      <c r="K72" s="2">
        <f t="shared" si="21"/>
        <v>4.201894202485903</v>
      </c>
      <c r="L72" s="8">
        <v>655.6233793019818</v>
      </c>
      <c r="M72" s="1">
        <f t="shared" si="14"/>
        <v>17.81654734600189</v>
      </c>
      <c r="N72" s="1">
        <f t="shared" si="22"/>
        <v>4178.6166853823834</v>
      </c>
      <c r="O72" s="1">
        <f t="shared" si="23"/>
        <v>992.30317300382126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20"/>
        <v>246.71383613739155</v>
      </c>
      <c r="C73">
        <v>1200</v>
      </c>
      <c r="D73" s="2">
        <v>1.1958041414339042</v>
      </c>
      <c r="E73" s="1">
        <f t="shared" si="24"/>
        <v>54.06948005907541</v>
      </c>
      <c r="F73" s="1">
        <f t="shared" si="25"/>
        <v>162.20844017722624</v>
      </c>
      <c r="G73" s="8">
        <f t="shared" si="15"/>
        <v>3089.5577692307675</v>
      </c>
      <c r="H73">
        <v>315</v>
      </c>
      <c r="I73">
        <v>295</v>
      </c>
      <c r="J73" s="1">
        <v>311.12884372631561</v>
      </c>
      <c r="K73" s="2">
        <f t="shared" si="21"/>
        <v>3.8711562736843916</v>
      </c>
      <c r="L73" s="8">
        <v>661.87442953344589</v>
      </c>
      <c r="M73" s="1">
        <f t="shared" ref="M73:M104" si="26">((H73-I73)-(J73-I73))/(LN((H73-I73)/(J73-I73)))</f>
        <v>17.995077412716675</v>
      </c>
      <c r="N73" s="1">
        <f t="shared" si="22"/>
        <v>4178.606921696899</v>
      </c>
      <c r="O73" s="1">
        <f t="shared" si="23"/>
        <v>992.2426882603952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20"/>
        <v>268.49612009277774</v>
      </c>
      <c r="C74">
        <v>1200</v>
      </c>
      <c r="D74" s="2">
        <v>1.1958041414339042</v>
      </c>
      <c r="E74" s="1">
        <f t="shared" si="24"/>
        <v>54.06948005907541</v>
      </c>
      <c r="F74" s="1">
        <f t="shared" si="25"/>
        <v>162.20844017722624</v>
      </c>
      <c r="G74" s="8">
        <f t="shared" si="15"/>
        <v>3575.3270769230739</v>
      </c>
      <c r="H74">
        <v>315</v>
      </c>
      <c r="I74">
        <v>295</v>
      </c>
      <c r="J74" s="1">
        <v>311.3982876264534</v>
      </c>
      <c r="K74" s="2">
        <f t="shared" si="21"/>
        <v>3.6017123735466043</v>
      </c>
      <c r="L74" s="8">
        <v>666.93477859173288</v>
      </c>
      <c r="M74" s="1">
        <f t="shared" si="26"/>
        <v>18.139587994012885</v>
      </c>
      <c r="N74" s="1">
        <f t="shared" si="22"/>
        <v>4178.5997933415856</v>
      </c>
      <c r="O74" s="1">
        <f t="shared" si="23"/>
        <v>992.19310844397501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20"/>
        <v>28.964615749585459</v>
      </c>
      <c r="C75">
        <v>1500</v>
      </c>
      <c r="D75" s="2">
        <v>1.5480895915678525</v>
      </c>
      <c r="E75" s="1">
        <f t="shared" si="24"/>
        <v>69.998418972332018</v>
      </c>
      <c r="F75" s="1">
        <f t="shared" si="25"/>
        <v>209.99525691699606</v>
      </c>
      <c r="G75" s="8">
        <f t="shared" si="15"/>
        <v>133.03276923076993</v>
      </c>
      <c r="H75">
        <v>315</v>
      </c>
      <c r="I75">
        <v>295</v>
      </c>
      <c r="J75" s="1">
        <v>297.8219842491489</v>
      </c>
      <c r="K75" s="2">
        <f t="shared" si="21"/>
        <v>17.178015750851102</v>
      </c>
      <c r="L75" s="8">
        <v>393.1425158329061</v>
      </c>
      <c r="M75" s="1">
        <f t="shared" si="26"/>
        <v>8.7719378606027369</v>
      </c>
      <c r="N75" s="1">
        <f t="shared" si="22"/>
        <v>4180.3630817836911</v>
      </c>
      <c r="O75" s="1">
        <f t="shared" si="23"/>
        <v>994.31666033450438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20"/>
        <v>50.71334715363971</v>
      </c>
      <c r="C76">
        <v>1500</v>
      </c>
      <c r="D76" s="2">
        <v>1.5480895915678525</v>
      </c>
      <c r="E76" s="1">
        <f t="shared" si="24"/>
        <v>69.998418972332018</v>
      </c>
      <c r="F76" s="1">
        <f t="shared" si="25"/>
        <v>209.99525691699606</v>
      </c>
      <c r="G76" s="8">
        <f t="shared" si="15"/>
        <v>273.1351538461542</v>
      </c>
      <c r="H76">
        <v>315</v>
      </c>
      <c r="I76">
        <v>295</v>
      </c>
      <c r="J76" s="1">
        <v>301.50559666402035</v>
      </c>
      <c r="K76" s="2">
        <f t="shared" si="21"/>
        <v>13.494403335979655</v>
      </c>
      <c r="L76" s="8">
        <v>530.07609858734111</v>
      </c>
      <c r="M76" s="1">
        <f t="shared" si="26"/>
        <v>12.015644654433014</v>
      </c>
      <c r="N76" s="1">
        <f t="shared" si="22"/>
        <v>4179.5293990111013</v>
      </c>
      <c r="O76" s="1">
        <f t="shared" si="23"/>
        <v>993.82120938122262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20"/>
        <v>72.475783575483931</v>
      </c>
      <c r="C77">
        <v>1500</v>
      </c>
      <c r="D77" s="2">
        <v>1.5480895915678525</v>
      </c>
      <c r="E77" s="1">
        <f t="shared" si="24"/>
        <v>69.998418972332018</v>
      </c>
      <c r="F77" s="1">
        <f t="shared" si="25"/>
        <v>209.99525691699606</v>
      </c>
      <c r="G77" s="8">
        <f t="shared" si="15"/>
        <v>447.8042307692308</v>
      </c>
      <c r="H77">
        <v>315</v>
      </c>
      <c r="I77">
        <v>295</v>
      </c>
      <c r="J77" s="1">
        <v>304.09452043611918</v>
      </c>
      <c r="K77" s="2">
        <f t="shared" si="21"/>
        <v>10.905479563880817</v>
      </c>
      <c r="L77" s="8">
        <v>605.64066796101247</v>
      </c>
      <c r="M77" s="1">
        <f t="shared" si="26"/>
        <v>13.838384027825521</v>
      </c>
      <c r="N77" s="1">
        <f t="shared" si="22"/>
        <v>4179.1261425077182</v>
      </c>
      <c r="O77" s="1">
        <f t="shared" si="23"/>
        <v>993.43527517728205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20"/>
        <v>94.245661377562101</v>
      </c>
      <c r="C78">
        <v>1500</v>
      </c>
      <c r="D78" s="2">
        <v>1.5480895915678525</v>
      </c>
      <c r="E78" s="1">
        <f t="shared" si="24"/>
        <v>69.998418972332018</v>
      </c>
      <c r="F78" s="1">
        <f t="shared" si="25"/>
        <v>209.99525691699606</v>
      </c>
      <c r="G78" s="8">
        <f t="shared" si="15"/>
        <v>657.03999999999974</v>
      </c>
      <c r="H78">
        <v>315</v>
      </c>
      <c r="I78">
        <v>295</v>
      </c>
      <c r="J78" s="1">
        <v>305.89679432654947</v>
      </c>
      <c r="K78" s="2">
        <f t="shared" si="21"/>
        <v>9.1032056734505318</v>
      </c>
      <c r="L78" s="8">
        <v>653.02027629384304</v>
      </c>
      <c r="M78" s="1">
        <f t="shared" si="26"/>
        <v>14.990533407332011</v>
      </c>
      <c r="N78" s="1">
        <f t="shared" si="22"/>
        <v>4178.9213166097206</v>
      </c>
      <c r="O78" s="1">
        <f t="shared" si="23"/>
        <v>993.14916603985102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20"/>
        <v>116.01988680280725</v>
      </c>
      <c r="C79">
        <v>1500</v>
      </c>
      <c r="D79" s="2">
        <v>1.5480895915678525</v>
      </c>
      <c r="E79" s="1">
        <f t="shared" si="24"/>
        <v>69.998418972332018</v>
      </c>
      <c r="F79" s="1">
        <f t="shared" si="25"/>
        <v>209.99525691699606</v>
      </c>
      <c r="G79" s="8">
        <f t="shared" ref="G79:G110" si="27">G67</f>
        <v>900.84246153846095</v>
      </c>
      <c r="H79">
        <v>315</v>
      </c>
      <c r="I79">
        <v>295</v>
      </c>
      <c r="J79" s="1">
        <v>307.20286693763722</v>
      </c>
      <c r="K79" s="2">
        <f t="shared" si="21"/>
        <v>7.797133062362775</v>
      </c>
      <c r="L79" s="8">
        <v>685.41948905309243</v>
      </c>
      <c r="M79" s="1">
        <f t="shared" si="26"/>
        <v>15.781710086848676</v>
      </c>
      <c r="N79" s="1">
        <f t="shared" si="22"/>
        <v>4178.80706721756</v>
      </c>
      <c r="O79" s="1">
        <f t="shared" si="23"/>
        <v>992.93322183462601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8">A68</f>
        <v>3.7999999999999999E-2</v>
      </c>
      <c r="B80" s="1">
        <f t="shared" si="20"/>
        <v>137.79684364005283</v>
      </c>
      <c r="C80">
        <v>1500</v>
      </c>
      <c r="D80" s="2">
        <v>1.5480895915678525</v>
      </c>
      <c r="E80" s="1">
        <f t="shared" si="24"/>
        <v>69.998418972332018</v>
      </c>
      <c r="F80" s="1">
        <f t="shared" si="25"/>
        <v>209.99525691699606</v>
      </c>
      <c r="G80" s="8">
        <f t="shared" si="27"/>
        <v>1179.2116153846146</v>
      </c>
      <c r="H80">
        <v>315</v>
      </c>
      <c r="I80">
        <v>295</v>
      </c>
      <c r="J80" s="1">
        <v>308.18710899264073</v>
      </c>
      <c r="K80" s="2">
        <f t="shared" si="21"/>
        <v>6.8128910073592692</v>
      </c>
      <c r="L80" s="8">
        <v>708.95429361248557</v>
      </c>
      <c r="M80" s="1">
        <f t="shared" si="26"/>
        <v>16.357775472977316</v>
      </c>
      <c r="N80" s="1">
        <f t="shared" si="22"/>
        <v>4178.7380563388861</v>
      </c>
      <c r="O80" s="1">
        <f t="shared" si="23"/>
        <v>992.7658456193908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8"/>
        <v>4.3999999999999997E-2</v>
      </c>
      <c r="B81" s="1">
        <f t="shared" si="20"/>
        <v>159.57562061673079</v>
      </c>
      <c r="C81">
        <v>1500</v>
      </c>
      <c r="D81" s="2">
        <v>1.5480895915678525</v>
      </c>
      <c r="E81" s="1">
        <f t="shared" si="24"/>
        <v>69.998418972332018</v>
      </c>
      <c r="F81" s="1">
        <f t="shared" si="25"/>
        <v>209.99525691699606</v>
      </c>
      <c r="G81" s="8">
        <f t="shared" si="27"/>
        <v>1492.1474615384604</v>
      </c>
      <c r="H81">
        <v>315</v>
      </c>
      <c r="I81">
        <v>295</v>
      </c>
      <c r="J81" s="1">
        <v>308.95340040145243</v>
      </c>
      <c r="K81" s="2">
        <f t="shared" si="21"/>
        <v>6.0465995985475729</v>
      </c>
      <c r="L81" s="8">
        <v>726.82053978423676</v>
      </c>
      <c r="M81" s="1">
        <f t="shared" si="26"/>
        <v>16.795688302240411</v>
      </c>
      <c r="N81" s="1">
        <f t="shared" si="22"/>
        <v>4178.6936525404471</v>
      </c>
      <c r="O81" s="1">
        <f t="shared" si="23"/>
        <v>992.63283067809959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8"/>
        <v>0.05</v>
      </c>
      <c r="B82" s="1">
        <f t="shared" si="20"/>
        <v>181.35566869305967</v>
      </c>
      <c r="C82">
        <v>1500</v>
      </c>
      <c r="D82" s="2">
        <v>1.5480895915678525</v>
      </c>
      <c r="E82" s="1">
        <f t="shared" si="24"/>
        <v>69.998418972332018</v>
      </c>
      <c r="F82" s="1">
        <f t="shared" si="25"/>
        <v>209.99525691699606</v>
      </c>
      <c r="G82" s="8">
        <f t="shared" si="27"/>
        <v>1839.649999999999</v>
      </c>
      <c r="H82">
        <v>315</v>
      </c>
      <c r="I82">
        <v>295</v>
      </c>
      <c r="J82" s="1">
        <v>309.56608413826592</v>
      </c>
      <c r="K82" s="2">
        <f t="shared" si="21"/>
        <v>5.4339158617340786</v>
      </c>
      <c r="L82" s="8">
        <v>740.84545841276088</v>
      </c>
      <c r="M82" s="1">
        <f t="shared" si="26"/>
        <v>17.139719540936483</v>
      </c>
      <c r="N82" s="1">
        <f t="shared" si="22"/>
        <v>4178.66361307016</v>
      </c>
      <c r="O82" s="1">
        <f t="shared" si="23"/>
        <v>992.52480662540484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8"/>
        <v>5.6000000000000001E-2</v>
      </c>
      <c r="B83" s="1">
        <f t="shared" si="20"/>
        <v>203.13663852932217</v>
      </c>
      <c r="C83">
        <v>1500</v>
      </c>
      <c r="D83" s="2">
        <v>1.5480895915678525</v>
      </c>
      <c r="E83" s="1">
        <f t="shared" si="24"/>
        <v>69.998418972332018</v>
      </c>
      <c r="F83" s="1">
        <f t="shared" si="25"/>
        <v>209.99525691699606</v>
      </c>
      <c r="G83" s="8">
        <f t="shared" si="27"/>
        <v>2221.7192307692294</v>
      </c>
      <c r="H83">
        <v>315</v>
      </c>
      <c r="I83">
        <v>295</v>
      </c>
      <c r="J83" s="1">
        <v>310.06675468675746</v>
      </c>
      <c r="K83" s="2">
        <f t="shared" si="21"/>
        <v>4.9332453132425371</v>
      </c>
      <c r="L83" s="8">
        <v>752.14797950423508</v>
      </c>
      <c r="M83" s="1">
        <f t="shared" si="26"/>
        <v>17.417091035413314</v>
      </c>
      <c r="N83" s="1">
        <f t="shared" si="22"/>
        <v>4178.6424548600753</v>
      </c>
      <c r="O83" s="1">
        <f t="shared" si="23"/>
        <v>992.43544374640044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8"/>
        <v>6.2E-2</v>
      </c>
      <c r="B84" s="1">
        <f t="shared" si="20"/>
        <v>224.91829767794329</v>
      </c>
      <c r="C84">
        <v>1500</v>
      </c>
      <c r="D84" s="2">
        <v>1.5480895915678525</v>
      </c>
      <c r="E84" s="1">
        <f t="shared" si="24"/>
        <v>69.998418972332018</v>
      </c>
      <c r="F84" s="1">
        <f t="shared" si="25"/>
        <v>209.99525691699606</v>
      </c>
      <c r="G84" s="8">
        <f t="shared" si="27"/>
        <v>2638.355153846152</v>
      </c>
      <c r="H84">
        <v>315</v>
      </c>
      <c r="I84">
        <v>295</v>
      </c>
      <c r="J84" s="1">
        <v>310.48336361670476</v>
      </c>
      <c r="K84" s="2">
        <f t="shared" si="21"/>
        <v>4.5166363832952356</v>
      </c>
      <c r="L84" s="8">
        <v>761.45116016239376</v>
      </c>
      <c r="M84" s="1">
        <f t="shared" si="26"/>
        <v>17.645444682528158</v>
      </c>
      <c r="N84" s="1">
        <f t="shared" si="22"/>
        <v>4178.6270525673654</v>
      </c>
      <c r="O84" s="1">
        <f t="shared" si="23"/>
        <v>992.36034730974325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8"/>
        <v>6.8000000000000005E-2</v>
      </c>
      <c r="B85" s="1">
        <f t="shared" si="20"/>
        <v>246.70048563055192</v>
      </c>
      <c r="C85">
        <v>1500</v>
      </c>
      <c r="D85" s="2">
        <v>1.5480895915678525</v>
      </c>
      <c r="E85" s="1">
        <f t="shared" si="24"/>
        <v>69.998418972332018</v>
      </c>
      <c r="F85" s="1">
        <f t="shared" si="25"/>
        <v>209.99525691699606</v>
      </c>
      <c r="G85" s="8">
        <f t="shared" si="27"/>
        <v>3089.5577692307675</v>
      </c>
      <c r="H85">
        <v>315</v>
      </c>
      <c r="I85">
        <v>295</v>
      </c>
      <c r="J85" s="1">
        <v>310.83533793310841</v>
      </c>
      <c r="K85" s="2">
        <f t="shared" si="21"/>
        <v>4.1646620668915943</v>
      </c>
      <c r="L85" s="8">
        <v>769.2428774694381</v>
      </c>
      <c r="M85" s="1">
        <f t="shared" si="26"/>
        <v>17.836709193183438</v>
      </c>
      <c r="N85" s="1">
        <f t="shared" si="22"/>
        <v>4178.6155291840587</v>
      </c>
      <c r="O85" s="1">
        <f t="shared" si="23"/>
        <v>992.29638472054739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8"/>
        <v>7.3999999999999996E-2</v>
      </c>
      <c r="B86" s="1">
        <f t="shared" si="20"/>
        <v>268.48239163392839</v>
      </c>
      <c r="C86">
        <v>1500</v>
      </c>
      <c r="D86" s="2">
        <v>1.5480895915678525</v>
      </c>
      <c r="E86" s="1">
        <f t="shared" si="24"/>
        <v>69.998418972332018</v>
      </c>
      <c r="F86" s="1">
        <f t="shared" si="25"/>
        <v>209.99525691699606</v>
      </c>
      <c r="G86" s="8">
        <f t="shared" si="27"/>
        <v>3575.3270769230739</v>
      </c>
      <c r="H86">
        <v>315</v>
      </c>
      <c r="I86">
        <v>295</v>
      </c>
      <c r="J86" s="1">
        <v>311.12255160107645</v>
      </c>
      <c r="K86" s="2">
        <f t="shared" si="21"/>
        <v>3.8774483989235478</v>
      </c>
      <c r="L86" s="8">
        <v>775.5567999039522</v>
      </c>
      <c r="M86" s="1">
        <f t="shared" si="26"/>
        <v>17.991692851034536</v>
      </c>
      <c r="N86" s="1">
        <f t="shared" si="22"/>
        <v>4178.6070969049324</v>
      </c>
      <c r="O86" s="1">
        <f t="shared" si="23"/>
        <v>992.24384280378536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8"/>
        <v>8.0000000000000002E-3</v>
      </c>
      <c r="B87" s="1">
        <f t="shared" si="20"/>
        <v>28.962581435765124</v>
      </c>
      <c r="C87">
        <v>2000</v>
      </c>
      <c r="D87" s="2">
        <v>2.1466731600395259</v>
      </c>
      <c r="E87" s="1">
        <f t="shared" si="24"/>
        <v>97.063973604347211</v>
      </c>
      <c r="F87" s="1">
        <f t="shared" si="25"/>
        <v>291.19192081304163</v>
      </c>
      <c r="G87" s="8">
        <f t="shared" si="27"/>
        <v>133.03276923076993</v>
      </c>
      <c r="H87">
        <v>315</v>
      </c>
      <c r="I87">
        <v>295</v>
      </c>
      <c r="J87" s="1">
        <v>297.2597164243075</v>
      </c>
      <c r="K87" s="2">
        <f t="shared" si="21"/>
        <v>17.740283575692501</v>
      </c>
      <c r="L87" s="8">
        <v>440.30701257332151</v>
      </c>
      <c r="M87" s="1">
        <f t="shared" si="26"/>
        <v>8.1359050592624165</v>
      </c>
      <c r="N87" s="1">
        <f t="shared" si="22"/>
        <v>4180.5205418743581</v>
      </c>
      <c r="O87" s="1">
        <f t="shared" si="23"/>
        <v>994.38650052220987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8"/>
        <v>1.4E-2</v>
      </c>
      <c r="B88" s="1">
        <f t="shared" si="20"/>
        <v>50.707709120911211</v>
      </c>
      <c r="C88">
        <v>2000</v>
      </c>
      <c r="D88" s="2">
        <v>2.1466731600395259</v>
      </c>
      <c r="E88" s="1">
        <f t="shared" si="24"/>
        <v>97.063973604347211</v>
      </c>
      <c r="F88" s="1">
        <f t="shared" si="25"/>
        <v>291.19192081304163</v>
      </c>
      <c r="G88" s="8">
        <f t="shared" si="27"/>
        <v>273.1351538461542</v>
      </c>
      <c r="H88">
        <v>315</v>
      </c>
      <c r="I88">
        <v>295</v>
      </c>
      <c r="J88" s="1">
        <v>300.72405117966974</v>
      </c>
      <c r="K88" s="2">
        <f t="shared" si="21"/>
        <v>14.275948820330257</v>
      </c>
      <c r="L88" s="8">
        <v>604.35755906053521</v>
      </c>
      <c r="M88" s="1">
        <f t="shared" si="26"/>
        <v>11.411123771214998</v>
      </c>
      <c r="N88" s="1">
        <f t="shared" si="22"/>
        <v>4179.6791959633856</v>
      </c>
      <c r="O88" s="1">
        <f t="shared" si="23"/>
        <v>993.93170927565507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8"/>
        <v>0.02</v>
      </c>
      <c r="B89" s="1">
        <f t="shared" si="20"/>
        <v>72.46703364405667</v>
      </c>
      <c r="C89">
        <v>2000</v>
      </c>
      <c r="D89" s="2">
        <v>2.1466731600395259</v>
      </c>
      <c r="E89" s="1">
        <f t="shared" si="24"/>
        <v>97.063973604347211</v>
      </c>
      <c r="F89" s="1">
        <f t="shared" si="25"/>
        <v>291.19192081304163</v>
      </c>
      <c r="G89" s="8">
        <f t="shared" si="27"/>
        <v>447.8042307692308</v>
      </c>
      <c r="H89">
        <v>315</v>
      </c>
      <c r="I89">
        <v>295</v>
      </c>
      <c r="J89" s="1">
        <v>303.31113778370428</v>
      </c>
      <c r="K89" s="2">
        <f t="shared" si="21"/>
        <v>11.688862216295718</v>
      </c>
      <c r="L89" s="8">
        <v>697.01693814201974</v>
      </c>
      <c r="M89" s="1">
        <f t="shared" si="26"/>
        <v>13.310996765403152</v>
      </c>
      <c r="N89" s="1">
        <f t="shared" si="22"/>
        <v>4179.2338477024059</v>
      </c>
      <c r="O89" s="1">
        <f t="shared" si="23"/>
        <v>993.55522614116308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8"/>
        <v>2.5999999999999999E-2</v>
      </c>
      <c r="B90" s="1">
        <f t="shared" si="20"/>
        <v>94.234472319553845</v>
      </c>
      <c r="C90">
        <v>2000</v>
      </c>
      <c r="D90" s="2">
        <v>2.1466731600395259</v>
      </c>
      <c r="E90" s="1">
        <f t="shared" si="24"/>
        <v>97.063973604347211</v>
      </c>
      <c r="F90" s="1">
        <f t="shared" si="25"/>
        <v>291.19192081304163</v>
      </c>
      <c r="G90" s="8">
        <f t="shared" si="27"/>
        <v>657.03999999999974</v>
      </c>
      <c r="H90">
        <v>315</v>
      </c>
      <c r="I90">
        <v>295</v>
      </c>
      <c r="J90" s="1">
        <v>305.16457943049335</v>
      </c>
      <c r="K90" s="2">
        <f t="shared" si="21"/>
        <v>9.8354205695066526</v>
      </c>
      <c r="L90" s="8">
        <v>755.81592493474432</v>
      </c>
      <c r="M90" s="1">
        <f t="shared" si="26"/>
        <v>14.531742626710937</v>
      </c>
      <c r="N90" s="1">
        <f t="shared" si="22"/>
        <v>4178.9976063991107</v>
      </c>
      <c r="O90" s="1">
        <f t="shared" si="23"/>
        <v>993.26708895442937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8"/>
        <v>3.2000000000000001E-2</v>
      </c>
      <c r="B91" s="1">
        <f t="shared" si="20"/>
        <v>116.00679279775223</v>
      </c>
      <c r="C91">
        <v>2000</v>
      </c>
      <c r="D91" s="2">
        <v>2.1466731600395259</v>
      </c>
      <c r="E91" s="1">
        <f t="shared" si="24"/>
        <v>97.063973604347211</v>
      </c>
      <c r="F91" s="1">
        <f t="shared" si="25"/>
        <v>291.19192081304163</v>
      </c>
      <c r="G91" s="8">
        <f t="shared" si="27"/>
        <v>900.84246153846095</v>
      </c>
      <c r="H91">
        <v>315</v>
      </c>
      <c r="I91">
        <v>295</v>
      </c>
      <c r="J91" s="1">
        <v>306.53038565018755</v>
      </c>
      <c r="K91" s="2">
        <f t="shared" si="21"/>
        <v>8.4696143498124457</v>
      </c>
      <c r="L91" s="8">
        <v>796.32105444205331</v>
      </c>
      <c r="M91" s="1">
        <f t="shared" si="26"/>
        <v>15.378426314850856</v>
      </c>
      <c r="N91" s="1">
        <f t="shared" si="22"/>
        <v>4178.8625183625099</v>
      </c>
      <c r="O91" s="1">
        <f t="shared" si="23"/>
        <v>993.04529693223412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8"/>
        <v>3.7999999999999999E-2</v>
      </c>
      <c r="B92" s="1">
        <f t="shared" si="20"/>
        <v>137.78223854718178</v>
      </c>
      <c r="C92">
        <v>2000</v>
      </c>
      <c r="D92" s="2">
        <v>2.1466731600395259</v>
      </c>
      <c r="E92" s="1">
        <f t="shared" si="24"/>
        <v>97.063973604347211</v>
      </c>
      <c r="F92" s="1">
        <f t="shared" si="25"/>
        <v>291.19192081304163</v>
      </c>
      <c r="G92" s="8">
        <f t="shared" si="27"/>
        <v>1179.2116153846146</v>
      </c>
      <c r="H92">
        <v>315</v>
      </c>
      <c r="I92">
        <v>295</v>
      </c>
      <c r="J92" s="1">
        <v>307.57100071585347</v>
      </c>
      <c r="K92" s="2">
        <f t="shared" si="21"/>
        <v>7.4289992841465278</v>
      </c>
      <c r="L92" s="8">
        <v>825.89195270465018</v>
      </c>
      <c r="M92" s="1">
        <f t="shared" si="26"/>
        <v>15.999063188586604</v>
      </c>
      <c r="N92" s="1">
        <f t="shared" si="22"/>
        <v>4178.7796140925047</v>
      </c>
      <c r="O92" s="1">
        <f t="shared" si="23"/>
        <v>992.87108006417373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8"/>
        <v>4.3999999999999997E-2</v>
      </c>
      <c r="B93" s="1">
        <f t="shared" si="20"/>
        <v>159.55979426711292</v>
      </c>
      <c r="C93">
        <v>2000</v>
      </c>
      <c r="D93" s="2">
        <v>2.1466731600395259</v>
      </c>
      <c r="E93" s="1">
        <f t="shared" si="24"/>
        <v>97.063973604347211</v>
      </c>
      <c r="F93" s="1">
        <f t="shared" si="25"/>
        <v>291.19192081304163</v>
      </c>
      <c r="G93" s="8">
        <f t="shared" si="27"/>
        <v>1492.1474615384604</v>
      </c>
      <c r="H93">
        <v>315</v>
      </c>
      <c r="I93">
        <v>295</v>
      </c>
      <c r="J93" s="1">
        <v>308.38750097636182</v>
      </c>
      <c r="K93" s="2">
        <f t="shared" si="21"/>
        <v>6.6124990236381791</v>
      </c>
      <c r="L93" s="8">
        <v>848.42270826690583</v>
      </c>
      <c r="M93" s="1">
        <f t="shared" si="26"/>
        <v>16.47314821295625</v>
      </c>
      <c r="N93" s="1">
        <f t="shared" si="22"/>
        <v>4178.725683597233</v>
      </c>
      <c r="O93" s="1">
        <f t="shared" si="23"/>
        <v>992.73128752490516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8"/>
        <v>0.05</v>
      </c>
      <c r="B94" s="1">
        <f t="shared" si="20"/>
        <v>181.33883768135939</v>
      </c>
      <c r="C94">
        <v>2000</v>
      </c>
      <c r="D94" s="2">
        <v>2.1466731600395259</v>
      </c>
      <c r="E94" s="1">
        <f t="shared" si="24"/>
        <v>97.063973604347211</v>
      </c>
      <c r="F94" s="1">
        <f t="shared" si="25"/>
        <v>291.19192081304163</v>
      </c>
      <c r="G94" s="8">
        <f t="shared" si="27"/>
        <v>1839.649999999999</v>
      </c>
      <c r="H94">
        <v>315</v>
      </c>
      <c r="I94">
        <v>295</v>
      </c>
      <c r="J94" s="1">
        <v>309.04412410641118</v>
      </c>
      <c r="K94" s="2">
        <f t="shared" si="21"/>
        <v>5.955875893588825</v>
      </c>
      <c r="L94" s="8">
        <v>866.15879407240925</v>
      </c>
      <c r="M94" s="1">
        <f t="shared" si="26"/>
        <v>16.846962304250159</v>
      </c>
      <c r="N94" s="1">
        <f t="shared" si="22"/>
        <v>4178.688906542211</v>
      </c>
      <c r="O94" s="1">
        <f t="shared" si="23"/>
        <v>992.61692807520944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8"/>
        <v>5.6000000000000001E-2</v>
      </c>
      <c r="B95" s="1">
        <f t="shared" si="20"/>
        <v>203.11896786264384</v>
      </c>
      <c r="C95">
        <v>2000</v>
      </c>
      <c r="D95" s="2">
        <v>2.1466731600395259</v>
      </c>
      <c r="E95" s="1">
        <f t="shared" si="24"/>
        <v>97.063973604347211</v>
      </c>
      <c r="F95" s="1">
        <f t="shared" si="25"/>
        <v>291.19192081304163</v>
      </c>
      <c r="G95" s="8">
        <f t="shared" si="27"/>
        <v>2221.7192307692294</v>
      </c>
      <c r="H95">
        <v>315</v>
      </c>
      <c r="I95">
        <v>295</v>
      </c>
      <c r="J95" s="1">
        <v>309.58311816179213</v>
      </c>
      <c r="K95" s="2">
        <f t="shared" si="21"/>
        <v>5.4168818382078712</v>
      </c>
      <c r="L95" s="8">
        <v>880.48382008106421</v>
      </c>
      <c r="M95" s="1">
        <f t="shared" si="26"/>
        <v>17.149210783771231</v>
      </c>
      <c r="N95" s="1">
        <f t="shared" si="22"/>
        <v>4178.6628441906469</v>
      </c>
      <c r="O95" s="1">
        <f t="shared" si="23"/>
        <v>992.52178229031279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8"/>
        <v>6.2E-2</v>
      </c>
      <c r="B96" s="1">
        <f t="shared" si="20"/>
        <v>224.89991547292223</v>
      </c>
      <c r="C96">
        <v>2000</v>
      </c>
      <c r="D96" s="2">
        <v>2.1466731600395259</v>
      </c>
      <c r="E96" s="1">
        <f t="shared" si="24"/>
        <v>97.063973604347211</v>
      </c>
      <c r="F96" s="1">
        <f t="shared" si="25"/>
        <v>291.19192081304163</v>
      </c>
      <c r="G96" s="8">
        <f t="shared" si="27"/>
        <v>2638.355153846152</v>
      </c>
      <c r="H96">
        <v>315</v>
      </c>
      <c r="I96">
        <v>295</v>
      </c>
      <c r="J96" s="1">
        <v>310.0332291190096</v>
      </c>
      <c r="K96" s="2">
        <f t="shared" si="21"/>
        <v>4.9667708809903957</v>
      </c>
      <c r="L96" s="8">
        <v>892.29614154305671</v>
      </c>
      <c r="M96" s="1">
        <f t="shared" si="26"/>
        <v>17.398619699268227</v>
      </c>
      <c r="N96" s="1">
        <f t="shared" si="22"/>
        <v>4178.6437798895086</v>
      </c>
      <c r="O96" s="1">
        <f t="shared" si="23"/>
        <v>992.44145792875179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8"/>
        <v>6.8000000000000005E-2</v>
      </c>
      <c r="B97" s="1">
        <f t="shared" si="20"/>
        <v>246.68149312036627</v>
      </c>
      <c r="C97">
        <v>2000</v>
      </c>
      <c r="D97" s="2">
        <v>2.1466731600395259</v>
      </c>
      <c r="E97" s="1">
        <f t="shared" si="24"/>
        <v>97.063973604347211</v>
      </c>
      <c r="F97" s="1">
        <f t="shared" si="25"/>
        <v>291.19192081304163</v>
      </c>
      <c r="G97" s="8">
        <f t="shared" si="27"/>
        <v>3089.5577692307675</v>
      </c>
      <c r="H97">
        <v>315</v>
      </c>
      <c r="I97">
        <v>295</v>
      </c>
      <c r="J97" s="1">
        <v>310.41462550783444</v>
      </c>
      <c r="K97" s="2">
        <f t="shared" si="21"/>
        <v>4.5853744921655561</v>
      </c>
      <c r="L97" s="8">
        <v>902.20420696936765</v>
      </c>
      <c r="M97" s="1">
        <f t="shared" si="26"/>
        <v>17.607916492463204</v>
      </c>
      <c r="N97" s="1">
        <f t="shared" si="22"/>
        <v>4178.62946014708</v>
      </c>
      <c r="O97" s="1">
        <f t="shared" si="23"/>
        <v>992.37278363866471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8"/>
        <v>7.3999999999999996E-2</v>
      </c>
      <c r="B98" s="1">
        <f t="shared" ref="B98:B129" si="29">A98/O98*3600*1000</f>
        <v>268.46281549731577</v>
      </c>
      <c r="C98">
        <v>2000</v>
      </c>
      <c r="D98" s="2">
        <v>2.1466731600395259</v>
      </c>
      <c r="E98" s="1">
        <f t="shared" si="24"/>
        <v>97.063973604347211</v>
      </c>
      <c r="F98" s="1">
        <f t="shared" si="25"/>
        <v>291.19192081304163</v>
      </c>
      <c r="G98" s="8">
        <f t="shared" si="27"/>
        <v>3575.3270769230739</v>
      </c>
      <c r="H98">
        <v>315</v>
      </c>
      <c r="I98">
        <v>295</v>
      </c>
      <c r="J98" s="1">
        <v>310.72659360109441</v>
      </c>
      <c r="K98" s="2">
        <f t="shared" si="21"/>
        <v>4.2734063989055926</v>
      </c>
      <c r="L98" s="8">
        <v>910.24306559826982</v>
      </c>
      <c r="M98" s="1">
        <f t="shared" si="26"/>
        <v>17.777775981963451</v>
      </c>
      <c r="N98" s="1">
        <f t="shared" si="22"/>
        <v>4178.6189473622226</v>
      </c>
      <c r="O98" s="1">
        <f t="shared" si="23"/>
        <v>992.31619658948114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8"/>
        <v>8.0000000000000002E-3</v>
      </c>
      <c r="B99" s="1">
        <f t="shared" si="29"/>
        <v>28.961187930756985</v>
      </c>
      <c r="C99">
        <v>2500</v>
      </c>
      <c r="D99" s="2">
        <v>2.740966296662275</v>
      </c>
      <c r="E99" s="1">
        <f t="shared" si="24"/>
        <v>123.93553206988143</v>
      </c>
      <c r="F99" s="1">
        <f t="shared" si="25"/>
        <v>371.80659620964428</v>
      </c>
      <c r="G99" s="8">
        <f t="shared" si="27"/>
        <v>133.03276923076993</v>
      </c>
      <c r="H99">
        <v>315</v>
      </c>
      <c r="I99">
        <v>295</v>
      </c>
      <c r="J99" s="1">
        <v>296.86699361104593</v>
      </c>
      <c r="K99" s="2">
        <f t="shared" ref="K99:K130" si="30">H99-J99</f>
        <v>18.133006388954072</v>
      </c>
      <c r="L99" s="8">
        <v>497.84942261892945</v>
      </c>
      <c r="M99" s="1">
        <f t="shared" si="26"/>
        <v>7.6465314756234823</v>
      </c>
      <c r="N99" s="1">
        <f t="shared" ref="N99:N130" si="31">((W99 + X99*H99 +Y99*H99^2 +  Z99*H99^3)+(W99 + X99*J99 + Y99*J99^2 +  Z99*J99^3))/2</f>
        <v>4180.635624539208</v>
      </c>
      <c r="O99" s="1">
        <f t="shared" ref="O99:O130" si="32">((S99 + T99*H99 + U99*H99^2 +  V99*H99^3)+(S99 + T99*J99 + U99*J99^2 +  V99*J99^3))/2</f>
        <v>994.43434671456259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8"/>
        <v>1.4E-2</v>
      </c>
      <c r="B100" s="1">
        <f t="shared" si="29"/>
        <v>50.703504945947543</v>
      </c>
      <c r="C100">
        <v>2500</v>
      </c>
      <c r="D100" s="2">
        <v>2.740966296662275</v>
      </c>
      <c r="E100" s="1">
        <f t="shared" si="24"/>
        <v>123.93553206988143</v>
      </c>
      <c r="F100" s="1">
        <f t="shared" si="25"/>
        <v>371.80659620964428</v>
      </c>
      <c r="G100" s="8">
        <f t="shared" si="27"/>
        <v>273.1351538461542</v>
      </c>
      <c r="H100">
        <v>315</v>
      </c>
      <c r="I100">
        <v>295</v>
      </c>
      <c r="J100" s="1">
        <v>300.12755880242304</v>
      </c>
      <c r="K100" s="2">
        <f t="shared" si="30"/>
        <v>14.872441197576961</v>
      </c>
      <c r="L100" s="8">
        <v>700.09550942955775</v>
      </c>
      <c r="M100" s="1">
        <f t="shared" si="26"/>
        <v>10.92675986109783</v>
      </c>
      <c r="N100" s="1">
        <f t="shared" si="31"/>
        <v>4179.8029505881859</v>
      </c>
      <c r="O100" s="1">
        <f t="shared" si="32"/>
        <v>994.01412296307524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8"/>
        <v>0.02</v>
      </c>
      <c r="B101" s="1">
        <f t="shared" si="29"/>
        <v>72.460254167941002</v>
      </c>
      <c r="C101">
        <v>2500</v>
      </c>
      <c r="D101" s="2">
        <v>2.740966296662275</v>
      </c>
      <c r="E101" s="1">
        <f t="shared" si="24"/>
        <v>123.93553206988143</v>
      </c>
      <c r="F101" s="1">
        <f t="shared" si="25"/>
        <v>371.80659620964428</v>
      </c>
      <c r="G101" s="8">
        <f t="shared" si="27"/>
        <v>447.8042307692308</v>
      </c>
      <c r="H101">
        <v>315</v>
      </c>
      <c r="I101">
        <v>295</v>
      </c>
      <c r="J101" s="1">
        <v>302.69140744631483</v>
      </c>
      <c r="K101" s="2">
        <f t="shared" si="30"/>
        <v>12.308592553685173</v>
      </c>
      <c r="L101" s="8">
        <v>818.12671300938928</v>
      </c>
      <c r="M101" s="1">
        <f t="shared" si="26"/>
        <v>12.88010221715944</v>
      </c>
      <c r="N101" s="1">
        <f t="shared" si="31"/>
        <v>4179.3276421980536</v>
      </c>
      <c r="O101" s="1">
        <f t="shared" si="32"/>
        <v>993.64818446711115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8"/>
        <v>2.5999999999999999E-2</v>
      </c>
      <c r="B102" s="1">
        <f t="shared" si="29"/>
        <v>94.225607100869922</v>
      </c>
      <c r="C102">
        <v>2500</v>
      </c>
      <c r="D102" s="2">
        <v>2.740966296662275</v>
      </c>
      <c r="E102" s="1">
        <f t="shared" si="24"/>
        <v>123.93553206988143</v>
      </c>
      <c r="F102" s="1">
        <f t="shared" si="25"/>
        <v>371.80659620964428</v>
      </c>
      <c r="G102" s="8">
        <f t="shared" si="27"/>
        <v>657.03999999999974</v>
      </c>
      <c r="H102">
        <v>315</v>
      </c>
      <c r="I102">
        <v>295</v>
      </c>
      <c r="J102" s="1">
        <v>304.57391671259188</v>
      </c>
      <c r="K102" s="2">
        <f t="shared" si="30"/>
        <v>10.426083287408119</v>
      </c>
      <c r="L102" s="8">
        <v>894.31626715431639</v>
      </c>
      <c r="M102" s="1">
        <f t="shared" si="26"/>
        <v>14.152608231506539</v>
      </c>
      <c r="N102" s="1">
        <f t="shared" si="31"/>
        <v>4179.0659773681136</v>
      </c>
      <c r="O102" s="1">
        <f t="shared" si="32"/>
        <v>993.36054051421274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8"/>
        <v>3.2000000000000001E-2</v>
      </c>
      <c r="B103" s="1">
        <f t="shared" si="29"/>
        <v>115.99626487810366</v>
      </c>
      <c r="C103">
        <v>2500</v>
      </c>
      <c r="D103" s="2">
        <v>2.740966296662275</v>
      </c>
      <c r="E103" s="1">
        <f t="shared" si="24"/>
        <v>123.93553206988143</v>
      </c>
      <c r="F103" s="1">
        <f t="shared" si="25"/>
        <v>371.80659620964428</v>
      </c>
      <c r="G103" s="8">
        <f t="shared" si="27"/>
        <v>900.84246153846095</v>
      </c>
      <c r="H103">
        <v>315</v>
      </c>
      <c r="I103">
        <v>295</v>
      </c>
      <c r="J103" s="1">
        <v>305.981198121977</v>
      </c>
      <c r="K103" s="2">
        <f t="shared" si="30"/>
        <v>9.0188018780229982</v>
      </c>
      <c r="L103" s="8">
        <v>947.35669952490048</v>
      </c>
      <c r="M103" s="1">
        <f t="shared" si="26"/>
        <v>15.042675510615092</v>
      </c>
      <c r="N103" s="1">
        <f t="shared" si="31"/>
        <v>4178.9131050598926</v>
      </c>
      <c r="O103" s="1">
        <f t="shared" si="32"/>
        <v>993.13542656791208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8"/>
        <v>3.7999999999999999E-2</v>
      </c>
      <c r="B104" s="1">
        <f t="shared" si="29"/>
        <v>137.77037316316196</v>
      </c>
      <c r="C104">
        <v>2500</v>
      </c>
      <c r="D104" s="2">
        <v>2.740966296662275</v>
      </c>
      <c r="E104" s="1">
        <f t="shared" si="24"/>
        <v>123.93553206988143</v>
      </c>
      <c r="F104" s="1">
        <f t="shared" si="25"/>
        <v>371.80659620964428</v>
      </c>
      <c r="G104" s="8">
        <f t="shared" si="27"/>
        <v>1179.2116153846146</v>
      </c>
      <c r="H104">
        <v>315</v>
      </c>
      <c r="I104">
        <v>295</v>
      </c>
      <c r="J104" s="1">
        <v>307.06357000445865</v>
      </c>
      <c r="K104" s="2">
        <f t="shared" si="30"/>
        <v>7.9364299955413458</v>
      </c>
      <c r="L104" s="8">
        <v>986.35795630524058</v>
      </c>
      <c r="M104" s="1">
        <f t="shared" si="26"/>
        <v>15.698850609362449</v>
      </c>
      <c r="N104" s="1">
        <f t="shared" si="31"/>
        <v>4178.8179828768689</v>
      </c>
      <c r="O104" s="1">
        <f t="shared" si="32"/>
        <v>992.95659044188869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8"/>
        <v>4.3999999999999997E-2</v>
      </c>
      <c r="B105" s="1">
        <f t="shared" si="29"/>
        <v>159.54683699072402</v>
      </c>
      <c r="C105">
        <v>2500</v>
      </c>
      <c r="D105" s="2">
        <v>2.740966296662275</v>
      </c>
      <c r="E105" s="1">
        <f t="shared" si="24"/>
        <v>123.93553206988143</v>
      </c>
      <c r="F105" s="1">
        <f t="shared" si="25"/>
        <v>371.80659620964428</v>
      </c>
      <c r="G105" s="8">
        <f t="shared" si="27"/>
        <v>1492.1474615384604</v>
      </c>
      <c r="H105">
        <v>315</v>
      </c>
      <c r="I105">
        <v>295</v>
      </c>
      <c r="J105" s="1">
        <v>307.9185244109122</v>
      </c>
      <c r="K105" s="2">
        <f t="shared" si="30"/>
        <v>7.0814755890878018</v>
      </c>
      <c r="L105" s="8">
        <v>1016.2297895184446</v>
      </c>
      <c r="M105" s="1">
        <f t="shared" ref="M105:M136" si="33">((H105-I105)-(J105-I105))/(LN((H105-I105)/(J105-I105)))</f>
        <v>16.202154639684199</v>
      </c>
      <c r="N105" s="1">
        <f t="shared" si="31"/>
        <v>4178.7555112516802</v>
      </c>
      <c r="O105" s="1">
        <f t="shared" si="32"/>
        <v>992.81191020546066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8"/>
        <v>0.05</v>
      </c>
      <c r="B106" s="1">
        <f t="shared" si="29"/>
        <v>181.32497529295654</v>
      </c>
      <c r="C106">
        <v>2500</v>
      </c>
      <c r="D106" s="2">
        <v>2.740966296662275</v>
      </c>
      <c r="E106" s="1">
        <f t="shared" si="24"/>
        <v>123.93553206988143</v>
      </c>
      <c r="F106" s="1">
        <f t="shared" si="25"/>
        <v>371.80659620964428</v>
      </c>
      <c r="G106" s="8">
        <f t="shared" si="27"/>
        <v>1839.649999999999</v>
      </c>
      <c r="H106">
        <v>315</v>
      </c>
      <c r="I106">
        <v>295</v>
      </c>
      <c r="J106" s="1">
        <v>308.60950766885435</v>
      </c>
      <c r="K106" s="2">
        <f t="shared" si="30"/>
        <v>6.3904923311456514</v>
      </c>
      <c r="L106" s="8">
        <v>1039.8389144239102</v>
      </c>
      <c r="M106" s="1">
        <f t="shared" si="33"/>
        <v>16.600249488071341</v>
      </c>
      <c r="N106" s="1">
        <f t="shared" si="31"/>
        <v>4178.7126120208777</v>
      </c>
      <c r="O106" s="1">
        <f t="shared" si="32"/>
        <v>992.69281415416799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8"/>
        <v>5.6000000000000001E-2</v>
      </c>
      <c r="B107" s="1">
        <f t="shared" si="29"/>
        <v>203.10434449944893</v>
      </c>
      <c r="C107">
        <v>2500</v>
      </c>
      <c r="D107" s="2">
        <v>2.740966296662275</v>
      </c>
      <c r="E107" s="1">
        <f t="shared" si="24"/>
        <v>123.93553206988143</v>
      </c>
      <c r="F107" s="1">
        <f t="shared" si="25"/>
        <v>371.80659620964428</v>
      </c>
      <c r="G107" s="8">
        <f t="shared" si="27"/>
        <v>2221.7192307692294</v>
      </c>
      <c r="H107">
        <v>315</v>
      </c>
      <c r="I107">
        <v>295</v>
      </c>
      <c r="J107" s="1">
        <v>309.17890367803494</v>
      </c>
      <c r="K107" s="2">
        <f t="shared" si="30"/>
        <v>5.821096321965058</v>
      </c>
      <c r="L107" s="8">
        <v>1058.9678657880029</v>
      </c>
      <c r="M107" s="1">
        <f t="shared" si="33"/>
        <v>16.922919659114836</v>
      </c>
      <c r="N107" s="1">
        <f t="shared" si="31"/>
        <v>4178.6820494668818</v>
      </c>
      <c r="O107" s="1">
        <f t="shared" si="32"/>
        <v>992.59324312753438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8"/>
        <v>6.2E-2</v>
      </c>
      <c r="B108" s="1">
        <f t="shared" si="29"/>
        <v>224.88464415423553</v>
      </c>
      <c r="C108">
        <v>2500</v>
      </c>
      <c r="D108" s="2">
        <v>2.740966296662275</v>
      </c>
      <c r="E108" s="1">
        <f t="shared" si="24"/>
        <v>123.93553206988143</v>
      </c>
      <c r="F108" s="1">
        <f t="shared" si="25"/>
        <v>371.80659620964428</v>
      </c>
      <c r="G108" s="8">
        <f t="shared" si="27"/>
        <v>2638.355153846152</v>
      </c>
      <c r="H108">
        <v>315</v>
      </c>
      <c r="I108">
        <v>295</v>
      </c>
      <c r="J108" s="1">
        <v>309.65587403418493</v>
      </c>
      <c r="K108" s="2">
        <f t="shared" si="30"/>
        <v>5.344125965815067</v>
      </c>
      <c r="L108" s="8">
        <v>1074.7820805717386</v>
      </c>
      <c r="M108" s="1">
        <f t="shared" si="33"/>
        <v>17.189706122210186</v>
      </c>
      <c r="N108" s="1">
        <f t="shared" si="31"/>
        <v>4178.6595995733542</v>
      </c>
      <c r="O108" s="1">
        <f t="shared" si="32"/>
        <v>992.50885199133404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8"/>
        <v>6.8000000000000005E-2</v>
      </c>
      <c r="B109" s="1">
        <f t="shared" si="29"/>
        <v>246.66566384727977</v>
      </c>
      <c r="C109">
        <v>2500</v>
      </c>
      <c r="D109" s="2">
        <v>2.740966296662275</v>
      </c>
      <c r="E109" s="1">
        <f t="shared" si="24"/>
        <v>123.93553206988143</v>
      </c>
      <c r="F109" s="1">
        <f t="shared" si="25"/>
        <v>371.80659620964428</v>
      </c>
      <c r="G109" s="8">
        <f t="shared" si="27"/>
        <v>3089.5577692307675</v>
      </c>
      <c r="H109">
        <v>315</v>
      </c>
      <c r="I109">
        <v>295</v>
      </c>
      <c r="J109" s="1">
        <v>310.06105141851322</v>
      </c>
      <c r="K109" s="2">
        <f t="shared" si="30"/>
        <v>4.938948581486784</v>
      </c>
      <c r="L109" s="8">
        <v>1088.0752517880983</v>
      </c>
      <c r="M109" s="1">
        <f t="shared" si="33"/>
        <v>17.41394976206891</v>
      </c>
      <c r="N109" s="1">
        <f t="shared" si="31"/>
        <v>4178.642679356587</v>
      </c>
      <c r="O109" s="1">
        <f t="shared" si="32"/>
        <v>992.43646716701176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8"/>
        <v>7.3999999999999996E-2</v>
      </c>
      <c r="B110" s="1">
        <f t="shared" si="29"/>
        <v>268.44645741679443</v>
      </c>
      <c r="C110">
        <v>2500</v>
      </c>
      <c r="D110" s="2">
        <v>2.740966296662275</v>
      </c>
      <c r="E110" s="1">
        <f t="shared" si="24"/>
        <v>123.93553206988143</v>
      </c>
      <c r="F110" s="1">
        <f t="shared" si="25"/>
        <v>371.80659620964428</v>
      </c>
      <c r="G110" s="8">
        <f t="shared" si="27"/>
        <v>3575.3270769230739</v>
      </c>
      <c r="H110">
        <v>315</v>
      </c>
      <c r="I110">
        <v>295</v>
      </c>
      <c r="J110" s="1">
        <v>310.39315489607657</v>
      </c>
      <c r="K110" s="2">
        <f t="shared" si="30"/>
        <v>4.6068451039234333</v>
      </c>
      <c r="L110" s="8">
        <v>1098.8796487497395</v>
      </c>
      <c r="M110" s="1">
        <f t="shared" si="33"/>
        <v>17.59618248975536</v>
      </c>
      <c r="N110" s="1">
        <f t="shared" si="31"/>
        <v>4178.6302228643954</v>
      </c>
      <c r="O110" s="1">
        <f t="shared" si="32"/>
        <v>992.37666446975288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8"/>
        <v>8.0000000000000002E-3</v>
      </c>
      <c r="B111" s="1">
        <f t="shared" si="29"/>
        <v>28.960167052212647</v>
      </c>
      <c r="C111">
        <v>3000</v>
      </c>
      <c r="D111" s="2">
        <v>3.337725076855512</v>
      </c>
      <c r="E111" s="1">
        <f t="shared" si="24"/>
        <v>150.91857707509885</v>
      </c>
      <c r="F111" s="1">
        <f t="shared" si="25"/>
        <v>452.75573122529659</v>
      </c>
      <c r="G111" s="8">
        <f t="shared" ref="G111:G142" si="34">G99</f>
        <v>133.03276923076993</v>
      </c>
      <c r="H111">
        <v>315</v>
      </c>
      <c r="I111">
        <v>295</v>
      </c>
      <c r="J111" s="1">
        <v>296.57514542834019</v>
      </c>
      <c r="K111" s="2">
        <f t="shared" si="30"/>
        <v>18.424854571659807</v>
      </c>
      <c r="L111" s="8">
        <v>538.39910505260741</v>
      </c>
      <c r="M111" s="1">
        <f t="shared" si="33"/>
        <v>7.2499274858079064</v>
      </c>
      <c r="N111" s="1">
        <f t="shared" si="31"/>
        <v>4180.7239165612</v>
      </c>
      <c r="O111" s="1">
        <f t="shared" si="32"/>
        <v>994.46940164661771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8"/>
        <v>1.4E-2</v>
      </c>
      <c r="B112" s="1">
        <f t="shared" si="29"/>
        <v>50.700192169897946</v>
      </c>
      <c r="C112">
        <v>3000</v>
      </c>
      <c r="D112" s="2">
        <v>3.337725076855512</v>
      </c>
      <c r="E112" s="1">
        <f t="shared" si="24"/>
        <v>150.91857707509885</v>
      </c>
      <c r="F112" s="1">
        <f t="shared" si="25"/>
        <v>452.75573122529659</v>
      </c>
      <c r="G112" s="8">
        <f t="shared" si="34"/>
        <v>273.1351538461542</v>
      </c>
      <c r="H112">
        <v>315</v>
      </c>
      <c r="I112">
        <v>295</v>
      </c>
      <c r="J112" s="1">
        <v>299.64865037432696</v>
      </c>
      <c r="K112" s="2">
        <f t="shared" si="30"/>
        <v>15.351349625673038</v>
      </c>
      <c r="L112" s="8">
        <v>771.73985480574868</v>
      </c>
      <c r="M112" s="1">
        <f t="shared" si="33"/>
        <v>10.520709635340177</v>
      </c>
      <c r="N112" s="1">
        <f t="shared" si="31"/>
        <v>4179.9084125361032</v>
      </c>
      <c r="O112" s="1">
        <f t="shared" si="32"/>
        <v>994.07907234568268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8"/>
        <v>0.02</v>
      </c>
      <c r="B113" s="1">
        <f t="shared" si="29"/>
        <v>72.454734451490168</v>
      </c>
      <c r="C113">
        <v>3000</v>
      </c>
      <c r="D113" s="2">
        <v>3.337725076855512</v>
      </c>
      <c r="E113" s="1">
        <f t="shared" si="24"/>
        <v>150.91857707509885</v>
      </c>
      <c r="F113" s="1">
        <f t="shared" si="25"/>
        <v>452.75573122529659</v>
      </c>
      <c r="G113" s="8">
        <f t="shared" si="34"/>
        <v>447.8042307692308</v>
      </c>
      <c r="H113">
        <v>315</v>
      </c>
      <c r="I113">
        <v>295</v>
      </c>
      <c r="J113" s="1">
        <v>302.17801271462383</v>
      </c>
      <c r="K113" s="2">
        <f t="shared" si="30"/>
        <v>12.821987285376167</v>
      </c>
      <c r="L113" s="8">
        <v>911.63238991516607</v>
      </c>
      <c r="M113" s="1">
        <f t="shared" si="33"/>
        <v>12.512799641237475</v>
      </c>
      <c r="N113" s="1">
        <f t="shared" si="31"/>
        <v>4179.4113185160459</v>
      </c>
      <c r="O113" s="1">
        <f t="shared" si="32"/>
        <v>993.72388215990748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8"/>
        <v>2.5999999999999999E-2</v>
      </c>
      <c r="B114" s="1">
        <f t="shared" si="29"/>
        <v>94.218249497256366</v>
      </c>
      <c r="C114">
        <v>3000</v>
      </c>
      <c r="D114" s="2">
        <v>3.337725076855512</v>
      </c>
      <c r="E114" s="1">
        <f t="shared" si="24"/>
        <v>150.91857707509885</v>
      </c>
      <c r="F114" s="1">
        <f t="shared" si="25"/>
        <v>452.75573122529659</v>
      </c>
      <c r="G114" s="8">
        <f t="shared" si="34"/>
        <v>657.03999999999974</v>
      </c>
      <c r="H114">
        <v>315</v>
      </c>
      <c r="I114">
        <v>295</v>
      </c>
      <c r="J114" s="1">
        <v>304.07618826310289</v>
      </c>
      <c r="K114" s="2">
        <f t="shared" si="30"/>
        <v>10.923811736897107</v>
      </c>
      <c r="L114" s="8">
        <v>1003.2320485251664</v>
      </c>
      <c r="M114" s="1">
        <f t="shared" si="33"/>
        <v>13.826245302537913</v>
      </c>
      <c r="N114" s="1">
        <f t="shared" si="31"/>
        <v>4179.1285283993639</v>
      </c>
      <c r="O114" s="1">
        <f t="shared" si="32"/>
        <v>993.43811309852049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8"/>
        <v>3.2000000000000001E-2</v>
      </c>
      <c r="B115" s="1">
        <f t="shared" si="29"/>
        <v>115.9874161018019</v>
      </c>
      <c r="C115">
        <v>3000</v>
      </c>
      <c r="D115" s="2">
        <v>3.337725076855512</v>
      </c>
      <c r="E115" s="1">
        <f t="shared" si="24"/>
        <v>150.91857707509885</v>
      </c>
      <c r="F115" s="1">
        <f t="shared" si="25"/>
        <v>452.75573122529659</v>
      </c>
      <c r="G115" s="8">
        <f t="shared" si="34"/>
        <v>900.84246153846095</v>
      </c>
      <c r="H115">
        <v>315</v>
      </c>
      <c r="I115">
        <v>295</v>
      </c>
      <c r="J115" s="1">
        <v>305.5134160522702</v>
      </c>
      <c r="K115" s="2">
        <f t="shared" si="30"/>
        <v>9.4865839477297982</v>
      </c>
      <c r="L115" s="8">
        <v>1067.5668635819743</v>
      </c>
      <c r="M115" s="1">
        <f t="shared" si="33"/>
        <v>14.751791822133063</v>
      </c>
      <c r="N115" s="1">
        <f t="shared" si="31"/>
        <v>4178.9601178507946</v>
      </c>
      <c r="O115" s="1">
        <f t="shared" si="32"/>
        <v>993.21119369440225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8"/>
        <v>3.7999999999999999E-2</v>
      </c>
      <c r="B116" s="1">
        <f t="shared" si="29"/>
        <v>137.76031032050398</v>
      </c>
      <c r="C116">
        <v>3000</v>
      </c>
      <c r="D116" s="2">
        <v>3.337725076855512</v>
      </c>
      <c r="E116" s="1">
        <f t="shared" si="24"/>
        <v>150.91857707509885</v>
      </c>
      <c r="F116" s="1">
        <f t="shared" si="25"/>
        <v>452.75573122529659</v>
      </c>
      <c r="G116" s="8">
        <f t="shared" si="34"/>
        <v>1179.2116153846146</v>
      </c>
      <c r="H116">
        <v>315</v>
      </c>
      <c r="I116">
        <v>295</v>
      </c>
      <c r="J116" s="1">
        <v>306.6281387768654</v>
      </c>
      <c r="K116" s="2">
        <f t="shared" si="30"/>
        <v>8.3718612231346015</v>
      </c>
      <c r="L116" s="8">
        <v>1115.15961832208</v>
      </c>
      <c r="M116" s="1">
        <f t="shared" si="33"/>
        <v>15.437569562573506</v>
      </c>
      <c r="N116" s="1">
        <f t="shared" si="31"/>
        <v>4178.8540213672231</v>
      </c>
      <c r="O116" s="1">
        <f t="shared" si="32"/>
        <v>993.02912197083629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8"/>
        <v>4.3999999999999997E-2</v>
      </c>
      <c r="B117" s="1">
        <f t="shared" si="29"/>
        <v>159.53577426744113</v>
      </c>
      <c r="C117">
        <v>3000</v>
      </c>
      <c r="D117" s="2">
        <v>3.337725076855512</v>
      </c>
      <c r="E117" s="1">
        <f t="shared" si="24"/>
        <v>150.91857707509885</v>
      </c>
      <c r="F117" s="1">
        <f t="shared" si="25"/>
        <v>452.75573122529659</v>
      </c>
      <c r="G117" s="8">
        <f t="shared" si="34"/>
        <v>1492.1474615384604</v>
      </c>
      <c r="H117">
        <v>315</v>
      </c>
      <c r="I117">
        <v>295</v>
      </c>
      <c r="J117" s="1">
        <v>307.51390078132141</v>
      </c>
      <c r="K117" s="2">
        <f t="shared" si="30"/>
        <v>7.4860992186785893</v>
      </c>
      <c r="L117" s="8">
        <v>1151.7727452397457</v>
      </c>
      <c r="M117" s="1">
        <f t="shared" si="33"/>
        <v>15.965502228811427</v>
      </c>
      <c r="N117" s="1">
        <f t="shared" si="31"/>
        <v>4178.7837412870458</v>
      </c>
      <c r="O117" s="1">
        <f t="shared" si="32"/>
        <v>992.88075497388343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8"/>
        <v>0.05</v>
      </c>
      <c r="B118" s="1">
        <f t="shared" si="29"/>
        <v>181.31307820394102</v>
      </c>
      <c r="C118">
        <v>3000</v>
      </c>
      <c r="D118" s="2">
        <v>3.337725076855512</v>
      </c>
      <c r="E118" s="1">
        <f t="shared" si="24"/>
        <v>150.91857707509885</v>
      </c>
      <c r="F118" s="1">
        <f t="shared" si="25"/>
        <v>452.75573122529659</v>
      </c>
      <c r="G118" s="8">
        <f t="shared" si="34"/>
        <v>1839.649999999999</v>
      </c>
      <c r="H118">
        <v>315</v>
      </c>
      <c r="I118">
        <v>295</v>
      </c>
      <c r="J118" s="1">
        <v>308.23297025780533</v>
      </c>
      <c r="K118" s="2">
        <f t="shared" si="30"/>
        <v>6.7670297421946657</v>
      </c>
      <c r="L118" s="8">
        <v>1180.807336672613</v>
      </c>
      <c r="M118" s="1">
        <f t="shared" si="33"/>
        <v>16.38423429605626</v>
      </c>
      <c r="N118" s="1">
        <f t="shared" si="31"/>
        <v>4178.735176148989</v>
      </c>
      <c r="O118" s="1">
        <f t="shared" si="32"/>
        <v>992.75795096002912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8"/>
        <v>5.6000000000000001E-2</v>
      </c>
      <c r="B119" s="1">
        <f t="shared" si="29"/>
        <v>203.09174225442501</v>
      </c>
      <c r="C119">
        <v>3000</v>
      </c>
      <c r="D119" s="2">
        <v>3.337725076855512</v>
      </c>
      <c r="E119" s="1">
        <f t="shared" si="24"/>
        <v>150.91857707509885</v>
      </c>
      <c r="F119" s="1">
        <f t="shared" si="25"/>
        <v>452.75573122529659</v>
      </c>
      <c r="G119" s="8">
        <f t="shared" si="34"/>
        <v>2221.7192307692294</v>
      </c>
      <c r="H119">
        <v>315</v>
      </c>
      <c r="I119">
        <v>295</v>
      </c>
      <c r="J119" s="1">
        <v>308.82755619218153</v>
      </c>
      <c r="K119" s="2">
        <f t="shared" si="30"/>
        <v>6.1724438078184676</v>
      </c>
      <c r="L119" s="8">
        <v>1204.3948454001929</v>
      </c>
      <c r="M119" s="1">
        <f t="shared" si="33"/>
        <v>16.724369613033456</v>
      </c>
      <c r="N119" s="1">
        <f t="shared" si="31"/>
        <v>4178.7004113570711</v>
      </c>
      <c r="O119" s="1">
        <f t="shared" si="32"/>
        <v>992.65483550504871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8"/>
        <v>6.2E-2</v>
      </c>
      <c r="B120" s="1">
        <f t="shared" si="29"/>
        <v>224.87143896303135</v>
      </c>
      <c r="C120">
        <v>3000</v>
      </c>
      <c r="D120" s="2">
        <v>3.337725076855512</v>
      </c>
      <c r="E120" s="1">
        <f t="shared" si="24"/>
        <v>150.91857707509885</v>
      </c>
      <c r="F120" s="1">
        <f t="shared" si="25"/>
        <v>452.75573122529659</v>
      </c>
      <c r="G120" s="8">
        <f t="shared" si="34"/>
        <v>2638.355153846152</v>
      </c>
      <c r="H120">
        <v>315</v>
      </c>
      <c r="I120">
        <v>295</v>
      </c>
      <c r="J120" s="1">
        <v>309.32700120784858</v>
      </c>
      <c r="K120" s="2">
        <f t="shared" si="30"/>
        <v>5.672998792151418</v>
      </c>
      <c r="L120" s="8">
        <v>1223.9371873395417</v>
      </c>
      <c r="M120" s="1">
        <f t="shared" si="33"/>
        <v>17.00608941763657</v>
      </c>
      <c r="N120" s="1">
        <f t="shared" si="31"/>
        <v>4178.6747784669569</v>
      </c>
      <c r="O120" s="1">
        <f t="shared" si="32"/>
        <v>992.56713537860128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8"/>
        <v>6.8000000000000005E-2</v>
      </c>
      <c r="B121" s="1">
        <f t="shared" si="29"/>
        <v>246.6519376698823</v>
      </c>
      <c r="C121">
        <v>3000</v>
      </c>
      <c r="D121" s="2">
        <v>3.337725076855512</v>
      </c>
      <c r="E121" s="1">
        <f t="shared" si="24"/>
        <v>150.91857707509885</v>
      </c>
      <c r="F121" s="1">
        <f t="shared" si="25"/>
        <v>452.75573122529659</v>
      </c>
      <c r="G121" s="8">
        <f t="shared" si="34"/>
        <v>3089.5577692307675</v>
      </c>
      <c r="H121">
        <v>315</v>
      </c>
      <c r="I121">
        <v>295</v>
      </c>
      <c r="J121" s="1">
        <v>309.7522271098232</v>
      </c>
      <c r="K121" s="2">
        <f t="shared" si="30"/>
        <v>5.2477728901768046</v>
      </c>
      <c r="L121" s="8">
        <v>1240.3936235673218</v>
      </c>
      <c r="M121" s="1">
        <f t="shared" si="33"/>
        <v>17.243227070921037</v>
      </c>
      <c r="N121" s="1">
        <f t="shared" si="31"/>
        <v>4178.6554003351412</v>
      </c>
      <c r="O121" s="1">
        <f t="shared" si="32"/>
        <v>992.49169624460478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8"/>
        <v>7.3999999999999996E-2</v>
      </c>
      <c r="B122" s="1">
        <f t="shared" si="29"/>
        <v>268.43224053803135</v>
      </c>
      <c r="C122">
        <v>3000</v>
      </c>
      <c r="D122" s="2">
        <v>3.337725076855512</v>
      </c>
      <c r="E122" s="1">
        <f t="shared" si="24"/>
        <v>150.91857707509885</v>
      </c>
      <c r="F122" s="1">
        <f t="shared" si="25"/>
        <v>452.75573122529659</v>
      </c>
      <c r="G122" s="8">
        <f t="shared" si="34"/>
        <v>3575.3270769230739</v>
      </c>
      <c r="H122">
        <v>315</v>
      </c>
      <c r="I122">
        <v>295</v>
      </c>
      <c r="J122" s="1">
        <v>310.10140436892237</v>
      </c>
      <c r="K122" s="2">
        <f t="shared" si="30"/>
        <v>4.898595631077626</v>
      </c>
      <c r="L122" s="8">
        <v>1253.7888560363997</v>
      </c>
      <c r="M122" s="1">
        <f t="shared" si="33"/>
        <v>17.43616663371683</v>
      </c>
      <c r="N122" s="1">
        <f t="shared" si="31"/>
        <v>4178.6410989819515</v>
      </c>
      <c r="O122" s="1">
        <f t="shared" si="32"/>
        <v>992.42922335276103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8"/>
        <v>8.0000000000000002E-3</v>
      </c>
      <c r="B123" s="1">
        <f t="shared" si="29"/>
        <v>28.959383341794062</v>
      </c>
      <c r="C123">
        <f t="shared" ref="C123:C154" si="35">C111+500</f>
        <v>3500</v>
      </c>
      <c r="D123" s="2">
        <v>3.9295525699165568</v>
      </c>
      <c r="E123" s="1">
        <f t="shared" si="24"/>
        <v>177.67864900134703</v>
      </c>
      <c r="F123" s="1">
        <f t="shared" si="25"/>
        <v>533.03594700404108</v>
      </c>
      <c r="G123" s="8">
        <f t="shared" si="34"/>
        <v>133.03276923076993</v>
      </c>
      <c r="H123">
        <v>315</v>
      </c>
      <c r="I123">
        <v>295</v>
      </c>
      <c r="J123" s="1">
        <v>296.34861765558094</v>
      </c>
      <c r="K123" s="2">
        <f t="shared" si="30"/>
        <v>18.651382344419062</v>
      </c>
      <c r="L123" s="8">
        <v>569.15721888430994</v>
      </c>
      <c r="M123" s="1">
        <f t="shared" si="33"/>
        <v>6.9164954196546651</v>
      </c>
      <c r="N123" s="1">
        <f t="shared" si="31"/>
        <v>4180.7940970906675</v>
      </c>
      <c r="O123" s="1">
        <f t="shared" si="32"/>
        <v>994.49631437545008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8"/>
        <v>1.4E-2</v>
      </c>
      <c r="B124" s="1">
        <f t="shared" si="29"/>
        <v>50.697478858884679</v>
      </c>
      <c r="C124">
        <f t="shared" si="35"/>
        <v>3500</v>
      </c>
      <c r="D124" s="2">
        <v>3.9295525699165568</v>
      </c>
      <c r="E124" s="1">
        <f t="shared" si="24"/>
        <v>177.67864900134703</v>
      </c>
      <c r="F124" s="1">
        <f t="shared" si="25"/>
        <v>533.03594700404108</v>
      </c>
      <c r="G124" s="8">
        <f t="shared" si="34"/>
        <v>273.1351538461542</v>
      </c>
      <c r="H124">
        <v>315</v>
      </c>
      <c r="I124">
        <v>295</v>
      </c>
      <c r="J124" s="1">
        <v>299.25020214455736</v>
      </c>
      <c r="K124" s="2">
        <f t="shared" si="30"/>
        <v>15.749797855442637</v>
      </c>
      <c r="L124" s="8">
        <v>828.81611952323851</v>
      </c>
      <c r="M124" s="1">
        <f t="shared" si="33"/>
        <v>10.169257730471168</v>
      </c>
      <c r="N124" s="1">
        <f t="shared" si="31"/>
        <v>4180.0004041571765</v>
      </c>
      <c r="O124" s="1">
        <f t="shared" si="32"/>
        <v>994.13227510360616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8"/>
        <v>0.02</v>
      </c>
      <c r="B125" s="1">
        <f t="shared" si="29"/>
        <v>72.450081240065103</v>
      </c>
      <c r="C125">
        <f t="shared" si="35"/>
        <v>3500</v>
      </c>
      <c r="D125" s="2">
        <v>3.9295525699165568</v>
      </c>
      <c r="E125" s="1">
        <f t="shared" si="24"/>
        <v>177.67864900134703</v>
      </c>
      <c r="F125" s="1">
        <f t="shared" si="25"/>
        <v>533.03594700404108</v>
      </c>
      <c r="G125" s="8">
        <f t="shared" si="34"/>
        <v>447.8042307692308</v>
      </c>
      <c r="H125">
        <v>315</v>
      </c>
      <c r="I125">
        <v>295</v>
      </c>
      <c r="J125" s="1">
        <v>301.73869128517993</v>
      </c>
      <c r="K125" s="2">
        <f t="shared" si="30"/>
        <v>13.261308714820075</v>
      </c>
      <c r="L125" s="8">
        <v>988.12098591957806</v>
      </c>
      <c r="M125" s="1">
        <f t="shared" si="33"/>
        <v>12.19019819212663</v>
      </c>
      <c r="N125" s="1">
        <f t="shared" si="31"/>
        <v>4179.4873562601415</v>
      </c>
      <c r="O125" s="1">
        <f t="shared" si="32"/>
        <v>993.78770551583295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8"/>
        <v>2.5999999999999999E-2</v>
      </c>
      <c r="B126" s="1">
        <f t="shared" si="29"/>
        <v>94.211940928943704</v>
      </c>
      <c r="C126">
        <f t="shared" si="35"/>
        <v>3500</v>
      </c>
      <c r="D126" s="2">
        <v>3.9295525699165568</v>
      </c>
      <c r="E126" s="1">
        <f t="shared" si="24"/>
        <v>177.67864900134703</v>
      </c>
      <c r="F126" s="1">
        <f t="shared" si="25"/>
        <v>533.03594700404108</v>
      </c>
      <c r="G126" s="8">
        <f t="shared" si="34"/>
        <v>657.03999999999974</v>
      </c>
      <c r="H126">
        <v>315</v>
      </c>
      <c r="I126">
        <v>295</v>
      </c>
      <c r="J126" s="1">
        <v>303.64370467732732</v>
      </c>
      <c r="K126" s="2">
        <f t="shared" si="30"/>
        <v>11.356295322672679</v>
      </c>
      <c r="L126" s="8">
        <v>1093.7360251097202</v>
      </c>
      <c r="M126" s="1">
        <f t="shared" si="33"/>
        <v>13.537110237504466</v>
      </c>
      <c r="N126" s="1">
        <f t="shared" si="31"/>
        <v>4179.1866723201802</v>
      </c>
      <c r="O126" s="1">
        <f t="shared" si="32"/>
        <v>993.50463515654292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8"/>
        <v>3.2000000000000001E-2</v>
      </c>
      <c r="B127" s="1">
        <f t="shared" si="29"/>
        <v>115.97974341172969</v>
      </c>
      <c r="C127">
        <f t="shared" si="35"/>
        <v>3500</v>
      </c>
      <c r="D127" s="2">
        <v>3.9295525699165568</v>
      </c>
      <c r="E127" s="1">
        <f t="shared" si="24"/>
        <v>177.67864900134703</v>
      </c>
      <c r="F127" s="1">
        <f t="shared" si="25"/>
        <v>533.03594700404108</v>
      </c>
      <c r="G127" s="8">
        <f t="shared" si="34"/>
        <v>900.84246153846095</v>
      </c>
      <c r="H127">
        <v>315</v>
      </c>
      <c r="I127">
        <v>295</v>
      </c>
      <c r="J127" s="1">
        <v>305.10301204542191</v>
      </c>
      <c r="K127" s="2">
        <f t="shared" si="30"/>
        <v>9.8969879545780941</v>
      </c>
      <c r="L127" s="8">
        <v>1168.4907843372732</v>
      </c>
      <c r="M127" s="1">
        <f t="shared" si="33"/>
        <v>14.492615614271353</v>
      </c>
      <c r="N127" s="1">
        <f t="shared" si="31"/>
        <v>4179.0044429760255</v>
      </c>
      <c r="O127" s="1">
        <f t="shared" si="32"/>
        <v>993.27690001036149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8"/>
        <v>3.7999999999999999E-2</v>
      </c>
      <c r="B128" s="1">
        <f t="shared" si="29"/>
        <v>137.75151505068644</v>
      </c>
      <c r="C128">
        <f t="shared" si="35"/>
        <v>3500</v>
      </c>
      <c r="D128" s="2">
        <v>3.9295525699165568</v>
      </c>
      <c r="E128" s="1">
        <f t="shared" si="24"/>
        <v>177.67864900134703</v>
      </c>
      <c r="F128" s="1">
        <f t="shared" si="25"/>
        <v>533.03594700404108</v>
      </c>
      <c r="G128" s="8">
        <f t="shared" si="34"/>
        <v>1179.2116153846146</v>
      </c>
      <c r="H128">
        <v>315</v>
      </c>
      <c r="I128">
        <v>295</v>
      </c>
      <c r="J128" s="1">
        <v>306.24356784688064</v>
      </c>
      <c r="K128" s="2">
        <f t="shared" si="30"/>
        <v>8.7564321531193627</v>
      </c>
      <c r="L128" s="8">
        <v>1224.0856288716798</v>
      </c>
      <c r="M128" s="1">
        <f t="shared" si="33"/>
        <v>15.203827007652489</v>
      </c>
      <c r="N128" s="1">
        <f t="shared" si="31"/>
        <v>4178.888328174331</v>
      </c>
      <c r="O128" s="1">
        <f t="shared" si="32"/>
        <v>993.09252569500723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8"/>
        <v>4.3999999999999997E-2</v>
      </c>
      <c r="B129" s="1">
        <f t="shared" si="29"/>
        <v>159.52604723079784</v>
      </c>
      <c r="C129">
        <f t="shared" si="35"/>
        <v>3500</v>
      </c>
      <c r="D129" s="2">
        <v>3.9295525699165568</v>
      </c>
      <c r="E129" s="1">
        <f t="shared" si="24"/>
        <v>177.67864900134703</v>
      </c>
      <c r="F129" s="1">
        <f t="shared" si="25"/>
        <v>533.03594700404108</v>
      </c>
      <c r="G129" s="8">
        <f t="shared" si="34"/>
        <v>1492.1474615384604</v>
      </c>
      <c r="H129">
        <v>315</v>
      </c>
      <c r="I129">
        <v>295</v>
      </c>
      <c r="J129" s="1">
        <v>307.15479488522828</v>
      </c>
      <c r="K129" s="2">
        <f t="shared" si="30"/>
        <v>7.8452051147717157</v>
      </c>
      <c r="L129" s="8">
        <v>1267.0204694212875</v>
      </c>
      <c r="M129" s="1">
        <f t="shared" si="33"/>
        <v>15.753153753656784</v>
      </c>
      <c r="N129" s="1">
        <f t="shared" si="31"/>
        <v>4178.8108011465265</v>
      </c>
      <c r="O129" s="1">
        <f t="shared" si="32"/>
        <v>992.94129547904652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8"/>
        <v>0.05</v>
      </c>
      <c r="B130" s="1">
        <f t="shared" ref="B130:B161" si="36">A130/O130*3600*1000</f>
        <v>181.30256902759493</v>
      </c>
      <c r="C130">
        <f t="shared" si="35"/>
        <v>3500</v>
      </c>
      <c r="D130" s="2">
        <v>3.9295525699165568</v>
      </c>
      <c r="E130" s="1">
        <f t="shared" si="24"/>
        <v>177.67864900134703</v>
      </c>
      <c r="F130" s="1">
        <f t="shared" si="25"/>
        <v>533.03594700404108</v>
      </c>
      <c r="G130" s="8">
        <f t="shared" si="34"/>
        <v>1839.649999999999</v>
      </c>
      <c r="H130">
        <v>315</v>
      </c>
      <c r="I130">
        <v>295</v>
      </c>
      <c r="J130" s="1">
        <v>307.89754535480597</v>
      </c>
      <c r="K130" s="2">
        <f t="shared" si="30"/>
        <v>7.1024546451940296</v>
      </c>
      <c r="L130" s="8">
        <v>1301.1689871680117</v>
      </c>
      <c r="M130" s="1">
        <f t="shared" si="33"/>
        <v>16.189950624952225</v>
      </c>
      <c r="N130" s="1">
        <f t="shared" si="31"/>
        <v>4178.7569173045758</v>
      </c>
      <c r="O130" s="1">
        <f t="shared" si="32"/>
        <v>992.81549602644259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8"/>
        <v>5.6000000000000001E-2</v>
      </c>
      <c r="B131" s="1">
        <f t="shared" si="36"/>
        <v>203.08056898745392</v>
      </c>
      <c r="C131">
        <f t="shared" si="35"/>
        <v>3500</v>
      </c>
      <c r="D131" s="2">
        <v>3.9295525699165568</v>
      </c>
      <c r="E131" s="1">
        <f t="shared" si="24"/>
        <v>177.67864900134703</v>
      </c>
      <c r="F131" s="1">
        <f t="shared" si="25"/>
        <v>533.03594700404108</v>
      </c>
      <c r="G131" s="8">
        <f t="shared" si="34"/>
        <v>2221.7192307692294</v>
      </c>
      <c r="H131">
        <v>315</v>
      </c>
      <c r="I131">
        <v>295</v>
      </c>
      <c r="J131" s="1">
        <v>308.51365002760184</v>
      </c>
      <c r="K131" s="2">
        <f t="shared" ref="K131:K162" si="37">H131-J131</f>
        <v>6.486349972398159</v>
      </c>
      <c r="L131" s="8">
        <v>1328.9758955672655</v>
      </c>
      <c r="M131" s="1">
        <f t="shared" si="33"/>
        <v>16.545461104195446</v>
      </c>
      <c r="N131" s="1">
        <f t="shared" ref="N131:N162" si="38">((W131 + X131*H131 +Y131*H131^2 +  Z131*H131^3)+(W131 + X131*J131 + Y131*J131^2 +  Z131*J131^3))/2</f>
        <v>4178.7181748774228</v>
      </c>
      <c r="O131" s="1">
        <f t="shared" ref="O131:O162" si="39">((S131 + T131*H131 + U131*H131^2 +  V131*H131^3)+(S131 + T131*J131 + U131*J131^2 +  V131*J131^3))/2</f>
        <v>992.70945026973322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8"/>
        <v>6.2E-2</v>
      </c>
      <c r="B132" s="1">
        <f t="shared" si="36"/>
        <v>224.85969573975066</v>
      </c>
      <c r="C132">
        <f t="shared" si="35"/>
        <v>3500</v>
      </c>
      <c r="D132" s="2">
        <v>3.9295525699165568</v>
      </c>
      <c r="E132" s="1">
        <f t="shared" ref="E132:E194" si="40">D132*0.01256*3600</f>
        <v>177.67864900134703</v>
      </c>
      <c r="F132" s="1">
        <f t="shared" ref="F132:F194" si="41">E132*3</f>
        <v>533.03594700404108</v>
      </c>
      <c r="G132" s="8">
        <f t="shared" si="34"/>
        <v>2638.355153846152</v>
      </c>
      <c r="H132">
        <v>315</v>
      </c>
      <c r="I132">
        <v>295</v>
      </c>
      <c r="J132" s="1">
        <v>309.03247472449084</v>
      </c>
      <c r="K132" s="2">
        <f t="shared" si="37"/>
        <v>5.9675252755091606</v>
      </c>
      <c r="L132" s="8">
        <v>1352.0577623755958</v>
      </c>
      <c r="M132" s="1">
        <f t="shared" si="33"/>
        <v>16.840385030804949</v>
      </c>
      <c r="N132" s="1">
        <f t="shared" si="38"/>
        <v>4178.689510056889</v>
      </c>
      <c r="O132" s="1">
        <f t="shared" si="39"/>
        <v>992.61897186914462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8"/>
        <v>6.8000000000000005E-2</v>
      </c>
      <c r="B133" s="1">
        <f t="shared" si="36"/>
        <v>246.63970045305192</v>
      </c>
      <c r="C133">
        <f t="shared" si="35"/>
        <v>3500</v>
      </c>
      <c r="D133" s="2">
        <v>3.9295525699165568</v>
      </c>
      <c r="E133" s="1">
        <f t="shared" si="40"/>
        <v>177.67864900134703</v>
      </c>
      <c r="F133" s="1">
        <f t="shared" si="41"/>
        <v>533.03594700404108</v>
      </c>
      <c r="G133" s="8">
        <f t="shared" si="34"/>
        <v>3089.5577692307675</v>
      </c>
      <c r="H133">
        <v>315</v>
      </c>
      <c r="I133">
        <v>295</v>
      </c>
      <c r="J133" s="1">
        <v>309.4751107456168</v>
      </c>
      <c r="K133" s="2">
        <f t="shared" si="37"/>
        <v>5.5248892543831971</v>
      </c>
      <c r="L133" s="8">
        <v>1371.5253970899353</v>
      </c>
      <c r="M133" s="1">
        <f t="shared" si="33"/>
        <v>17.088963575406137</v>
      </c>
      <c r="N133" s="1">
        <f t="shared" si="38"/>
        <v>4178.6677790826161</v>
      </c>
      <c r="O133" s="1">
        <f t="shared" si="39"/>
        <v>992.54093947700824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8"/>
        <v>7.3999999999999996E-2</v>
      </c>
      <c r="B134" s="1">
        <f t="shared" si="36"/>
        <v>268.41954017324042</v>
      </c>
      <c r="C134">
        <f t="shared" si="35"/>
        <v>3500</v>
      </c>
      <c r="D134" s="2">
        <v>3.9295525699165568</v>
      </c>
      <c r="E134" s="1">
        <f t="shared" si="40"/>
        <v>177.67864900134703</v>
      </c>
      <c r="F134" s="1">
        <f t="shared" si="41"/>
        <v>533.03594700404108</v>
      </c>
      <c r="G134" s="8">
        <f t="shared" si="34"/>
        <v>3575.3270769230739</v>
      </c>
      <c r="H134">
        <v>315</v>
      </c>
      <c r="I134">
        <v>295</v>
      </c>
      <c r="J134" s="1">
        <v>309.83919544540322</v>
      </c>
      <c r="K134" s="2">
        <f t="shared" si="37"/>
        <v>5.1608045545967798</v>
      </c>
      <c r="L134" s="8">
        <v>1387.3922729214237</v>
      </c>
      <c r="M134" s="1">
        <f t="shared" si="33"/>
        <v>17.291429965760042</v>
      </c>
      <c r="N134" s="1">
        <f t="shared" si="38"/>
        <v>4178.6517048757369</v>
      </c>
      <c r="O134" s="1">
        <f t="shared" si="39"/>
        <v>992.47618048992626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8"/>
        <v>8.0000000000000002E-3</v>
      </c>
      <c r="B135" s="1">
        <f t="shared" si="36"/>
        <v>28.958737606965183</v>
      </c>
      <c r="C135">
        <f t="shared" si="35"/>
        <v>4000</v>
      </c>
      <c r="D135" s="2">
        <v>4.5238457065436979</v>
      </c>
      <c r="E135" s="1">
        <f t="shared" si="40"/>
        <v>204.55020746707984</v>
      </c>
      <c r="F135" s="1">
        <f t="shared" si="41"/>
        <v>613.6506224012395</v>
      </c>
      <c r="G135" s="8">
        <f t="shared" si="34"/>
        <v>133.03276923076993</v>
      </c>
      <c r="H135">
        <v>315</v>
      </c>
      <c r="I135">
        <v>295</v>
      </c>
      <c r="J135" s="1">
        <v>296.16029553424511</v>
      </c>
      <c r="K135" s="2">
        <f t="shared" si="37"/>
        <v>18.839704465754892</v>
      </c>
      <c r="L135" s="8">
        <v>593.13574058647748</v>
      </c>
      <c r="M135" s="1">
        <f t="shared" si="33"/>
        <v>6.6172545750647416</v>
      </c>
      <c r="N135" s="1">
        <f t="shared" si="38"/>
        <v>4180.8535500478292</v>
      </c>
      <c r="O135" s="1">
        <f t="shared" si="39"/>
        <v>994.51849009719945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8"/>
        <v>1.4E-2</v>
      </c>
      <c r="B136" s="1">
        <f t="shared" si="36"/>
        <v>50.695104620103578</v>
      </c>
      <c r="C136">
        <f t="shared" si="35"/>
        <v>4000</v>
      </c>
      <c r="D136" s="2">
        <v>4.5238457065436979</v>
      </c>
      <c r="E136" s="1">
        <f t="shared" si="40"/>
        <v>204.55020746707984</v>
      </c>
      <c r="F136" s="1">
        <f t="shared" si="41"/>
        <v>613.6506224012395</v>
      </c>
      <c r="G136" s="8">
        <f t="shared" si="34"/>
        <v>273.1351538461542</v>
      </c>
      <c r="H136">
        <v>315</v>
      </c>
      <c r="I136">
        <v>295</v>
      </c>
      <c r="J136" s="1">
        <v>298.8967228226694</v>
      </c>
      <c r="K136" s="2">
        <f t="shared" si="37"/>
        <v>16.103277177330597</v>
      </c>
      <c r="L136" s="8">
        <v>875.43415781782301</v>
      </c>
      <c r="M136" s="1">
        <f t="shared" si="33"/>
        <v>9.84550798599067</v>
      </c>
      <c r="N136" s="1">
        <f t="shared" si="38"/>
        <v>4180.0853106482045</v>
      </c>
      <c r="O136" s="1">
        <f t="shared" si="39"/>
        <v>994.17883398574645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8"/>
        <v>0.02</v>
      </c>
      <c r="B137" s="1">
        <f t="shared" si="36"/>
        <v>72.445899966023575</v>
      </c>
      <c r="C137">
        <f t="shared" si="35"/>
        <v>4000</v>
      </c>
      <c r="D137" s="2">
        <v>4.5238457065436979</v>
      </c>
      <c r="E137" s="1">
        <f t="shared" si="40"/>
        <v>204.55020746707984</v>
      </c>
      <c r="F137" s="1">
        <f t="shared" si="41"/>
        <v>613.6506224012395</v>
      </c>
      <c r="G137" s="8">
        <f t="shared" si="34"/>
        <v>447.8042307692308</v>
      </c>
      <c r="H137">
        <v>315</v>
      </c>
      <c r="I137">
        <v>295</v>
      </c>
      <c r="J137" s="1">
        <v>301.33857064156678</v>
      </c>
      <c r="K137" s="2">
        <f t="shared" si="37"/>
        <v>13.661429358433224</v>
      </c>
      <c r="L137" s="8">
        <v>1052.189563885448</v>
      </c>
      <c r="M137" s="1">
        <f t="shared" ref="M137:M168" si="42">((H137-I137)-(J137-I137))/(LN((H137-I137)/(J137-I137)))</f>
        <v>11.889025541159906</v>
      </c>
      <c r="N137" s="1">
        <f t="shared" si="38"/>
        <v>4179.5602609623184</v>
      </c>
      <c r="O137" s="1">
        <f t="shared" si="39"/>
        <v>993.84506278156948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8"/>
        <v>2.5999999999999999E-2</v>
      </c>
      <c r="B138" s="1">
        <f t="shared" si="36"/>
        <v>94.206183008789779</v>
      </c>
      <c r="C138">
        <f t="shared" si="35"/>
        <v>4000</v>
      </c>
      <c r="D138" s="2">
        <v>4.5238457065436979</v>
      </c>
      <c r="E138" s="1">
        <f t="shared" si="40"/>
        <v>204.55020746707984</v>
      </c>
      <c r="F138" s="1">
        <f t="shared" si="41"/>
        <v>613.6506224012395</v>
      </c>
      <c r="G138" s="8">
        <f t="shared" si="34"/>
        <v>657.03999999999974</v>
      </c>
      <c r="H138">
        <v>315</v>
      </c>
      <c r="I138">
        <v>295</v>
      </c>
      <c r="J138" s="1">
        <v>303.24413969751851</v>
      </c>
      <c r="K138" s="2">
        <f t="shared" si="37"/>
        <v>11.755860302481494</v>
      </c>
      <c r="L138" s="8">
        <v>1170.6830414086048</v>
      </c>
      <c r="M138" s="1">
        <f t="shared" si="42"/>
        <v>13.265026846433502</v>
      </c>
      <c r="N138" s="1">
        <f t="shared" si="38"/>
        <v>4179.2436154099769</v>
      </c>
      <c r="O138" s="1">
        <f t="shared" si="39"/>
        <v>993.56535856321432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8"/>
        <v>3.2000000000000001E-2</v>
      </c>
      <c r="B139" s="1">
        <f t="shared" si="36"/>
        <v>115.97266755180824</v>
      </c>
      <c r="C139">
        <f t="shared" si="35"/>
        <v>4000</v>
      </c>
      <c r="D139" s="2">
        <v>4.5238457065436979</v>
      </c>
      <c r="E139" s="1">
        <f t="shared" si="40"/>
        <v>204.55020746707984</v>
      </c>
      <c r="F139" s="1">
        <f t="shared" si="41"/>
        <v>613.6506224012395</v>
      </c>
      <c r="G139" s="8">
        <f t="shared" si="34"/>
        <v>900.84246153846095</v>
      </c>
      <c r="H139">
        <v>315</v>
      </c>
      <c r="I139">
        <v>295</v>
      </c>
      <c r="J139" s="1">
        <v>304.72041441725821</v>
      </c>
      <c r="K139" s="2">
        <f t="shared" si="37"/>
        <v>10.279585582741788</v>
      </c>
      <c r="L139" s="8">
        <v>1255.1382077878206</v>
      </c>
      <c r="M139" s="1">
        <f t="shared" si="42"/>
        <v>14.24744047308814</v>
      </c>
      <c r="N139" s="1">
        <f t="shared" si="38"/>
        <v>4179.048435366466</v>
      </c>
      <c r="O139" s="1">
        <f t="shared" si="39"/>
        <v>993.33750298135487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8"/>
        <v>3.7999999999999999E-2</v>
      </c>
      <c r="B140" s="1">
        <f t="shared" si="36"/>
        <v>137.74334385898851</v>
      </c>
      <c r="C140">
        <f t="shared" si="35"/>
        <v>4000</v>
      </c>
      <c r="D140" s="2">
        <v>4.5238457065436979</v>
      </c>
      <c r="E140" s="1">
        <f t="shared" si="40"/>
        <v>204.55020746707984</v>
      </c>
      <c r="F140" s="1">
        <f t="shared" si="41"/>
        <v>613.6506224012395</v>
      </c>
      <c r="G140" s="8">
        <f t="shared" si="34"/>
        <v>1179.2116153846146</v>
      </c>
      <c r="H140">
        <v>315</v>
      </c>
      <c r="I140">
        <v>295</v>
      </c>
      <c r="J140" s="1">
        <v>305.88282074616444</v>
      </c>
      <c r="K140" s="2">
        <f t="shared" si="37"/>
        <v>9.1171792538355589</v>
      </c>
      <c r="L140" s="8">
        <v>1318.2473954981072</v>
      </c>
      <c r="M140" s="1">
        <f t="shared" si="42"/>
        <v>14.981886626282735</v>
      </c>
      <c r="N140" s="1">
        <f t="shared" si="38"/>
        <v>4178.9226874987535</v>
      </c>
      <c r="O140" s="1">
        <f t="shared" si="39"/>
        <v>993.1514377932175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8"/>
        <v>4.3999999999999997E-2</v>
      </c>
      <c r="B141" s="1">
        <f t="shared" si="36"/>
        <v>159.5169603197948</v>
      </c>
      <c r="C141">
        <f t="shared" si="35"/>
        <v>4000</v>
      </c>
      <c r="D141" s="2">
        <v>4.5238457065436979</v>
      </c>
      <c r="E141" s="1">
        <f t="shared" si="40"/>
        <v>204.55020746707984</v>
      </c>
      <c r="F141" s="1">
        <f t="shared" si="41"/>
        <v>613.6506224012395</v>
      </c>
      <c r="G141" s="8">
        <f t="shared" si="34"/>
        <v>1492.1474615384604</v>
      </c>
      <c r="H141">
        <v>315</v>
      </c>
      <c r="I141">
        <v>295</v>
      </c>
      <c r="J141" s="1">
        <v>306.81640221627629</v>
      </c>
      <c r="K141" s="2">
        <f t="shared" si="37"/>
        <v>8.1835977837237124</v>
      </c>
      <c r="L141" s="8">
        <v>1367.1554600736195</v>
      </c>
      <c r="M141" s="1">
        <f t="shared" si="42"/>
        <v>15.55096613184068</v>
      </c>
      <c r="N141" s="1">
        <f t="shared" si="38"/>
        <v>4178.8380795897492</v>
      </c>
      <c r="O141" s="1">
        <f t="shared" si="39"/>
        <v>992.99785855024084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8"/>
        <v>0.05</v>
      </c>
      <c r="B142" s="1">
        <f t="shared" si="36"/>
        <v>181.29270923063447</v>
      </c>
      <c r="C142">
        <f t="shared" si="35"/>
        <v>4000</v>
      </c>
      <c r="D142" s="2">
        <v>4.5238457065436979</v>
      </c>
      <c r="E142" s="1">
        <f t="shared" si="40"/>
        <v>204.55020746707984</v>
      </c>
      <c r="F142" s="1">
        <f t="shared" si="41"/>
        <v>613.6506224012395</v>
      </c>
      <c r="G142" s="8">
        <f t="shared" si="34"/>
        <v>1839.649999999999</v>
      </c>
      <c r="H142">
        <v>315</v>
      </c>
      <c r="I142">
        <v>295</v>
      </c>
      <c r="J142" s="1">
        <v>307.58036956116564</v>
      </c>
      <c r="K142" s="2">
        <f t="shared" si="37"/>
        <v>7.4196304388343606</v>
      </c>
      <c r="L142" s="8">
        <v>1406.1584931602697</v>
      </c>
      <c r="M142" s="1">
        <f t="shared" si="42"/>
        <v>16.004564559883836</v>
      </c>
      <c r="N142" s="1">
        <f t="shared" si="38"/>
        <v>4178.7789414543076</v>
      </c>
      <c r="O142" s="1">
        <f t="shared" si="39"/>
        <v>992.8694913539523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8"/>
        <v>5.6000000000000001E-2</v>
      </c>
      <c r="B143" s="1">
        <f t="shared" si="36"/>
        <v>203.07005013427184</v>
      </c>
      <c r="C143">
        <f t="shared" si="35"/>
        <v>4000</v>
      </c>
      <c r="D143" s="2">
        <v>4.5238457065436979</v>
      </c>
      <c r="E143" s="1">
        <f t="shared" si="40"/>
        <v>204.55020746707984</v>
      </c>
      <c r="F143" s="1">
        <f t="shared" si="41"/>
        <v>613.6506224012395</v>
      </c>
      <c r="G143" s="8">
        <f t="shared" ref="G143:G174" si="43">G131</f>
        <v>2221.7192307692294</v>
      </c>
      <c r="H143">
        <v>315</v>
      </c>
      <c r="I143">
        <v>295</v>
      </c>
      <c r="J143" s="1">
        <v>308.21600860543987</v>
      </c>
      <c r="K143" s="2">
        <f t="shared" si="37"/>
        <v>6.7839913945601324</v>
      </c>
      <c r="L143" s="8">
        <v>1437.9852981922631</v>
      </c>
      <c r="M143" s="1">
        <f t="shared" si="42"/>
        <v>16.374452399492519</v>
      </c>
      <c r="N143" s="1">
        <f t="shared" si="38"/>
        <v>4178.7362380004379</v>
      </c>
      <c r="O143" s="1">
        <f t="shared" si="39"/>
        <v>992.7608717617403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4">A132</f>
        <v>6.2E-2</v>
      </c>
      <c r="B144" s="1">
        <f t="shared" si="36"/>
        <v>224.84860929382236</v>
      </c>
      <c r="C144">
        <f t="shared" si="35"/>
        <v>4000</v>
      </c>
      <c r="D144" s="2">
        <v>4.5238457065436979</v>
      </c>
      <c r="E144" s="1">
        <f t="shared" si="40"/>
        <v>204.55020746707984</v>
      </c>
      <c r="F144" s="1">
        <f t="shared" si="41"/>
        <v>613.6506224012395</v>
      </c>
      <c r="G144" s="8">
        <f t="shared" si="43"/>
        <v>2638.355153846152</v>
      </c>
      <c r="H144">
        <v>315</v>
      </c>
      <c r="I144">
        <v>295</v>
      </c>
      <c r="J144" s="1">
        <v>308.75258925183334</v>
      </c>
      <c r="K144" s="2">
        <f t="shared" si="37"/>
        <v>6.2474107481666579</v>
      </c>
      <c r="L144" s="8">
        <v>1464.4491457010288</v>
      </c>
      <c r="M144" s="1">
        <f t="shared" si="42"/>
        <v>16.681774911848038</v>
      </c>
      <c r="N144" s="1">
        <f t="shared" si="38"/>
        <v>4178.7045355489854</v>
      </c>
      <c r="O144" s="1">
        <f t="shared" si="39"/>
        <v>992.66791420680727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4"/>
        <v>6.8000000000000005E-2</v>
      </c>
      <c r="B145" s="1">
        <f t="shared" si="36"/>
        <v>246.62812066385345</v>
      </c>
      <c r="C145">
        <f t="shared" si="35"/>
        <v>4000</v>
      </c>
      <c r="D145" s="2">
        <v>4.5238457065436979</v>
      </c>
      <c r="E145" s="1">
        <f t="shared" si="40"/>
        <v>204.55020746707984</v>
      </c>
      <c r="F145" s="1">
        <f t="shared" si="41"/>
        <v>613.6506224012395</v>
      </c>
      <c r="G145" s="8">
        <f t="shared" si="43"/>
        <v>3089.5577692307675</v>
      </c>
      <c r="H145">
        <v>315</v>
      </c>
      <c r="I145">
        <v>295</v>
      </c>
      <c r="J145" s="1">
        <v>309.21128717130944</v>
      </c>
      <c r="K145" s="2">
        <f t="shared" si="37"/>
        <v>5.7887128286905636</v>
      </c>
      <c r="L145" s="8">
        <v>1486.8008209986422</v>
      </c>
      <c r="M145" s="1">
        <f t="shared" si="42"/>
        <v>16.941131898463109</v>
      </c>
      <c r="N145" s="1">
        <f t="shared" si="38"/>
        <v>4178.6804361128034</v>
      </c>
      <c r="O145" s="1">
        <f t="shared" si="39"/>
        <v>992.58754168448991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4"/>
        <v>7.3999999999999996E-2</v>
      </c>
      <c r="B146" s="1">
        <f t="shared" si="36"/>
        <v>268.40749949655384</v>
      </c>
      <c r="C146">
        <f t="shared" si="35"/>
        <v>4000</v>
      </c>
      <c r="D146" s="2">
        <v>4.5238457065436979</v>
      </c>
      <c r="E146" s="1">
        <f t="shared" si="40"/>
        <v>204.55020746707984</v>
      </c>
      <c r="F146" s="1">
        <f t="shared" si="41"/>
        <v>613.6506224012395</v>
      </c>
      <c r="G146" s="8">
        <f t="shared" si="43"/>
        <v>3575.3270769230739</v>
      </c>
      <c r="H146">
        <v>315</v>
      </c>
      <c r="I146">
        <v>295</v>
      </c>
      <c r="J146" s="1">
        <v>309.58919743237385</v>
      </c>
      <c r="K146" s="2">
        <f t="shared" si="37"/>
        <v>5.4108025676261491</v>
      </c>
      <c r="L146" s="8">
        <v>1505.039591569071</v>
      </c>
      <c r="M146" s="1">
        <f t="shared" si="42"/>
        <v>17.152597169254065</v>
      </c>
      <c r="N146" s="1">
        <f t="shared" si="38"/>
        <v>4178.6625706353034</v>
      </c>
      <c r="O146" s="1">
        <f t="shared" si="39"/>
        <v>992.52070266173894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4"/>
        <v>8.0000000000000002E-3</v>
      </c>
      <c r="B147" s="1">
        <f t="shared" si="36"/>
        <v>28.9582237754496</v>
      </c>
      <c r="C147">
        <f t="shared" si="35"/>
        <v>4500</v>
      </c>
      <c r="D147" s="2">
        <v>5.1181388431708381</v>
      </c>
      <c r="E147" s="1">
        <f t="shared" si="40"/>
        <v>231.42176593281263</v>
      </c>
      <c r="F147" s="1">
        <f t="shared" si="41"/>
        <v>694.26529779843793</v>
      </c>
      <c r="G147" s="8">
        <f t="shared" si="43"/>
        <v>133.03276923076993</v>
      </c>
      <c r="H147">
        <v>315</v>
      </c>
      <c r="I147">
        <v>295</v>
      </c>
      <c r="J147" s="1">
        <v>296.00932983971347</v>
      </c>
      <c r="K147" s="2">
        <f t="shared" si="37"/>
        <v>18.990670160286527</v>
      </c>
      <c r="L147" s="8">
        <v>612.57131270020875</v>
      </c>
      <c r="M147" s="1">
        <f t="shared" si="42"/>
        <v>6.3589538014378997</v>
      </c>
      <c r="N147" s="1">
        <f t="shared" si="38"/>
        <v>4180.9019426300401</v>
      </c>
      <c r="O147" s="1">
        <f t="shared" si="39"/>
        <v>994.53613672314611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4"/>
        <v>1.4E-2</v>
      </c>
      <c r="B148" s="1">
        <f t="shared" si="36"/>
        <v>50.693104519760574</v>
      </c>
      <c r="C148">
        <f t="shared" si="35"/>
        <v>4500</v>
      </c>
      <c r="D148" s="2">
        <v>5.1181388431708381</v>
      </c>
      <c r="E148" s="1">
        <f t="shared" si="40"/>
        <v>231.42176593281263</v>
      </c>
      <c r="F148" s="1">
        <f t="shared" si="41"/>
        <v>694.26529779843793</v>
      </c>
      <c r="G148" s="8">
        <f t="shared" si="43"/>
        <v>273.1351538461542</v>
      </c>
      <c r="H148">
        <v>315</v>
      </c>
      <c r="I148">
        <v>295</v>
      </c>
      <c r="J148" s="1">
        <v>298.59529116460146</v>
      </c>
      <c r="K148" s="2">
        <f t="shared" si="37"/>
        <v>16.404708835398537</v>
      </c>
      <c r="L148" s="8">
        <v>915.20420683837233</v>
      </c>
      <c r="M148" s="1">
        <f t="shared" si="42"/>
        <v>9.5592559344286716</v>
      </c>
      <c r="N148" s="1">
        <f t="shared" si="38"/>
        <v>4180.1602067118047</v>
      </c>
      <c r="O148" s="1">
        <f t="shared" si="39"/>
        <v>994.21805938820899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4"/>
        <v>0.02</v>
      </c>
      <c r="B149" s="1">
        <f t="shared" si="36"/>
        <v>72.44228850768387</v>
      </c>
      <c r="C149">
        <f t="shared" si="35"/>
        <v>4500</v>
      </c>
      <c r="D149" s="2">
        <v>5.1181388431708381</v>
      </c>
      <c r="E149" s="1">
        <f t="shared" si="40"/>
        <v>231.42176593281263</v>
      </c>
      <c r="F149" s="1">
        <f t="shared" si="41"/>
        <v>694.26529779843793</v>
      </c>
      <c r="G149" s="8">
        <f t="shared" si="43"/>
        <v>447.8042307692308</v>
      </c>
      <c r="H149">
        <v>315</v>
      </c>
      <c r="I149">
        <v>295</v>
      </c>
      <c r="J149" s="1">
        <v>300.98870606335186</v>
      </c>
      <c r="K149" s="2">
        <f t="shared" si="37"/>
        <v>14.011293936648144</v>
      </c>
      <c r="L149" s="8">
        <v>1108.3352074551426</v>
      </c>
      <c r="M149" s="1">
        <f t="shared" si="42"/>
        <v>11.61936704615001</v>
      </c>
      <c r="N149" s="1">
        <f t="shared" si="38"/>
        <v>4179.6269256319856</v>
      </c>
      <c r="O149" s="1">
        <f t="shared" si="39"/>
        <v>993.89460884250002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4"/>
        <v>2.5999999999999999E-2</v>
      </c>
      <c r="B150" s="1">
        <f t="shared" si="36"/>
        <v>94.201136090022914</v>
      </c>
      <c r="C150">
        <f t="shared" si="35"/>
        <v>4500</v>
      </c>
      <c r="D150" s="2">
        <v>5.1181388431708381</v>
      </c>
      <c r="E150" s="1">
        <f t="shared" si="40"/>
        <v>231.42176593281263</v>
      </c>
      <c r="F150" s="1">
        <f t="shared" si="41"/>
        <v>694.26529779843793</v>
      </c>
      <c r="G150" s="8">
        <f t="shared" si="43"/>
        <v>657.03999999999974</v>
      </c>
      <c r="H150">
        <v>315</v>
      </c>
      <c r="I150">
        <v>295</v>
      </c>
      <c r="J150" s="1">
        <v>302.88995785141549</v>
      </c>
      <c r="K150" s="2">
        <f t="shared" si="37"/>
        <v>12.110042148584512</v>
      </c>
      <c r="L150" s="8">
        <v>1239.1769622624474</v>
      </c>
      <c r="M150" s="1">
        <f t="shared" si="42"/>
        <v>13.019570032504019</v>
      </c>
      <c r="N150" s="1">
        <f t="shared" si="38"/>
        <v>4179.2967453945621</v>
      </c>
      <c r="O150" s="1">
        <f t="shared" si="39"/>
        <v>993.6185898071501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4"/>
        <v>3.2000000000000001E-2</v>
      </c>
      <c r="B151" s="1">
        <f t="shared" si="36"/>
        <v>115.96640444984043</v>
      </c>
      <c r="C151">
        <f t="shared" si="35"/>
        <v>4500</v>
      </c>
      <c r="D151" s="2">
        <v>5.1181388431708381</v>
      </c>
      <c r="E151" s="1">
        <f t="shared" si="40"/>
        <v>231.42176593281263</v>
      </c>
      <c r="F151" s="1">
        <f t="shared" si="41"/>
        <v>694.26529779843793</v>
      </c>
      <c r="G151" s="8">
        <f t="shared" si="43"/>
        <v>900.84246153846095</v>
      </c>
      <c r="H151">
        <v>315</v>
      </c>
      <c r="I151">
        <v>295</v>
      </c>
      <c r="J151" s="1">
        <v>304.37833759681621</v>
      </c>
      <c r="K151" s="2">
        <f t="shared" si="37"/>
        <v>10.621662403183791</v>
      </c>
      <c r="L151" s="8">
        <v>1333.0521566766477</v>
      </c>
      <c r="M151" s="1">
        <f t="shared" si="42"/>
        <v>14.025148671216987</v>
      </c>
      <c r="N151" s="1">
        <f t="shared" si="38"/>
        <v>4179.0900082334938</v>
      </c>
      <c r="O151" s="1">
        <f t="shared" si="39"/>
        <v>993.39115105382166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4"/>
        <v>3.7999999999999999E-2</v>
      </c>
      <c r="B152" s="1">
        <f t="shared" si="36"/>
        <v>137.73606048426583</v>
      </c>
      <c r="C152">
        <f t="shared" si="35"/>
        <v>4500</v>
      </c>
      <c r="D152" s="2">
        <v>5.1181388431708381</v>
      </c>
      <c r="E152" s="1">
        <f t="shared" si="40"/>
        <v>231.42176593281263</v>
      </c>
      <c r="F152" s="1">
        <f t="shared" si="41"/>
        <v>694.26529779843793</v>
      </c>
      <c r="G152" s="8">
        <f t="shared" si="43"/>
        <v>1179.2116153846146</v>
      </c>
      <c r="H152">
        <v>315</v>
      </c>
      <c r="I152">
        <v>295</v>
      </c>
      <c r="J152" s="1">
        <v>305.55835717498962</v>
      </c>
      <c r="K152" s="2">
        <f t="shared" si="37"/>
        <v>9.4416428250103763</v>
      </c>
      <c r="L152" s="8">
        <v>1403.5199770212248</v>
      </c>
      <c r="M152" s="1">
        <f t="shared" si="42"/>
        <v>14.779942648816359</v>
      </c>
      <c r="N152" s="1">
        <f t="shared" si="38"/>
        <v>4178.9554406405823</v>
      </c>
      <c r="O152" s="1">
        <f t="shared" si="39"/>
        <v>993.20395486138659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4"/>
        <v>4.3999999999999997E-2</v>
      </c>
      <c r="B153" s="1">
        <f t="shared" si="36"/>
        <v>159.50881810156889</v>
      </c>
      <c r="C153">
        <f t="shared" si="35"/>
        <v>4500</v>
      </c>
      <c r="D153" s="2">
        <v>5.1181388431708381</v>
      </c>
      <c r="E153" s="1">
        <f t="shared" si="40"/>
        <v>231.42176593281263</v>
      </c>
      <c r="F153" s="1">
        <f t="shared" si="41"/>
        <v>694.26529779843793</v>
      </c>
      <c r="G153" s="8">
        <f t="shared" si="43"/>
        <v>1492.1474615384604</v>
      </c>
      <c r="H153">
        <v>315</v>
      </c>
      <c r="I153">
        <v>295</v>
      </c>
      <c r="J153" s="1">
        <v>306.51071670851582</v>
      </c>
      <c r="K153" s="2">
        <f t="shared" si="37"/>
        <v>8.4892832914841847</v>
      </c>
      <c r="L153" s="8">
        <v>1458.3124669133927</v>
      </c>
      <c r="M153" s="1">
        <f t="shared" si="42"/>
        <v>15.366504005962671</v>
      </c>
      <c r="N153" s="1">
        <f t="shared" si="38"/>
        <v>4178.8642463190026</v>
      </c>
      <c r="O153" s="1">
        <f t="shared" si="39"/>
        <v>993.04854668998394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4"/>
        <v>0.05</v>
      </c>
      <c r="B154" s="1">
        <f t="shared" si="36"/>
        <v>181.28383832561852</v>
      </c>
      <c r="C154">
        <f t="shared" si="35"/>
        <v>4500</v>
      </c>
      <c r="D154" s="2">
        <v>5.1181388431708381</v>
      </c>
      <c r="E154" s="1">
        <f t="shared" si="40"/>
        <v>231.42176593281263</v>
      </c>
      <c r="F154" s="1">
        <f t="shared" si="41"/>
        <v>694.26529779843793</v>
      </c>
      <c r="G154" s="8">
        <f t="shared" si="43"/>
        <v>1839.649999999999</v>
      </c>
      <c r="H154">
        <v>315</v>
      </c>
      <c r="I154">
        <v>295</v>
      </c>
      <c r="J154" s="1">
        <v>307.29289480283887</v>
      </c>
      <c r="K154" s="2">
        <f t="shared" si="37"/>
        <v>7.7071051971611269</v>
      </c>
      <c r="L154" s="8">
        <v>1502.1192217680227</v>
      </c>
      <c r="M154" s="1">
        <f t="shared" si="42"/>
        <v>15.835080341177402</v>
      </c>
      <c r="N154" s="1">
        <f t="shared" si="38"/>
        <v>4178.8001677374332</v>
      </c>
      <c r="O154" s="1">
        <f t="shared" si="39"/>
        <v>992.91807621972066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4"/>
        <v>5.6000000000000001E-2</v>
      </c>
      <c r="B155" s="1">
        <f t="shared" si="36"/>
        <v>203.06055529715104</v>
      </c>
      <c r="C155">
        <f t="shared" ref="C155:C186" si="45">C143+500</f>
        <v>4500</v>
      </c>
      <c r="D155" s="2">
        <v>5.1181388431708381</v>
      </c>
      <c r="E155" s="1">
        <f t="shared" si="40"/>
        <v>231.42176593281263</v>
      </c>
      <c r="F155" s="1">
        <f t="shared" si="41"/>
        <v>694.26529779843793</v>
      </c>
      <c r="G155" s="8">
        <f t="shared" si="43"/>
        <v>2221.7192307692294</v>
      </c>
      <c r="H155">
        <v>315</v>
      </c>
      <c r="I155">
        <v>295</v>
      </c>
      <c r="J155" s="1">
        <v>307.94552863274401</v>
      </c>
      <c r="K155" s="2">
        <f t="shared" si="37"/>
        <v>7.0544713672559851</v>
      </c>
      <c r="L155" s="8">
        <v>1537.9376679173479</v>
      </c>
      <c r="M155" s="1">
        <f t="shared" si="42"/>
        <v>16.217853188929279</v>
      </c>
      <c r="N155" s="1">
        <f t="shared" si="38"/>
        <v>4178.7537105443498</v>
      </c>
      <c r="O155" s="1">
        <f t="shared" si="39"/>
        <v>992.80729191834575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4"/>
        <v>6.2E-2</v>
      </c>
      <c r="B156" s="1">
        <f t="shared" si="36"/>
        <v>224.83857532413433</v>
      </c>
      <c r="C156">
        <f t="shared" si="45"/>
        <v>4500</v>
      </c>
      <c r="D156" s="2">
        <v>5.1181388431708381</v>
      </c>
      <c r="E156" s="1">
        <f t="shared" si="40"/>
        <v>231.42176593281263</v>
      </c>
      <c r="F156" s="1">
        <f t="shared" si="41"/>
        <v>694.26529779843793</v>
      </c>
      <c r="G156" s="8">
        <f t="shared" si="43"/>
        <v>2638.355153846152</v>
      </c>
      <c r="H156">
        <v>315</v>
      </c>
      <c r="I156">
        <v>295</v>
      </c>
      <c r="J156" s="1">
        <v>308.49770235606991</v>
      </c>
      <c r="K156" s="2">
        <f t="shared" si="37"/>
        <v>6.5022976439300919</v>
      </c>
      <c r="L156" s="8">
        <v>1567.7690432202298</v>
      </c>
      <c r="M156" s="1">
        <f t="shared" si="42"/>
        <v>16.536332666958728</v>
      </c>
      <c r="N156" s="1">
        <f t="shared" si="38"/>
        <v>4178.7191122878176</v>
      </c>
      <c r="O156" s="1">
        <f t="shared" si="39"/>
        <v>992.712214433079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4"/>
        <v>6.8000000000000005E-2</v>
      </c>
      <c r="B157" s="1">
        <f t="shared" si="36"/>
        <v>246.6176168032363</v>
      </c>
      <c r="C157">
        <f t="shared" si="45"/>
        <v>4500</v>
      </c>
      <c r="D157" s="2">
        <v>5.1181388431708381</v>
      </c>
      <c r="E157" s="1">
        <f t="shared" si="40"/>
        <v>231.42176593281263</v>
      </c>
      <c r="F157" s="1">
        <f t="shared" si="41"/>
        <v>694.26529779843793</v>
      </c>
      <c r="G157" s="8">
        <f t="shared" si="43"/>
        <v>3089.5577692307675</v>
      </c>
      <c r="H157">
        <v>315</v>
      </c>
      <c r="I157">
        <v>295</v>
      </c>
      <c r="J157" s="1">
        <v>308.97060378593949</v>
      </c>
      <c r="K157" s="2">
        <f t="shared" si="37"/>
        <v>6.0293962140605117</v>
      </c>
      <c r="L157" s="8">
        <v>1592.9989548045819</v>
      </c>
      <c r="M157" s="1">
        <f t="shared" si="42"/>
        <v>16.80542011689321</v>
      </c>
      <c r="N157" s="1">
        <f t="shared" si="38"/>
        <v>4178.6927444748881</v>
      </c>
      <c r="O157" s="1">
        <f t="shared" si="39"/>
        <v>992.62981766348639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4"/>
        <v>7.3999999999999996E-2</v>
      </c>
      <c r="B158" s="1">
        <f t="shared" si="36"/>
        <v>268.39655791129906</v>
      </c>
      <c r="C158">
        <f t="shared" si="45"/>
        <v>4500</v>
      </c>
      <c r="D158" s="2">
        <v>5.1181388431708381</v>
      </c>
      <c r="E158" s="1">
        <f t="shared" si="40"/>
        <v>231.42176593281263</v>
      </c>
      <c r="F158" s="1">
        <f t="shared" si="41"/>
        <v>694.26529779843793</v>
      </c>
      <c r="G158" s="8">
        <f t="shared" si="43"/>
        <v>3575.3270769230739</v>
      </c>
      <c r="H158">
        <v>315</v>
      </c>
      <c r="I158">
        <v>295</v>
      </c>
      <c r="J158" s="1">
        <v>309.3608043006887</v>
      </c>
      <c r="K158" s="2">
        <f t="shared" si="37"/>
        <v>5.6391956993113013</v>
      </c>
      <c r="L158" s="8">
        <v>1613.6092332010185</v>
      </c>
      <c r="M158" s="1">
        <f t="shared" si="42"/>
        <v>17.025030274402457</v>
      </c>
      <c r="N158" s="1">
        <f t="shared" si="38"/>
        <v>4178.6731571650798</v>
      </c>
      <c r="O158" s="1">
        <f t="shared" si="39"/>
        <v>992.56116424578386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4"/>
        <v>8.0000000000000002E-3</v>
      </c>
      <c r="B159" s="1">
        <f t="shared" si="36"/>
        <v>28.95780414320949</v>
      </c>
      <c r="C159">
        <f t="shared" si="45"/>
        <v>5000</v>
      </c>
      <c r="D159" s="2">
        <v>5.7124319798199386</v>
      </c>
      <c r="E159" s="1">
        <f t="shared" si="40"/>
        <v>258.29332439953839</v>
      </c>
      <c r="F159" s="1">
        <f t="shared" si="41"/>
        <v>774.87997319861518</v>
      </c>
      <c r="G159" s="8">
        <f t="shared" si="43"/>
        <v>133.03276923076993</v>
      </c>
      <c r="H159">
        <v>315</v>
      </c>
      <c r="I159">
        <v>295</v>
      </c>
      <c r="J159" s="1">
        <v>295.88529240800199</v>
      </c>
      <c r="K159" s="2">
        <f t="shared" si="37"/>
        <v>19.114707591998013</v>
      </c>
      <c r="L159" s="8">
        <v>628.70091787111846</v>
      </c>
      <c r="M159" s="1">
        <f t="shared" si="42"/>
        <v>6.1312850407897947</v>
      </c>
      <c r="N159" s="1">
        <f t="shared" si="38"/>
        <v>4180.9421946414868</v>
      </c>
      <c r="O159" s="1">
        <f t="shared" si="39"/>
        <v>994.55054870773074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4"/>
        <v>1.4E-2</v>
      </c>
      <c r="B160" s="1">
        <f t="shared" si="36"/>
        <v>50.691382157694754</v>
      </c>
      <c r="C160">
        <f t="shared" si="45"/>
        <v>5000</v>
      </c>
      <c r="D160" s="2">
        <v>5.7124319798199386</v>
      </c>
      <c r="E160" s="1">
        <f t="shared" si="40"/>
        <v>258.29332439953839</v>
      </c>
      <c r="F160" s="1">
        <f t="shared" si="41"/>
        <v>774.87997319861518</v>
      </c>
      <c r="G160" s="8">
        <f t="shared" si="43"/>
        <v>273.1351538461542</v>
      </c>
      <c r="H160">
        <v>315</v>
      </c>
      <c r="I160">
        <v>295</v>
      </c>
      <c r="J160" s="1">
        <v>298.33293041502151</v>
      </c>
      <c r="K160" s="2">
        <f t="shared" si="37"/>
        <v>16.667069584978492</v>
      </c>
      <c r="L160" s="8">
        <v>949.3065550547426</v>
      </c>
      <c r="M160" s="1">
        <f t="shared" si="42"/>
        <v>9.3014411180515353</v>
      </c>
      <c r="N160" s="1">
        <f t="shared" si="38"/>
        <v>4180.2272896487666</v>
      </c>
      <c r="O160" s="1">
        <f t="shared" si="39"/>
        <v>994.25184034658389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4"/>
        <v>0.02</v>
      </c>
      <c r="B161" s="1">
        <f t="shared" si="36"/>
        <v>72.439106109679173</v>
      </c>
      <c r="C161">
        <f t="shared" si="45"/>
        <v>5000</v>
      </c>
      <c r="D161" s="2">
        <v>5.7124319798199386</v>
      </c>
      <c r="E161" s="1">
        <f t="shared" si="40"/>
        <v>258.29332439953839</v>
      </c>
      <c r="F161" s="1">
        <f t="shared" si="41"/>
        <v>774.87997319861518</v>
      </c>
      <c r="G161" s="8">
        <f t="shared" si="43"/>
        <v>447.8042307692308</v>
      </c>
      <c r="H161">
        <v>315</v>
      </c>
      <c r="I161">
        <v>295</v>
      </c>
      <c r="J161" s="1">
        <v>300.67698675019352</v>
      </c>
      <c r="K161" s="2">
        <f t="shared" si="37"/>
        <v>14.323013249806479</v>
      </c>
      <c r="L161" s="8">
        <v>1157.4382866714463</v>
      </c>
      <c r="M161" s="1">
        <f t="shared" si="42"/>
        <v>11.373684084406021</v>
      </c>
      <c r="N161" s="1">
        <f t="shared" si="38"/>
        <v>4179.688659508548</v>
      </c>
      <c r="O161" s="1">
        <f t="shared" si="39"/>
        <v>993.93827266429378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4"/>
        <v>2.5999999999999999E-2</v>
      </c>
      <c r="B162" s="1">
        <f t="shared" ref="B162:B193" si="46">A162/O162*3600*1000</f>
        <v>94.196628060416785</v>
      </c>
      <c r="C162">
        <f t="shared" si="45"/>
        <v>5000</v>
      </c>
      <c r="D162" s="2">
        <v>5.7124319798199386</v>
      </c>
      <c r="E162" s="1">
        <f t="shared" si="40"/>
        <v>258.29332439953839</v>
      </c>
      <c r="F162" s="1">
        <f t="shared" si="41"/>
        <v>774.87997319861518</v>
      </c>
      <c r="G162" s="8">
        <f t="shared" si="43"/>
        <v>657.03999999999974</v>
      </c>
      <c r="H162">
        <v>315</v>
      </c>
      <c r="I162">
        <v>295</v>
      </c>
      <c r="J162" s="1">
        <v>302.57034514864472</v>
      </c>
      <c r="K162" s="2">
        <f t="shared" si="37"/>
        <v>12.429654851355281</v>
      </c>
      <c r="L162" s="8">
        <v>1299.8009459702107</v>
      </c>
      <c r="M162" s="1">
        <f t="shared" si="42"/>
        <v>12.794376295093864</v>
      </c>
      <c r="N162" s="1">
        <f t="shared" si="38"/>
        <v>4179.3468786009917</v>
      </c>
      <c r="O162" s="1">
        <f t="shared" si="39"/>
        <v>993.66614206153838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4"/>
        <v>3.2000000000000001E-2</v>
      </c>
      <c r="B163" s="1">
        <f t="shared" si="46"/>
        <v>115.96075929298395</v>
      </c>
      <c r="C163">
        <f t="shared" si="45"/>
        <v>5000</v>
      </c>
      <c r="D163" s="2">
        <v>5.7124319798199386</v>
      </c>
      <c r="E163" s="1">
        <f t="shared" si="40"/>
        <v>258.29332439953839</v>
      </c>
      <c r="F163" s="1">
        <f t="shared" si="41"/>
        <v>774.87997319861518</v>
      </c>
      <c r="G163" s="8">
        <f t="shared" si="43"/>
        <v>900.84246153846095</v>
      </c>
      <c r="H163">
        <v>315</v>
      </c>
      <c r="I163">
        <v>295</v>
      </c>
      <c r="J163" s="1">
        <v>304.06715511263292</v>
      </c>
      <c r="K163" s="2">
        <f t="shared" ref="K163:K194" si="47">H163-J163</f>
        <v>10.932844887367082</v>
      </c>
      <c r="L163" s="8">
        <v>1402.5623100611672</v>
      </c>
      <c r="M163" s="1">
        <f t="shared" si="42"/>
        <v>13.820260543839527</v>
      </c>
      <c r="N163" s="1">
        <f t="shared" ref="N163:N194" si="48">((W163 + X163*H163 +Y163*H163^2 +  Z163*H163^3)+(W163 + X163*J163 + Y163*J163^2 +  Z163*J163^3))/2</f>
        <v>4179.1297063769489</v>
      </c>
      <c r="O163" s="1">
        <f t="shared" ref="O163:O194" si="49">((S163 + T163*H163 + U163*H163^2 +  V163*H163^3)+(S163 + T163*J163 + U163*J163^2 +  V163*J163^3))/2</f>
        <v>993.439510937818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4"/>
        <v>3.7999999999999999E-2</v>
      </c>
      <c r="B164" s="1">
        <f t="shared" si="46"/>
        <v>137.72945308476596</v>
      </c>
      <c r="C164">
        <f t="shared" si="45"/>
        <v>5000</v>
      </c>
      <c r="D164" s="2">
        <v>5.7124319798199386</v>
      </c>
      <c r="E164" s="1">
        <f t="shared" si="40"/>
        <v>258.29332439953839</v>
      </c>
      <c r="F164" s="1">
        <f t="shared" si="41"/>
        <v>774.87997319861518</v>
      </c>
      <c r="G164" s="8">
        <f t="shared" si="43"/>
        <v>1179.2116153846146</v>
      </c>
      <c r="H164">
        <v>315</v>
      </c>
      <c r="I164">
        <v>295</v>
      </c>
      <c r="J164" s="1">
        <v>305.26155422846335</v>
      </c>
      <c r="K164" s="2">
        <f t="shared" si="47"/>
        <v>9.7384457715366466</v>
      </c>
      <c r="L164" s="8">
        <v>1480.0229230656817</v>
      </c>
      <c r="M164" s="1">
        <f t="shared" si="42"/>
        <v>14.593193062869764</v>
      </c>
      <c r="N164" s="1">
        <f t="shared" si="48"/>
        <v>4178.9869728217855</v>
      </c>
      <c r="O164" s="1">
        <f t="shared" si="49"/>
        <v>993.25160258790879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4"/>
        <v>4.3999999999999997E-2</v>
      </c>
      <c r="B165" s="1">
        <f t="shared" si="46"/>
        <v>159.50139553724026</v>
      </c>
      <c r="C165">
        <f t="shared" si="45"/>
        <v>5000</v>
      </c>
      <c r="D165" s="2">
        <v>5.7124319798199386</v>
      </c>
      <c r="E165" s="1">
        <f t="shared" si="40"/>
        <v>258.29332439953839</v>
      </c>
      <c r="F165" s="1">
        <f t="shared" si="41"/>
        <v>774.87997319861518</v>
      </c>
      <c r="G165" s="8">
        <f t="shared" si="43"/>
        <v>1492.1474615384604</v>
      </c>
      <c r="H165">
        <v>315</v>
      </c>
      <c r="I165">
        <v>295</v>
      </c>
      <c r="J165" s="1">
        <v>306.22995162152688</v>
      </c>
      <c r="K165" s="2">
        <f t="shared" si="47"/>
        <v>8.7700483784731205</v>
      </c>
      <c r="L165" s="8">
        <v>1540.4367863520552</v>
      </c>
      <c r="M165" s="1">
        <f t="shared" si="42"/>
        <v>15.195497902393244</v>
      </c>
      <c r="N165" s="1">
        <f t="shared" si="48"/>
        <v>4178.8895863794496</v>
      </c>
      <c r="O165" s="1">
        <f t="shared" si="49"/>
        <v>993.09475924313722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4"/>
        <v>0.05</v>
      </c>
      <c r="B166" s="1">
        <f t="shared" si="46"/>
        <v>181.27572076198251</v>
      </c>
      <c r="C166">
        <f t="shared" si="45"/>
        <v>5000</v>
      </c>
      <c r="D166" s="2">
        <v>5.7124319798199386</v>
      </c>
      <c r="E166" s="1">
        <f t="shared" si="40"/>
        <v>258.29332439953839</v>
      </c>
      <c r="F166" s="1">
        <f t="shared" si="41"/>
        <v>774.87997319861518</v>
      </c>
      <c r="G166" s="8">
        <f t="shared" si="43"/>
        <v>1839.649999999999</v>
      </c>
      <c r="H166">
        <v>315</v>
      </c>
      <c r="I166">
        <v>295</v>
      </c>
      <c r="J166" s="1">
        <v>307.02803347545625</v>
      </c>
      <c r="K166" s="2">
        <f t="shared" si="47"/>
        <v>7.9719665245437454</v>
      </c>
      <c r="L166" s="8">
        <v>1588.8507261911523</v>
      </c>
      <c r="M166" s="1">
        <f t="shared" si="42"/>
        <v>15.677656663825587</v>
      </c>
      <c r="N166" s="1">
        <f t="shared" si="48"/>
        <v>4178.8208146912921</v>
      </c>
      <c r="O166" s="1">
        <f t="shared" si="49"/>
        <v>992.96253929307193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4"/>
        <v>5.6000000000000001E-2</v>
      </c>
      <c r="B167" s="1">
        <f t="shared" si="46"/>
        <v>203.05184036065916</v>
      </c>
      <c r="C167">
        <f t="shared" si="45"/>
        <v>5000</v>
      </c>
      <c r="D167" s="2">
        <v>5.7124319798199386</v>
      </c>
      <c r="E167" s="1">
        <f t="shared" si="40"/>
        <v>258.29332439953839</v>
      </c>
      <c r="F167" s="1">
        <f t="shared" si="41"/>
        <v>774.87997319861518</v>
      </c>
      <c r="G167" s="8">
        <f t="shared" si="43"/>
        <v>2221.7192307692294</v>
      </c>
      <c r="H167">
        <v>315</v>
      </c>
      <c r="I167">
        <v>295</v>
      </c>
      <c r="J167" s="1">
        <v>307.69571221659606</v>
      </c>
      <c r="K167" s="2">
        <f t="shared" si="47"/>
        <v>7.3042877834039359</v>
      </c>
      <c r="L167" s="8">
        <v>1628.5093547638173</v>
      </c>
      <c r="M167" s="1">
        <f t="shared" si="42"/>
        <v>16.072173312666642</v>
      </c>
      <c r="N167" s="1">
        <f t="shared" si="48"/>
        <v>4178.7707648241631</v>
      </c>
      <c r="O167" s="1">
        <f t="shared" si="49"/>
        <v>992.84990297019522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4"/>
        <v>6.2E-2</v>
      </c>
      <c r="B168" s="1">
        <f t="shared" si="46"/>
        <v>224.82934260380623</v>
      </c>
      <c r="C168">
        <f t="shared" si="45"/>
        <v>5000</v>
      </c>
      <c r="D168" s="2">
        <v>5.7124319798199386</v>
      </c>
      <c r="E168" s="1">
        <f t="shared" si="40"/>
        <v>258.29332439953839</v>
      </c>
      <c r="F168" s="1">
        <f t="shared" si="41"/>
        <v>774.87997319861518</v>
      </c>
      <c r="G168" s="8">
        <f t="shared" si="43"/>
        <v>2638.355153846152</v>
      </c>
      <c r="H168">
        <v>315</v>
      </c>
      <c r="I168">
        <v>295</v>
      </c>
      <c r="J168" s="1">
        <v>308.26181856963831</v>
      </c>
      <c r="K168" s="2">
        <f t="shared" si="47"/>
        <v>6.738181430361692</v>
      </c>
      <c r="L168" s="8">
        <v>1661.5885360347161</v>
      </c>
      <c r="M168" s="1">
        <f t="shared" si="42"/>
        <v>16.400861037106061</v>
      </c>
      <c r="N168" s="1">
        <f t="shared" si="48"/>
        <v>4178.733379243592</v>
      </c>
      <c r="O168" s="1">
        <f t="shared" si="49"/>
        <v>992.75298061660283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4"/>
        <v>6.8000000000000005E-2</v>
      </c>
      <c r="B169" s="1">
        <f t="shared" si="46"/>
        <v>246.60793164554454</v>
      </c>
      <c r="C169">
        <f t="shared" si="45"/>
        <v>5000</v>
      </c>
      <c r="D169" s="2">
        <v>5.7124319798199386</v>
      </c>
      <c r="E169" s="1">
        <f t="shared" si="40"/>
        <v>258.29332439953839</v>
      </c>
      <c r="F169" s="1">
        <f t="shared" si="41"/>
        <v>774.87997319861518</v>
      </c>
      <c r="G169" s="8">
        <f t="shared" si="43"/>
        <v>3089.5577692307675</v>
      </c>
      <c r="H169">
        <v>315</v>
      </c>
      <c r="I169">
        <v>295</v>
      </c>
      <c r="J169" s="1">
        <v>308.74749742764965</v>
      </c>
      <c r="K169" s="2">
        <f t="shared" si="47"/>
        <v>6.2525025723503518</v>
      </c>
      <c r="L169" s="8">
        <v>1689.6000272256661</v>
      </c>
      <c r="M169" s="1">
        <f t="shared" ref="M169:M189" si="50">((H169-I169)-(J169-I169))/(LN((H169-I169)/(J169-I169)))</f>
        <v>16.678878858618912</v>
      </c>
      <c r="N169" s="1">
        <f t="shared" si="48"/>
        <v>4178.7048183356619</v>
      </c>
      <c r="O169" s="1">
        <f t="shared" si="49"/>
        <v>992.66880171501089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4"/>
        <v>7.3999999999999996E-2</v>
      </c>
      <c r="B170" s="1">
        <f t="shared" si="46"/>
        <v>268.38645223514294</v>
      </c>
      <c r="C170">
        <f t="shared" si="45"/>
        <v>5000</v>
      </c>
      <c r="D170" s="2">
        <v>5.7124319798199386</v>
      </c>
      <c r="E170" s="1">
        <f t="shared" si="40"/>
        <v>258.29332439953839</v>
      </c>
      <c r="F170" s="1">
        <f t="shared" si="41"/>
        <v>774.87997319861518</v>
      </c>
      <c r="G170" s="8">
        <f t="shared" si="43"/>
        <v>3575.3270769230739</v>
      </c>
      <c r="H170">
        <v>315</v>
      </c>
      <c r="I170">
        <v>295</v>
      </c>
      <c r="J170" s="1">
        <v>309.14881072120227</v>
      </c>
      <c r="K170" s="2">
        <f t="shared" si="47"/>
        <v>5.8511892787977331</v>
      </c>
      <c r="L170" s="8">
        <v>1712.5060066879741</v>
      </c>
      <c r="M170" s="1">
        <f t="shared" si="50"/>
        <v>16.905982439333702</v>
      </c>
      <c r="N170" s="1">
        <f t="shared" si="48"/>
        <v>4178.6835605419155</v>
      </c>
      <c r="O170" s="1">
        <f t="shared" si="49"/>
        <v>992.59853759904922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4"/>
        <v>8.0000000000000002E-3</v>
      </c>
      <c r="B171" s="1">
        <f t="shared" si="46"/>
        <v>28.957456444021044</v>
      </c>
      <c r="C171">
        <f t="shared" si="45"/>
        <v>5500</v>
      </c>
      <c r="D171" s="2">
        <v>6.3067251164470806</v>
      </c>
      <c r="E171" s="1">
        <f t="shared" si="40"/>
        <v>285.16488286527118</v>
      </c>
      <c r="F171" s="1">
        <f t="shared" si="41"/>
        <v>855.49464859581349</v>
      </c>
      <c r="G171" s="8">
        <f t="shared" si="43"/>
        <v>133.03276923076993</v>
      </c>
      <c r="H171">
        <v>315</v>
      </c>
      <c r="I171">
        <v>295</v>
      </c>
      <c r="J171" s="1">
        <v>295.78199835466518</v>
      </c>
      <c r="K171" s="2">
        <f t="shared" si="47"/>
        <v>19.218001645334823</v>
      </c>
      <c r="L171" s="8">
        <v>642.31698532359383</v>
      </c>
      <c r="M171" s="1">
        <f t="shared" si="50"/>
        <v>5.9284904510586829</v>
      </c>
      <c r="N171" s="1">
        <f t="shared" si="48"/>
        <v>4180.9760552069802</v>
      </c>
      <c r="O171" s="1">
        <f t="shared" si="49"/>
        <v>994.56249051689224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4"/>
        <v>1.4E-2</v>
      </c>
      <c r="B172" s="1">
        <f t="shared" si="46"/>
        <v>50.689882022045907</v>
      </c>
      <c r="C172">
        <f t="shared" si="45"/>
        <v>5500</v>
      </c>
      <c r="D172" s="2">
        <v>6.3067251164470806</v>
      </c>
      <c r="E172" s="1">
        <f t="shared" si="40"/>
        <v>285.16488286527118</v>
      </c>
      <c r="F172" s="1">
        <f t="shared" si="41"/>
        <v>855.49464859581349</v>
      </c>
      <c r="G172" s="8">
        <f t="shared" si="43"/>
        <v>273.1351538461542</v>
      </c>
      <c r="H172">
        <v>315</v>
      </c>
      <c r="I172">
        <v>295</v>
      </c>
      <c r="J172" s="1">
        <v>298.10224499007359</v>
      </c>
      <c r="K172" s="2">
        <f t="shared" si="47"/>
        <v>16.897755009926414</v>
      </c>
      <c r="L172" s="8">
        <v>979.00669692403346</v>
      </c>
      <c r="M172" s="1">
        <f t="shared" si="50"/>
        <v>9.067234646091002</v>
      </c>
      <c r="N172" s="1">
        <f t="shared" si="48"/>
        <v>4180.2877490215933</v>
      </c>
      <c r="O172" s="1">
        <f t="shared" si="49"/>
        <v>994.28126461371858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4"/>
        <v>0.02</v>
      </c>
      <c r="B173" s="1">
        <f t="shared" si="46"/>
        <v>72.436274112032336</v>
      </c>
      <c r="C173">
        <f t="shared" si="45"/>
        <v>5500</v>
      </c>
      <c r="D173" s="2">
        <v>6.3067251164470806</v>
      </c>
      <c r="E173" s="1">
        <f t="shared" si="40"/>
        <v>285.16488286527118</v>
      </c>
      <c r="F173" s="1">
        <f t="shared" si="41"/>
        <v>855.49464859581349</v>
      </c>
      <c r="G173" s="8">
        <f t="shared" si="43"/>
        <v>447.8042307692308</v>
      </c>
      <c r="H173">
        <v>315</v>
      </c>
      <c r="I173">
        <v>295</v>
      </c>
      <c r="J173" s="1">
        <v>300.39679253217531</v>
      </c>
      <c r="K173" s="2">
        <f t="shared" si="47"/>
        <v>14.603207467824689</v>
      </c>
      <c r="L173" s="8">
        <v>1201.0228807342032</v>
      </c>
      <c r="M173" s="1">
        <f t="shared" si="50"/>
        <v>11.148103830320649</v>
      </c>
      <c r="N173" s="1">
        <f t="shared" si="48"/>
        <v>4179.7460620291677</v>
      </c>
      <c r="O173" s="1">
        <f t="shared" si="49"/>
        <v>993.9771320739444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4"/>
        <v>2.5999999999999999E-2</v>
      </c>
      <c r="B174" s="1">
        <f t="shared" si="46"/>
        <v>94.19256532574758</v>
      </c>
      <c r="C174">
        <f t="shared" si="45"/>
        <v>5500</v>
      </c>
      <c r="D174" s="2">
        <v>6.3067251164470806</v>
      </c>
      <c r="E174" s="1">
        <f t="shared" si="40"/>
        <v>285.16488286527118</v>
      </c>
      <c r="F174" s="1">
        <f t="shared" si="41"/>
        <v>855.49464859581349</v>
      </c>
      <c r="G174" s="8">
        <f t="shared" si="43"/>
        <v>657.03999999999974</v>
      </c>
      <c r="H174">
        <v>315</v>
      </c>
      <c r="I174">
        <v>295</v>
      </c>
      <c r="J174" s="1">
        <v>302.27958206584179</v>
      </c>
      <c r="K174" s="2">
        <f t="shared" si="47"/>
        <v>12.720417934158206</v>
      </c>
      <c r="L174" s="8">
        <v>1354.2353005891619</v>
      </c>
      <c r="M174" s="1">
        <f t="shared" si="50"/>
        <v>12.586263200950228</v>
      </c>
      <c r="N174" s="1">
        <f t="shared" si="48"/>
        <v>4179.394325588004</v>
      </c>
      <c r="O174" s="1">
        <f t="shared" si="49"/>
        <v>993.70900109049694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4"/>
        <v>3.2000000000000001E-2</v>
      </c>
      <c r="B175" s="1">
        <f t="shared" si="46"/>
        <v>115.95562859703071</v>
      </c>
      <c r="C175">
        <f t="shared" si="45"/>
        <v>5500</v>
      </c>
      <c r="D175" s="2">
        <v>6.3067251164470806</v>
      </c>
      <c r="E175" s="1">
        <f t="shared" si="40"/>
        <v>285.16488286527118</v>
      </c>
      <c r="F175" s="1">
        <f t="shared" si="41"/>
        <v>855.49464859581349</v>
      </c>
      <c r="G175" s="8">
        <f t="shared" ref="G175:G189" si="51">G163</f>
        <v>900.84246153846095</v>
      </c>
      <c r="H175">
        <v>315</v>
      </c>
      <c r="I175">
        <v>295</v>
      </c>
      <c r="J175" s="1">
        <v>303.78190444184764</v>
      </c>
      <c r="K175" s="2">
        <f t="shared" si="47"/>
        <v>11.218095558152356</v>
      </c>
      <c r="L175" s="8">
        <v>1465.4525655847156</v>
      </c>
      <c r="M175" s="1">
        <f t="shared" si="50"/>
        <v>13.63009018425536</v>
      </c>
      <c r="N175" s="1">
        <f t="shared" si="48"/>
        <v>4179.1677024765095</v>
      </c>
      <c r="O175" s="1">
        <f t="shared" si="49"/>
        <v>993.48346771801243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4"/>
        <v>3.7999999999999999E-2</v>
      </c>
      <c r="B176" s="1">
        <f t="shared" si="46"/>
        <v>137.72341133960356</v>
      </c>
      <c r="C176">
        <f t="shared" si="45"/>
        <v>5500</v>
      </c>
      <c r="D176" s="2">
        <v>6.3067251164470806</v>
      </c>
      <c r="E176" s="1">
        <f t="shared" si="40"/>
        <v>285.16488286527118</v>
      </c>
      <c r="F176" s="1">
        <f t="shared" si="41"/>
        <v>855.49464859581349</v>
      </c>
      <c r="G176" s="8">
        <f t="shared" si="51"/>
        <v>1179.2116153846146</v>
      </c>
      <c r="H176">
        <v>315</v>
      </c>
      <c r="I176">
        <v>295</v>
      </c>
      <c r="J176" s="1">
        <v>304.98805583353294</v>
      </c>
      <c r="K176" s="2">
        <f t="shared" si="47"/>
        <v>10.01194416646706</v>
      </c>
      <c r="L176" s="8">
        <v>1549.6136421947758</v>
      </c>
      <c r="M176" s="1">
        <f t="shared" si="50"/>
        <v>14.419320278407932</v>
      </c>
      <c r="N176" s="1">
        <f t="shared" si="48"/>
        <v>4179.0173869126384</v>
      </c>
      <c r="O176" s="1">
        <f t="shared" si="49"/>
        <v>993.29517523112622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4"/>
        <v>4.3999999999999997E-2</v>
      </c>
      <c r="B177" s="1">
        <f t="shared" si="46"/>
        <v>159.49457738190321</v>
      </c>
      <c r="C177">
        <f t="shared" si="45"/>
        <v>5500</v>
      </c>
      <c r="D177" s="2">
        <v>6.3067251164470806</v>
      </c>
      <c r="E177" s="1">
        <f t="shared" si="40"/>
        <v>285.16488286527118</v>
      </c>
      <c r="F177" s="1">
        <f t="shared" si="41"/>
        <v>855.49464859581349</v>
      </c>
      <c r="G177" s="8">
        <f t="shared" si="51"/>
        <v>1492.1474615384604</v>
      </c>
      <c r="H177">
        <v>315</v>
      </c>
      <c r="I177">
        <v>295</v>
      </c>
      <c r="J177" s="1">
        <v>305.97023690119903</v>
      </c>
      <c r="K177" s="2">
        <f t="shared" si="47"/>
        <v>9.0297630988009701</v>
      </c>
      <c r="L177" s="8">
        <v>1615.440653288766</v>
      </c>
      <c r="M177" s="1">
        <f t="shared" si="50"/>
        <v>15.035912356961411</v>
      </c>
      <c r="N177" s="1">
        <f t="shared" si="48"/>
        <v>4178.9141647943361</v>
      </c>
      <c r="O177" s="1">
        <f t="shared" si="49"/>
        <v>993.13721256314375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4"/>
        <v>0.05</v>
      </c>
      <c r="B178" s="1">
        <f t="shared" si="46"/>
        <v>181.26823762015738</v>
      </c>
      <c r="C178">
        <f t="shared" si="45"/>
        <v>5500</v>
      </c>
      <c r="D178" s="2">
        <v>6.3067251164470806</v>
      </c>
      <c r="E178" s="1">
        <f t="shared" si="40"/>
        <v>285.16488286527118</v>
      </c>
      <c r="F178" s="1">
        <f t="shared" si="41"/>
        <v>855.49464859581349</v>
      </c>
      <c r="G178" s="8">
        <f t="shared" si="51"/>
        <v>1839.649999999999</v>
      </c>
      <c r="H178">
        <v>315</v>
      </c>
      <c r="I178">
        <v>295</v>
      </c>
      <c r="J178" s="1">
        <v>306.78230979223474</v>
      </c>
      <c r="K178" s="2">
        <f t="shared" si="47"/>
        <v>8.2176902077652585</v>
      </c>
      <c r="L178" s="8">
        <v>1668.3076960176181</v>
      </c>
      <c r="M178" s="1">
        <f t="shared" si="50"/>
        <v>15.530480297768333</v>
      </c>
      <c r="N178" s="1">
        <f t="shared" si="48"/>
        <v>4178.8409254857461</v>
      </c>
      <c r="O178" s="1">
        <f t="shared" si="49"/>
        <v>993.00353091745228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4"/>
        <v>5.6000000000000001E-2</v>
      </c>
      <c r="B179" s="1">
        <f t="shared" si="46"/>
        <v>203.04378357952436</v>
      </c>
      <c r="C179">
        <f t="shared" si="45"/>
        <v>5500</v>
      </c>
      <c r="D179" s="2">
        <v>6.3067251164470806</v>
      </c>
      <c r="E179" s="1">
        <f t="shared" si="40"/>
        <v>285.16488286527118</v>
      </c>
      <c r="F179" s="1">
        <f t="shared" si="41"/>
        <v>855.49464859581349</v>
      </c>
      <c r="G179" s="8">
        <f t="shared" si="51"/>
        <v>2221.7192307692294</v>
      </c>
      <c r="H179">
        <v>315</v>
      </c>
      <c r="I179">
        <v>295</v>
      </c>
      <c r="J179" s="1">
        <v>307.46340810564055</v>
      </c>
      <c r="K179" s="2">
        <f t="shared" si="47"/>
        <v>7.5365918943594465</v>
      </c>
      <c r="L179" s="8">
        <v>1711.6888959883411</v>
      </c>
      <c r="M179" s="1">
        <f t="shared" si="50"/>
        <v>15.935778764639302</v>
      </c>
      <c r="N179" s="1">
        <f t="shared" si="48"/>
        <v>4178.7874306773847</v>
      </c>
      <c r="O179" s="1">
        <f t="shared" si="49"/>
        <v>992.88929927293793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4"/>
        <v>6.2E-2</v>
      </c>
      <c r="B180" s="1">
        <f t="shared" si="46"/>
        <v>224.82078715924638</v>
      </c>
      <c r="C180">
        <f t="shared" si="45"/>
        <v>5500</v>
      </c>
      <c r="D180" s="2">
        <v>6.3067251164470806</v>
      </c>
      <c r="E180" s="1">
        <f t="shared" si="40"/>
        <v>285.16488286527118</v>
      </c>
      <c r="F180" s="1">
        <f t="shared" si="41"/>
        <v>855.49464859581349</v>
      </c>
      <c r="G180" s="8">
        <f t="shared" si="51"/>
        <v>2638.355153846152</v>
      </c>
      <c r="H180">
        <v>315</v>
      </c>
      <c r="I180">
        <v>295</v>
      </c>
      <c r="J180" s="1">
        <v>308.04205760223181</v>
      </c>
      <c r="K180" s="2">
        <f t="shared" si="47"/>
        <v>6.9579423977681927</v>
      </c>
      <c r="L180" s="8">
        <v>1747.9237819324014</v>
      </c>
      <c r="M180" s="1">
        <f t="shared" si="50"/>
        <v>16.273873433311898</v>
      </c>
      <c r="N180" s="1">
        <f t="shared" si="48"/>
        <v>4178.7473577256042</v>
      </c>
      <c r="O180" s="1">
        <f t="shared" si="49"/>
        <v>992.79075934335947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4"/>
        <v>6.8000000000000005E-2</v>
      </c>
      <c r="B181" s="1">
        <f t="shared" si="46"/>
        <v>246.59893942214725</v>
      </c>
      <c r="C181">
        <f t="shared" si="45"/>
        <v>5500</v>
      </c>
      <c r="D181" s="2">
        <v>6.3067251164470806</v>
      </c>
      <c r="E181" s="1">
        <f t="shared" si="40"/>
        <v>285.16488286527118</v>
      </c>
      <c r="F181" s="1">
        <f t="shared" si="41"/>
        <v>855.49464859581349</v>
      </c>
      <c r="G181" s="8">
        <f t="shared" si="51"/>
        <v>3089.5577692307675</v>
      </c>
      <c r="H181">
        <v>315</v>
      </c>
      <c r="I181">
        <v>295</v>
      </c>
      <c r="J181" s="1">
        <v>308.53931700253116</v>
      </c>
      <c r="K181" s="2">
        <f t="shared" si="47"/>
        <v>6.4606829974688367</v>
      </c>
      <c r="L181" s="8">
        <v>1778.6431663056358</v>
      </c>
      <c r="M181" s="1">
        <f t="shared" si="50"/>
        <v>16.560144823717803</v>
      </c>
      <c r="N181" s="1">
        <f t="shared" si="48"/>
        <v>4178.7166733230833</v>
      </c>
      <c r="O181" s="1">
        <f t="shared" si="49"/>
        <v>992.70499935497423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4"/>
        <v>7.3999999999999996E-2</v>
      </c>
      <c r="B182" s="1">
        <f t="shared" si="46"/>
        <v>268.37705477661069</v>
      </c>
      <c r="C182">
        <f t="shared" si="45"/>
        <v>5500</v>
      </c>
      <c r="D182" s="2">
        <v>6.3067251164470806</v>
      </c>
      <c r="E182" s="1">
        <f t="shared" si="40"/>
        <v>285.16488286527118</v>
      </c>
      <c r="F182" s="1">
        <f t="shared" si="41"/>
        <v>855.49464859581349</v>
      </c>
      <c r="G182" s="8">
        <f t="shared" si="51"/>
        <v>3575.3270769230739</v>
      </c>
      <c r="H182">
        <v>315</v>
      </c>
      <c r="I182">
        <v>295</v>
      </c>
      <c r="J182" s="1">
        <v>308.95075261540961</v>
      </c>
      <c r="K182" s="2">
        <f t="shared" si="47"/>
        <v>6.0492473845903874</v>
      </c>
      <c r="L182" s="8">
        <v>1803.7875471732898</v>
      </c>
      <c r="M182" s="1">
        <f t="shared" si="50"/>
        <v>16.794190094373345</v>
      </c>
      <c r="N182" s="1">
        <f t="shared" si="48"/>
        <v>4178.6937926395831</v>
      </c>
      <c r="O182" s="1">
        <f t="shared" si="49"/>
        <v>992.633294309544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4"/>
        <v>8.0000000000000002E-3</v>
      </c>
      <c r="B183" s="1">
        <f t="shared" si="46"/>
        <v>28.957164820234333</v>
      </c>
      <c r="C183">
        <f t="shared" si="45"/>
        <v>6000</v>
      </c>
      <c r="D183" s="2">
        <v>6.9010182530742208</v>
      </c>
      <c r="E183" s="1">
        <f t="shared" si="40"/>
        <v>312.03644133100397</v>
      </c>
      <c r="F183" s="1">
        <f t="shared" si="41"/>
        <v>936.10932399301191</v>
      </c>
      <c r="G183" s="8">
        <f t="shared" si="51"/>
        <v>133.03276923076993</v>
      </c>
      <c r="H183">
        <v>315</v>
      </c>
      <c r="I183">
        <v>295</v>
      </c>
      <c r="J183" s="1">
        <v>295.69499467528351</v>
      </c>
      <c r="K183" s="2">
        <f t="shared" si="47"/>
        <v>19.30500532471649</v>
      </c>
      <c r="L183" s="8">
        <v>653.98102332064889</v>
      </c>
      <c r="M183" s="1">
        <f t="shared" si="50"/>
        <v>5.7462498195265743</v>
      </c>
      <c r="N183" s="1">
        <f t="shared" si="48"/>
        <v>4181.0048165257131</v>
      </c>
      <c r="O183" s="1">
        <f t="shared" si="49"/>
        <v>994.57250662452589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4"/>
        <v>1.4E-2</v>
      </c>
      <c r="B184" s="1">
        <f t="shared" si="46"/>
        <v>50.688562924715995</v>
      </c>
      <c r="C184">
        <f t="shared" si="45"/>
        <v>6000</v>
      </c>
      <c r="D184" s="2">
        <v>6.9010182530742208</v>
      </c>
      <c r="E184" s="1">
        <f t="shared" si="40"/>
        <v>312.03644133100397</v>
      </c>
      <c r="F184" s="1">
        <f t="shared" si="41"/>
        <v>936.10932399301191</v>
      </c>
      <c r="G184" s="8">
        <f t="shared" si="51"/>
        <v>273.1351538461542</v>
      </c>
      <c r="H184">
        <v>315</v>
      </c>
      <c r="I184">
        <v>295</v>
      </c>
      <c r="J184" s="1">
        <v>297.89767273300595</v>
      </c>
      <c r="K184" s="2">
        <f t="shared" si="47"/>
        <v>17.102327266994052</v>
      </c>
      <c r="L184" s="8">
        <v>1005.1693659270309</v>
      </c>
      <c r="M184" s="1">
        <f t="shared" si="50"/>
        <v>8.8529410749612332</v>
      </c>
      <c r="N184" s="1">
        <f t="shared" si="48"/>
        <v>4180.3425323681267</v>
      </c>
      <c r="O184" s="1">
        <f t="shared" si="49"/>
        <v>994.30713936111033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4"/>
        <v>0.02</v>
      </c>
      <c r="B185" s="1">
        <f t="shared" si="46"/>
        <v>72.433733095804556</v>
      </c>
      <c r="C185">
        <f t="shared" si="45"/>
        <v>6000</v>
      </c>
      <c r="D185" s="2">
        <v>6.9010182530742208</v>
      </c>
      <c r="E185" s="1">
        <f t="shared" si="40"/>
        <v>312.03644133100397</v>
      </c>
      <c r="F185" s="1">
        <f t="shared" si="41"/>
        <v>936.10932399301191</v>
      </c>
      <c r="G185" s="8">
        <f t="shared" si="51"/>
        <v>447.8042307692308</v>
      </c>
      <c r="H185">
        <v>315</v>
      </c>
      <c r="I185">
        <v>295</v>
      </c>
      <c r="J185" s="1">
        <v>300.14306837961055</v>
      </c>
      <c r="K185" s="2">
        <f t="shared" si="47"/>
        <v>14.856931620389446</v>
      </c>
      <c r="L185" s="8">
        <v>1240.099625907513</v>
      </c>
      <c r="M185" s="1">
        <f t="shared" si="50"/>
        <v>10.93963922810986</v>
      </c>
      <c r="N185" s="1">
        <f t="shared" si="48"/>
        <v>4179.799626951808</v>
      </c>
      <c r="O185" s="1">
        <f t="shared" si="49"/>
        <v>994.01200135258955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4"/>
        <v>2.5999999999999999E-2</v>
      </c>
      <c r="B186" s="1">
        <f t="shared" si="46"/>
        <v>94.188876487633195</v>
      </c>
      <c r="C186">
        <f t="shared" si="45"/>
        <v>6000</v>
      </c>
      <c r="D186" s="2">
        <v>6.9010182530742208</v>
      </c>
      <c r="E186" s="1">
        <f t="shared" si="40"/>
        <v>312.03644133100397</v>
      </c>
      <c r="F186" s="1">
        <f t="shared" si="41"/>
        <v>936.10932399301191</v>
      </c>
      <c r="G186" s="8">
        <f t="shared" si="51"/>
        <v>657.03999999999974</v>
      </c>
      <c r="H186">
        <v>315</v>
      </c>
      <c r="I186">
        <v>295</v>
      </c>
      <c r="J186" s="1">
        <v>302.01326956387709</v>
      </c>
      <c r="K186" s="2">
        <f t="shared" si="47"/>
        <v>12.986730436122912</v>
      </c>
      <c r="L186" s="8">
        <v>1403.5685078609793</v>
      </c>
      <c r="M186" s="1">
        <f t="shared" si="50"/>
        <v>12.392766609243505</v>
      </c>
      <c r="N186" s="1">
        <f t="shared" si="48"/>
        <v>4179.4393467103482</v>
      </c>
      <c r="O186" s="1">
        <f t="shared" si="49"/>
        <v>993.74791897310183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4"/>
        <v>3.2000000000000001E-2</v>
      </c>
      <c r="B187" s="1">
        <f t="shared" si="46"/>
        <v>115.95093294754244</v>
      </c>
      <c r="C187">
        <f t="shared" ref="C187:C189" si="52">C175+500</f>
        <v>6000</v>
      </c>
      <c r="D187" s="2">
        <v>6.9010182530742208</v>
      </c>
      <c r="E187" s="1">
        <f t="shared" si="40"/>
        <v>312.03644133100397</v>
      </c>
      <c r="F187" s="1">
        <f t="shared" si="41"/>
        <v>936.10932399301191</v>
      </c>
      <c r="G187" s="8">
        <f t="shared" si="51"/>
        <v>900.84246153846095</v>
      </c>
      <c r="H187">
        <v>315</v>
      </c>
      <c r="I187">
        <v>295</v>
      </c>
      <c r="J187" s="1">
        <v>303.51875316608539</v>
      </c>
      <c r="K187" s="2">
        <f t="shared" si="47"/>
        <v>11.481246833914611</v>
      </c>
      <c r="L187" s="8">
        <v>1522.8576259176871</v>
      </c>
      <c r="M187" s="1">
        <f t="shared" si="50"/>
        <v>13.452553240970076</v>
      </c>
      <c r="N187" s="1">
        <f t="shared" si="48"/>
        <v>4179.2041427336808</v>
      </c>
      <c r="O187" s="1">
        <f t="shared" si="49"/>
        <v>993.52370068568416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4"/>
        <v>3.7999999999999999E-2</v>
      </c>
      <c r="B188" s="1">
        <f t="shared" si="46"/>
        <v>137.71785025898225</v>
      </c>
      <c r="C188">
        <f t="shared" si="52"/>
        <v>6000</v>
      </c>
      <c r="D188" s="2">
        <v>6.9010182530742208</v>
      </c>
      <c r="E188" s="1">
        <f t="shared" si="40"/>
        <v>312.03644133100397</v>
      </c>
      <c r="F188" s="1">
        <f t="shared" si="41"/>
        <v>936.10932399301191</v>
      </c>
      <c r="G188" s="8">
        <f t="shared" si="51"/>
        <v>1179.2116153846146</v>
      </c>
      <c r="H188">
        <v>315</v>
      </c>
      <c r="I188">
        <v>295</v>
      </c>
      <c r="J188" s="1">
        <v>304.73448930828454</v>
      </c>
      <c r="K188" s="2">
        <f t="shared" si="47"/>
        <v>10.265510691715463</v>
      </c>
      <c r="L188" s="8">
        <v>1613.4566249227601</v>
      </c>
      <c r="M188" s="1">
        <f t="shared" si="50"/>
        <v>14.2565232070931</v>
      </c>
      <c r="N188" s="1">
        <f t="shared" si="48"/>
        <v>4179.0467705033161</v>
      </c>
      <c r="O188" s="1">
        <f t="shared" si="49"/>
        <v>993.33528473428657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4"/>
        <v>4.3999999999999997E-2</v>
      </c>
      <c r="B189" s="1">
        <f t="shared" si="46"/>
        <v>159.48827461515449</v>
      </c>
      <c r="C189">
        <f t="shared" si="52"/>
        <v>6000</v>
      </c>
      <c r="D189" s="2">
        <v>6.9010182530742208</v>
      </c>
      <c r="E189" s="1">
        <f t="shared" si="40"/>
        <v>312.03644133100397</v>
      </c>
      <c r="F189" s="1">
        <f t="shared" si="41"/>
        <v>936.10932399301191</v>
      </c>
      <c r="G189" s="8">
        <f t="shared" si="51"/>
        <v>1492.1474615384604</v>
      </c>
      <c r="H189">
        <v>315</v>
      </c>
      <c r="I189">
        <v>295</v>
      </c>
      <c r="J189" s="1">
        <v>305.72857100391184</v>
      </c>
      <c r="K189" s="2">
        <f t="shared" si="47"/>
        <v>9.2714289960881615</v>
      </c>
      <c r="L189" s="8">
        <v>1684.5089833282464</v>
      </c>
      <c r="M189" s="1">
        <f t="shared" si="50"/>
        <v>14.886163998339828</v>
      </c>
      <c r="N189" s="1">
        <f t="shared" si="48"/>
        <v>4178.9380371089719</v>
      </c>
      <c r="O189" s="1">
        <f t="shared" si="49"/>
        <v>993.17646003895572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4"/>
        <v>0.05</v>
      </c>
      <c r="B190" s="1">
        <f t="shared" si="46"/>
        <v>181.26129686482173</v>
      </c>
      <c r="C190">
        <f t="shared" ref="C190:C194" si="53">C178+500</f>
        <v>6000</v>
      </c>
      <c r="D190" s="2">
        <v>6.9010182530742208</v>
      </c>
      <c r="E190" s="1">
        <f t="shared" si="40"/>
        <v>312.03644133100397</v>
      </c>
      <c r="F190" s="1">
        <f t="shared" si="41"/>
        <v>936.10932399301191</v>
      </c>
      <c r="G190" s="8">
        <f t="shared" ref="G190:G194" si="54">G178</f>
        <v>1839.649999999999</v>
      </c>
      <c r="H190">
        <v>315</v>
      </c>
      <c r="I190">
        <v>295</v>
      </c>
      <c r="J190" s="1">
        <v>306.55302469796101</v>
      </c>
      <c r="K190" s="2">
        <f t="shared" si="47"/>
        <v>8.446975302038993</v>
      </c>
      <c r="L190" s="8">
        <v>1741.6897379680315</v>
      </c>
      <c r="M190" s="1">
        <f t="shared" ref="M190:M194" si="55">((H190-I190)-(J190-I190))/(LN((H190-I190)/(J190-I190)))</f>
        <v>15.392139765461087</v>
      </c>
      <c r="N190" s="1">
        <f t="shared" si="48"/>
        <v>4178.8605370690348</v>
      </c>
      <c r="O190" s="1">
        <f t="shared" si="49"/>
        <v>993.04155444853541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4"/>
        <v>5.6000000000000001E-2</v>
      </c>
      <c r="B191" s="1">
        <f t="shared" si="46"/>
        <v>203.03629059670033</v>
      </c>
      <c r="C191">
        <f t="shared" si="53"/>
        <v>6000</v>
      </c>
      <c r="D191" s="2">
        <v>6.9010182530742208</v>
      </c>
      <c r="E191" s="1">
        <f t="shared" si="40"/>
        <v>312.03644133100397</v>
      </c>
      <c r="F191" s="1">
        <f t="shared" si="41"/>
        <v>936.10932399301191</v>
      </c>
      <c r="G191" s="8">
        <f t="shared" si="54"/>
        <v>2221.7192307692294</v>
      </c>
      <c r="H191">
        <v>315</v>
      </c>
      <c r="I191">
        <v>295</v>
      </c>
      <c r="J191" s="1">
        <v>307.24616704025624</v>
      </c>
      <c r="K191" s="2">
        <f t="shared" si="47"/>
        <v>7.753832959743761</v>
      </c>
      <c r="L191" s="8">
        <v>1788.686871545536</v>
      </c>
      <c r="M191" s="1">
        <f t="shared" si="55"/>
        <v>15.807396921512282</v>
      </c>
      <c r="N191" s="1">
        <f t="shared" si="48"/>
        <v>4178.803733673697</v>
      </c>
      <c r="O191" s="1">
        <f t="shared" si="49"/>
        <v>992.9259415029735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4"/>
        <v>6.2E-2</v>
      </c>
      <c r="B192" s="1">
        <f t="shared" si="46"/>
        <v>224.81281280090695</v>
      </c>
      <c r="C192">
        <f t="shared" si="53"/>
        <v>6000</v>
      </c>
      <c r="D192" s="2">
        <v>6.9010182530742208</v>
      </c>
      <c r="E192" s="1">
        <f t="shared" si="40"/>
        <v>312.03644133100397</v>
      </c>
      <c r="F192" s="1">
        <f t="shared" si="41"/>
        <v>936.10932399301191</v>
      </c>
      <c r="G192" s="8">
        <f t="shared" si="54"/>
        <v>2638.355153846152</v>
      </c>
      <c r="H192">
        <v>315</v>
      </c>
      <c r="I192">
        <v>295</v>
      </c>
      <c r="J192" s="1">
        <v>307.83617924381258</v>
      </c>
      <c r="K192" s="2">
        <f t="shared" si="47"/>
        <v>7.1638207561874196</v>
      </c>
      <c r="L192" s="8">
        <v>1827.9938102768015</v>
      </c>
      <c r="M192" s="1">
        <f t="shared" si="55"/>
        <v>16.15421158357174</v>
      </c>
      <c r="N192" s="1">
        <f t="shared" si="48"/>
        <v>4178.7610660145583</v>
      </c>
      <c r="O192" s="1">
        <f t="shared" si="49"/>
        <v>992.82597472620364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4"/>
        <v>6.8000000000000005E-2</v>
      </c>
      <c r="B193" s="1">
        <f t="shared" si="46"/>
        <v>246.59054246655893</v>
      </c>
      <c r="C193">
        <f t="shared" si="53"/>
        <v>6000</v>
      </c>
      <c r="D193" s="2">
        <v>6.9010182530742208</v>
      </c>
      <c r="E193" s="1">
        <f t="shared" si="40"/>
        <v>312.03644133100397</v>
      </c>
      <c r="F193" s="1">
        <f t="shared" si="41"/>
        <v>936.10932399301191</v>
      </c>
      <c r="G193" s="8">
        <f t="shared" si="54"/>
        <v>3089.5577692307675</v>
      </c>
      <c r="H193">
        <v>315</v>
      </c>
      <c r="I193">
        <v>295</v>
      </c>
      <c r="J193" s="1">
        <v>308.34399944162629</v>
      </c>
      <c r="K193" s="2">
        <f t="shared" si="47"/>
        <v>6.6560005583737052</v>
      </c>
      <c r="L193" s="8">
        <v>1861.3540720432418</v>
      </c>
      <c r="M193" s="1">
        <f t="shared" si="55"/>
        <v>16.448155465196681</v>
      </c>
      <c r="N193" s="1">
        <f t="shared" si="48"/>
        <v>4178.7283228597016</v>
      </c>
      <c r="O193" s="1">
        <f t="shared" si="49"/>
        <v>992.73880316475743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4"/>
        <v>7.3999999999999996E-2</v>
      </c>
      <c r="B194" s="1">
        <f t="shared" ref="B194" si="56">A194/O194*3600*1000</f>
        <v>268.36826631049144</v>
      </c>
      <c r="C194">
        <f t="shared" si="53"/>
        <v>6000</v>
      </c>
      <c r="D194" s="2">
        <v>6.9010182530742208</v>
      </c>
      <c r="E194" s="1">
        <f t="shared" si="40"/>
        <v>312.03644133100397</v>
      </c>
      <c r="F194" s="1">
        <f t="shared" si="41"/>
        <v>936.10932399301191</v>
      </c>
      <c r="G194" s="8">
        <f t="shared" si="54"/>
        <v>3575.3270769230739</v>
      </c>
      <c r="H194">
        <v>315</v>
      </c>
      <c r="I194">
        <v>295</v>
      </c>
      <c r="J194" s="1">
        <v>308.76471164958014</v>
      </c>
      <c r="K194" s="2">
        <f t="shared" si="47"/>
        <v>6.2352883504198644</v>
      </c>
      <c r="L194" s="8">
        <v>1888.6846881790566</v>
      </c>
      <c r="M194" s="1">
        <f t="shared" si="55"/>
        <v>16.688668181972197</v>
      </c>
      <c r="N194" s="1">
        <f t="shared" si="48"/>
        <v>4178.7038636708594</v>
      </c>
      <c r="O194" s="1">
        <f t="shared" si="49"/>
        <v>992.6658008506331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47.8890803223821</v>
      </c>
      <c r="C203" s="7">
        <f>20/B203</f>
        <v>0.41763174121037622</v>
      </c>
      <c r="D203" s="8">
        <v>60.65716933217346</v>
      </c>
      <c r="E203" s="7">
        <f>20/D203</f>
        <v>0.32972194746634348</v>
      </c>
      <c r="F203" s="8">
        <v>67.170311664650754</v>
      </c>
      <c r="G203" s="7">
        <f>20/F203</f>
        <v>0.29775059106246871</v>
      </c>
      <c r="H203" s="8">
        <v>71.092890215150547</v>
      </c>
      <c r="I203" s="7">
        <f>20/H203</f>
        <v>0.28132208353709354</v>
      </c>
      <c r="J203" s="8">
        <v>73.709200248979982</v>
      </c>
      <c r="K203" s="7">
        <f>20/J203</f>
        <v>0.2713365486593618</v>
      </c>
      <c r="L203" s="8">
        <v>75.577325223724415</v>
      </c>
      <c r="M203" s="7">
        <f>20/L203</f>
        <v>0.26462963515572813</v>
      </c>
      <c r="N203" s="8">
        <v>76.977630811949496</v>
      </c>
      <c r="O203" s="7">
        <f>20/N203</f>
        <v>0.25981573853394474</v>
      </c>
      <c r="P203" s="8">
        <v>78.06612892954054</v>
      </c>
      <c r="Q203" s="7">
        <f>20/P203</f>
        <v>0.25619305419961613</v>
      </c>
      <c r="R203" s="8">
        <v>78.936463172572729</v>
      </c>
      <c r="S203" s="7">
        <f>20/R203</f>
        <v>0.25336833189847302</v>
      </c>
      <c r="AH203" s="6"/>
      <c r="AI203" s="6"/>
      <c r="AJ203" s="6"/>
    </row>
    <row r="204" spans="1:38" x14ac:dyDescent="0.45">
      <c r="A204">
        <v>400</v>
      </c>
      <c r="B204" s="8">
        <v>138.92120081682913</v>
      </c>
      <c r="C204" s="7">
        <f t="shared" ref="C204:C218" si="57">20/B204</f>
        <v>0.14396650678517003</v>
      </c>
      <c r="D204" s="8">
        <v>188.75417081792952</v>
      </c>
      <c r="E204" s="7">
        <f t="shared" ref="E204:E218" si="58">20/D204</f>
        <v>0.10595792354327264</v>
      </c>
      <c r="F204" s="8">
        <v>216.42721573068059</v>
      </c>
      <c r="G204" s="7">
        <f t="shared" ref="G204:G218" si="59">20/F204</f>
        <v>9.2409819774643118E-2</v>
      </c>
      <c r="H204" s="8">
        <v>233.80387311378632</v>
      </c>
      <c r="I204" s="7">
        <f t="shared" ref="I204:I218" si="60">20/H204</f>
        <v>8.554178223671477E-2</v>
      </c>
      <c r="J204" s="8">
        <v>245.68521270407118</v>
      </c>
      <c r="K204" s="7">
        <f t="shared" ref="K204:K218" si="61">20/J204</f>
        <v>8.1404980706307625E-2</v>
      </c>
      <c r="L204" s="8">
        <v>254.30982350855788</v>
      </c>
      <c r="M204" s="7">
        <f t="shared" ref="M204:M218" si="62">20/L204</f>
        <v>7.8644229011967257E-2</v>
      </c>
      <c r="N204" s="8">
        <v>260.8510409938736</v>
      </c>
      <c r="O204" s="7">
        <f t="shared" ref="O204:O218" si="63">20/N204</f>
        <v>7.6672111116741617E-2</v>
      </c>
      <c r="P204" s="8">
        <v>265.98068051778012</v>
      </c>
      <c r="Q204" s="7">
        <f t="shared" ref="Q204:Q218" si="64">20/P204</f>
        <v>7.5193431196079116E-2</v>
      </c>
      <c r="R204" s="8">
        <v>270.11037903366133</v>
      </c>
      <c r="S204" s="7">
        <f t="shared" ref="S204:S218" si="65">20/R204</f>
        <v>7.4043804135003596E-2</v>
      </c>
      <c r="AH204" s="6"/>
      <c r="AI204" s="6"/>
      <c r="AJ204" s="6"/>
    </row>
    <row r="205" spans="1:38" x14ac:dyDescent="0.45">
      <c r="A205">
        <v>600</v>
      </c>
      <c r="B205" s="8">
        <v>117.61525932092441</v>
      </c>
      <c r="C205" s="7">
        <f t="shared" si="57"/>
        <v>0.170045962704789</v>
      </c>
      <c r="D205" s="8">
        <v>154.0649746264005</v>
      </c>
      <c r="E205" s="7">
        <f t="shared" si="58"/>
        <v>0.12981535906197339</v>
      </c>
      <c r="F205" s="8">
        <v>173.41587391434831</v>
      </c>
      <c r="G205" s="7">
        <f t="shared" si="59"/>
        <v>0.1153296958840007</v>
      </c>
      <c r="H205" s="8">
        <v>185.30010838611059</v>
      </c>
      <c r="I205" s="7">
        <f t="shared" si="60"/>
        <v>0.10793301835704229</v>
      </c>
      <c r="J205" s="8">
        <v>193.319592084741</v>
      </c>
      <c r="K205" s="7">
        <f t="shared" si="61"/>
        <v>0.10345562901474087</v>
      </c>
      <c r="L205" s="8">
        <v>199.0903295719047</v>
      </c>
      <c r="M205" s="7">
        <f t="shared" si="62"/>
        <v>0.10045691341716663</v>
      </c>
      <c r="N205" s="8">
        <v>203.44001380257743</v>
      </c>
      <c r="O205" s="7">
        <f t="shared" si="63"/>
        <v>9.8309077089467914E-2</v>
      </c>
      <c r="P205" s="8">
        <v>206.83528603540316</v>
      </c>
      <c r="Q205" s="7">
        <f t="shared" si="64"/>
        <v>9.66952998366859E-2</v>
      </c>
      <c r="R205" s="8">
        <v>209.55890833984003</v>
      </c>
      <c r="S205" s="7">
        <f t="shared" si="65"/>
        <v>9.5438557866345433E-2</v>
      </c>
      <c r="AH205" s="6"/>
      <c r="AI205" s="6"/>
      <c r="AJ205" s="6"/>
    </row>
    <row r="206" spans="1:38" x14ac:dyDescent="0.45">
      <c r="A206">
        <v>800</v>
      </c>
      <c r="B206" s="8">
        <v>232.01569650808847</v>
      </c>
      <c r="C206" s="7">
        <f t="shared" si="57"/>
        <v>8.6201064415065407E-2</v>
      </c>
      <c r="D206" s="8">
        <v>298.0860770314203</v>
      </c>
      <c r="E206" s="7">
        <f t="shared" si="58"/>
        <v>6.7094713712146523E-2</v>
      </c>
      <c r="F206" s="8">
        <v>332.41126405899826</v>
      </c>
      <c r="G206" s="7">
        <f t="shared" si="59"/>
        <v>6.0166432857252053E-2</v>
      </c>
      <c r="H206" s="8">
        <v>353.28314871288779</v>
      </c>
      <c r="I206" s="7">
        <f t="shared" si="60"/>
        <v>5.661181427097714E-2</v>
      </c>
      <c r="J206" s="8">
        <v>367.28961148123801</v>
      </c>
      <c r="K206" s="7">
        <f t="shared" si="61"/>
        <v>5.4452942241797232E-2</v>
      </c>
      <c r="L206" s="8">
        <v>377.33384072238255</v>
      </c>
      <c r="M206" s="7">
        <f t="shared" si="62"/>
        <v>5.3003462296705814E-2</v>
      </c>
      <c r="N206" s="8">
        <v>384.88730270619283</v>
      </c>
      <c r="O206" s="7">
        <f t="shared" si="63"/>
        <v>5.1963262646955076E-2</v>
      </c>
      <c r="P206" s="8">
        <v>390.7739291757855</v>
      </c>
      <c r="Q206" s="7">
        <f t="shared" si="64"/>
        <v>5.118048699457433E-2</v>
      </c>
      <c r="R206" s="8">
        <v>395.49059690810441</v>
      </c>
      <c r="S206" s="7">
        <f t="shared" si="65"/>
        <v>5.0570102440759594E-2</v>
      </c>
      <c r="AH206" s="6"/>
      <c r="AI206" s="6"/>
      <c r="AJ206" s="6"/>
    </row>
    <row r="207" spans="1:38" x14ac:dyDescent="0.45">
      <c r="A207">
        <v>1000</v>
      </c>
      <c r="B207" s="8">
        <v>300.57832210611809</v>
      </c>
      <c r="C207" s="7">
        <f t="shared" si="57"/>
        <v>6.6538397911939481E-2</v>
      </c>
      <c r="D207" s="8">
        <v>392.32069708096236</v>
      </c>
      <c r="E207" s="7">
        <f t="shared" si="58"/>
        <v>5.0978702242345998E-2</v>
      </c>
      <c r="F207" s="8">
        <v>440.92356949630039</v>
      </c>
      <c r="G207" s="7">
        <f t="shared" si="59"/>
        <v>4.5359335230927847E-2</v>
      </c>
      <c r="H207" s="8">
        <v>470.77287465228972</v>
      </c>
      <c r="I207" s="7">
        <f t="shared" si="60"/>
        <v>4.2483331298074238E-2</v>
      </c>
      <c r="J207" s="8">
        <v>490.9274346226091</v>
      </c>
      <c r="K207" s="7">
        <f t="shared" si="61"/>
        <v>4.0739218445541979E-2</v>
      </c>
      <c r="L207" s="8">
        <v>505.4419686158119</v>
      </c>
      <c r="M207" s="7">
        <f t="shared" si="62"/>
        <v>3.9569329897102518E-2</v>
      </c>
      <c r="N207" s="8">
        <v>516.39143327818942</v>
      </c>
      <c r="O207" s="7">
        <f t="shared" si="63"/>
        <v>3.8730309434133539E-2</v>
      </c>
      <c r="P207" s="8">
        <v>524.94539958994119</v>
      </c>
      <c r="Q207" s="7">
        <f t="shared" si="64"/>
        <v>3.8099200441841979E-2</v>
      </c>
      <c r="R207" s="8">
        <v>531.81264309973153</v>
      </c>
      <c r="S207" s="7">
        <f t="shared" si="65"/>
        <v>3.7607229274256596E-2</v>
      </c>
    </row>
    <row r="208" spans="1:38" x14ac:dyDescent="0.45">
      <c r="A208">
        <v>1200</v>
      </c>
      <c r="B208" s="8">
        <v>351.37672818314485</v>
      </c>
      <c r="C208" s="7">
        <f t="shared" si="57"/>
        <v>5.6918965872935059E-2</v>
      </c>
      <c r="D208" s="8">
        <v>466.70156086495911</v>
      </c>
      <c r="E208" s="7">
        <f t="shared" si="58"/>
        <v>4.2853938527510162E-2</v>
      </c>
      <c r="F208" s="8">
        <v>529.13828936456025</v>
      </c>
      <c r="G208" s="7">
        <f t="shared" si="59"/>
        <v>3.7797302523727601E-2</v>
      </c>
      <c r="H208" s="8">
        <v>567.90704929271419</v>
      </c>
      <c r="I208" s="7">
        <f t="shared" si="60"/>
        <v>3.5217030718158029E-2</v>
      </c>
      <c r="J208" s="8">
        <v>594.26030983433918</v>
      </c>
      <c r="K208" s="7">
        <f t="shared" si="61"/>
        <v>3.3655284845752802E-2</v>
      </c>
      <c r="L208" s="8">
        <v>613.32575166322988</v>
      </c>
      <c r="M208" s="7">
        <f t="shared" si="62"/>
        <v>3.2609098746895222E-2</v>
      </c>
      <c r="N208" s="8">
        <v>627.75631809837046</v>
      </c>
      <c r="O208" s="7">
        <f t="shared" si="63"/>
        <v>3.1859496150648009E-2</v>
      </c>
      <c r="P208" s="8">
        <v>639.05859946530973</v>
      </c>
      <c r="Q208" s="7">
        <f t="shared" si="64"/>
        <v>3.1296034536948077E-2</v>
      </c>
      <c r="R208" s="8">
        <v>648.15062407238895</v>
      </c>
      <c r="S208" s="7">
        <f t="shared" si="65"/>
        <v>3.0857024983387646E-2</v>
      </c>
    </row>
    <row r="209" spans="1:19" x14ac:dyDescent="0.45">
      <c r="A209">
        <v>1500</v>
      </c>
      <c r="B209" s="8">
        <v>393.1425158329061</v>
      </c>
      <c r="C209" s="7">
        <f t="shared" si="57"/>
        <v>5.0872137188287272E-2</v>
      </c>
      <c r="D209" s="8">
        <v>530.07609858734111</v>
      </c>
      <c r="E209" s="7">
        <f t="shared" si="58"/>
        <v>3.7730431636703164E-2</v>
      </c>
      <c r="F209" s="8">
        <v>605.64066796101247</v>
      </c>
      <c r="G209" s="7">
        <f t="shared" si="59"/>
        <v>3.3022881484054308E-2</v>
      </c>
      <c r="H209" s="8">
        <v>653.02027629384304</v>
      </c>
      <c r="I209" s="7">
        <f t="shared" si="60"/>
        <v>3.0626920366865443E-2</v>
      </c>
      <c r="J209" s="8">
        <v>685.41948905309243</v>
      </c>
      <c r="K209" s="7">
        <f t="shared" si="61"/>
        <v>2.9179211153785568E-2</v>
      </c>
      <c r="L209" s="8">
        <v>708.95429361248557</v>
      </c>
      <c r="M209" s="7">
        <f t="shared" si="62"/>
        <v>2.8210563332778122E-2</v>
      </c>
      <c r="N209" s="8">
        <v>726.82053978423676</v>
      </c>
      <c r="O209" s="7">
        <f t="shared" si="63"/>
        <v>2.751710897704842E-2</v>
      </c>
      <c r="P209" s="8">
        <v>740.84545841276088</v>
      </c>
      <c r="Q209" s="7">
        <f t="shared" si="64"/>
        <v>2.6996183580377746E-2</v>
      </c>
      <c r="R209" s="8">
        <v>752.14797950423508</v>
      </c>
      <c r="S209" s="7">
        <f t="shared" si="65"/>
        <v>2.6590512166479053E-2</v>
      </c>
    </row>
    <row r="210" spans="1:19" x14ac:dyDescent="0.45">
      <c r="A210">
        <v>2000</v>
      </c>
      <c r="B210" s="8">
        <v>440.30701257332151</v>
      </c>
      <c r="C210" s="7">
        <f t="shared" si="57"/>
        <v>4.5422851394331422E-2</v>
      </c>
      <c r="D210" s="8">
        <v>604.35755906053521</v>
      </c>
      <c r="E210" s="7">
        <f t="shared" si="58"/>
        <v>3.3092992219853595E-2</v>
      </c>
      <c r="F210" s="8">
        <v>697.01693814201974</v>
      </c>
      <c r="G210" s="7">
        <f t="shared" si="59"/>
        <v>2.8693707291120273E-2</v>
      </c>
      <c r="H210" s="8">
        <v>755.81592493474432</v>
      </c>
      <c r="I210" s="7">
        <f t="shared" si="60"/>
        <v>2.6461469440097814E-2</v>
      </c>
      <c r="J210" s="8">
        <v>796.32105444205331</v>
      </c>
      <c r="K210" s="7">
        <f t="shared" si="61"/>
        <v>2.5115498188118496E-2</v>
      </c>
      <c r="L210" s="8">
        <v>825.89195270465018</v>
      </c>
      <c r="M210" s="7">
        <f t="shared" si="62"/>
        <v>2.4216242735509815E-2</v>
      </c>
      <c r="N210" s="8">
        <v>848.42270826690583</v>
      </c>
      <c r="O210" s="7">
        <f t="shared" si="63"/>
        <v>2.3573154991165308E-2</v>
      </c>
      <c r="P210" s="8">
        <v>866.15879407240925</v>
      </c>
      <c r="Q210" s="7">
        <f t="shared" si="64"/>
        <v>2.3090454241036128E-2</v>
      </c>
      <c r="R210" s="8">
        <v>880.48382008106421</v>
      </c>
      <c r="S210" s="7">
        <f t="shared" si="65"/>
        <v>2.2714784240054114E-2</v>
      </c>
    </row>
    <row r="211" spans="1:19" x14ac:dyDescent="0.45">
      <c r="A211">
        <v>2500</v>
      </c>
      <c r="B211" s="8">
        <v>497.84942261892945</v>
      </c>
      <c r="C211" s="7">
        <f t="shared" si="57"/>
        <v>4.0172789384369072E-2</v>
      </c>
      <c r="D211" s="8">
        <v>700.09550942955775</v>
      </c>
      <c r="E211" s="7">
        <f t="shared" si="58"/>
        <v>2.8567530759190451E-2</v>
      </c>
      <c r="F211" s="8">
        <v>818.12671300938928</v>
      </c>
      <c r="G211" s="7">
        <f t="shared" si="59"/>
        <v>2.4446090907400145E-2</v>
      </c>
      <c r="H211" s="8">
        <v>894.31626715431639</v>
      </c>
      <c r="I211" s="7">
        <f t="shared" si="60"/>
        <v>2.2363453215090576E-2</v>
      </c>
      <c r="J211" s="8">
        <v>947.35669952490048</v>
      </c>
      <c r="K211" s="7">
        <f t="shared" si="61"/>
        <v>2.1111372316288051E-2</v>
      </c>
      <c r="L211" s="8">
        <v>986.35795630524058</v>
      </c>
      <c r="M211" s="7">
        <f t="shared" si="62"/>
        <v>2.0276614460451266E-2</v>
      </c>
      <c r="N211" s="8">
        <v>1016.2297895184446</v>
      </c>
      <c r="O211" s="7">
        <f t="shared" si="63"/>
        <v>1.9680588195980057E-2</v>
      </c>
      <c r="P211" s="8">
        <v>1039.8389144239102</v>
      </c>
      <c r="Q211" s="7">
        <f t="shared" si="64"/>
        <v>1.9233748345608287E-2</v>
      </c>
      <c r="R211" s="8">
        <v>1058.9678657880029</v>
      </c>
      <c r="S211" s="7">
        <f t="shared" si="65"/>
        <v>1.888631435016919E-2</v>
      </c>
    </row>
    <row r="212" spans="1:19" x14ac:dyDescent="0.45">
      <c r="A212">
        <v>3000</v>
      </c>
      <c r="B212" s="8">
        <v>538.39910505260741</v>
      </c>
      <c r="C212" s="7">
        <f t="shared" si="57"/>
        <v>3.7147164273324311E-2</v>
      </c>
      <c r="D212" s="8">
        <v>771.73985480574868</v>
      </c>
      <c r="E212" s="7">
        <f t="shared" si="58"/>
        <v>2.591546863292957E-2</v>
      </c>
      <c r="F212" s="8">
        <v>911.63238991516607</v>
      </c>
      <c r="G212" s="7">
        <f t="shared" si="59"/>
        <v>2.1938667626608947E-2</v>
      </c>
      <c r="H212" s="8">
        <v>1003.2320485251664</v>
      </c>
      <c r="I212" s="7">
        <f t="shared" si="60"/>
        <v>1.9935567279176981E-2</v>
      </c>
      <c r="J212" s="8">
        <v>1067.5668635819743</v>
      </c>
      <c r="K212" s="7">
        <f t="shared" si="61"/>
        <v>1.873418956906794E-2</v>
      </c>
      <c r="L212" s="8">
        <v>1115.15961832208</v>
      </c>
      <c r="M212" s="7">
        <f t="shared" si="62"/>
        <v>1.7934652287797968E-2</v>
      </c>
      <c r="N212" s="8">
        <v>1151.7727452397457</v>
      </c>
      <c r="O212" s="7">
        <f t="shared" si="63"/>
        <v>1.7364536609031259E-2</v>
      </c>
      <c r="P212" s="8">
        <v>1180.807336672613</v>
      </c>
      <c r="Q212" s="7">
        <f t="shared" si="64"/>
        <v>1.6937564138412138E-2</v>
      </c>
      <c r="R212" s="8">
        <v>1204.3948454001929</v>
      </c>
      <c r="S212" s="7">
        <f t="shared" si="65"/>
        <v>1.660584988086233E-2</v>
      </c>
    </row>
    <row r="213" spans="1:19" x14ac:dyDescent="0.45">
      <c r="A213">
        <v>3500</v>
      </c>
      <c r="B213" s="8">
        <v>569.15721888430994</v>
      </c>
      <c r="C213" s="7">
        <f t="shared" si="57"/>
        <v>3.5139675535004168E-2</v>
      </c>
      <c r="D213" s="8">
        <v>828.81611952323851</v>
      </c>
      <c r="E213" s="7">
        <f t="shared" si="58"/>
        <v>2.4130804805660197E-2</v>
      </c>
      <c r="F213" s="8">
        <v>988.12098591957806</v>
      </c>
      <c r="G213" s="7">
        <f t="shared" si="59"/>
        <v>2.0240436429337993E-2</v>
      </c>
      <c r="H213" s="8">
        <v>1093.7360251097202</v>
      </c>
      <c r="I213" s="7">
        <f t="shared" si="60"/>
        <v>1.8285947926048849E-2</v>
      </c>
      <c r="J213" s="8">
        <v>1168.4907843372732</v>
      </c>
      <c r="K213" s="7">
        <f t="shared" si="61"/>
        <v>1.7116095623589615E-2</v>
      </c>
      <c r="L213" s="8">
        <v>1224.0856288716798</v>
      </c>
      <c r="M213" s="7">
        <f t="shared" si="62"/>
        <v>1.6338726252701222E-2</v>
      </c>
      <c r="N213" s="8">
        <v>1267.0204694212875</v>
      </c>
      <c r="O213" s="7">
        <f t="shared" si="63"/>
        <v>1.5785064632093129E-2</v>
      </c>
      <c r="P213" s="8">
        <v>1301.1689871680117</v>
      </c>
      <c r="Q213" s="7">
        <f t="shared" si="64"/>
        <v>1.5370793645743055E-2</v>
      </c>
      <c r="R213" s="8">
        <v>1328.9758955672655</v>
      </c>
      <c r="S213" s="7">
        <f t="shared" si="65"/>
        <v>1.5049181905186563E-2</v>
      </c>
    </row>
    <row r="214" spans="1:19" x14ac:dyDescent="0.45">
      <c r="A214">
        <v>4000</v>
      </c>
      <c r="B214" s="8">
        <v>593.13574058647748</v>
      </c>
      <c r="C214" s="7">
        <f t="shared" si="57"/>
        <v>3.3719094351361313E-2</v>
      </c>
      <c r="D214" s="8">
        <v>875.43415781782301</v>
      </c>
      <c r="E214" s="7">
        <f t="shared" si="58"/>
        <v>2.2845807216220114E-2</v>
      </c>
      <c r="F214" s="8">
        <v>1052.189563885448</v>
      </c>
      <c r="G214" s="7">
        <f t="shared" si="59"/>
        <v>1.9007981723507573E-2</v>
      </c>
      <c r="H214" s="8">
        <v>1170.6830414086048</v>
      </c>
      <c r="I214" s="7">
        <f t="shared" si="60"/>
        <v>1.7084043496466247E-2</v>
      </c>
      <c r="J214" s="8">
        <v>1255.1382077878206</v>
      </c>
      <c r="K214" s="7">
        <f t="shared" si="61"/>
        <v>1.5934500181657263E-2</v>
      </c>
      <c r="L214" s="8">
        <v>1318.2473954981072</v>
      </c>
      <c r="M214" s="7">
        <f t="shared" si="62"/>
        <v>1.5171659028723427E-2</v>
      </c>
      <c r="N214" s="8">
        <v>1367.1554600736195</v>
      </c>
      <c r="O214" s="7">
        <f t="shared" si="63"/>
        <v>1.462891425597132E-2</v>
      </c>
      <c r="P214" s="8">
        <v>1406.1584931602697</v>
      </c>
      <c r="Q214" s="7">
        <f t="shared" si="64"/>
        <v>1.4223147744214109E-2</v>
      </c>
      <c r="R214" s="8">
        <v>1437.9852981922631</v>
      </c>
      <c r="S214" s="7">
        <f t="shared" si="65"/>
        <v>1.3908348037453952E-2</v>
      </c>
    </row>
    <row r="215" spans="1:19" x14ac:dyDescent="0.45">
      <c r="A215">
        <v>4500</v>
      </c>
      <c r="B215" s="8">
        <v>612.57131270020875</v>
      </c>
      <c r="C215" s="7">
        <f t="shared" si="57"/>
        <v>3.2649259907128497E-2</v>
      </c>
      <c r="D215" s="8">
        <v>915.20420683837233</v>
      </c>
      <c r="E215" s="7">
        <f t="shared" si="58"/>
        <v>2.1853046402716174E-2</v>
      </c>
      <c r="F215" s="8">
        <v>1108.3352074551426</v>
      </c>
      <c r="G215" s="7">
        <f t="shared" si="59"/>
        <v>1.8045082268858138E-2</v>
      </c>
      <c r="H215" s="8">
        <v>1239.1769622624474</v>
      </c>
      <c r="I215" s="7">
        <f t="shared" si="60"/>
        <v>1.6139744854104354E-2</v>
      </c>
      <c r="J215" s="8">
        <v>1333.0521566766477</v>
      </c>
      <c r="K215" s="7">
        <f t="shared" si="61"/>
        <v>1.5003163904599801E-2</v>
      </c>
      <c r="L215" s="8">
        <v>1403.5199770212248</v>
      </c>
      <c r="M215" s="7">
        <f t="shared" si="62"/>
        <v>1.4249886234214641E-2</v>
      </c>
      <c r="N215" s="8">
        <v>1458.3124669133927</v>
      </c>
      <c r="O215" s="7">
        <f t="shared" si="63"/>
        <v>1.3714481946609989E-2</v>
      </c>
      <c r="P215" s="8">
        <v>1502.1192217680227</v>
      </c>
      <c r="Q215" s="7">
        <f t="shared" si="64"/>
        <v>1.3314522382890236E-2</v>
      </c>
      <c r="R215" s="8">
        <v>1537.9376679173479</v>
      </c>
      <c r="S215" s="7">
        <f t="shared" si="65"/>
        <v>1.3004428213975473E-2</v>
      </c>
    </row>
    <row r="216" spans="1:19" x14ac:dyDescent="0.45">
      <c r="A216">
        <v>5000</v>
      </c>
      <c r="B216" s="8">
        <v>628.70091787111846</v>
      </c>
      <c r="C216" s="7">
        <f t="shared" si="57"/>
        <v>3.1811628441267732E-2</v>
      </c>
      <c r="D216" s="8">
        <v>949.3065550547426</v>
      </c>
      <c r="E216" s="7">
        <f t="shared" si="58"/>
        <v>2.106801000531033E-2</v>
      </c>
      <c r="F216" s="8">
        <v>1157.4382866714463</v>
      </c>
      <c r="G216" s="7">
        <f t="shared" si="59"/>
        <v>1.7279538987357911E-2</v>
      </c>
      <c r="H216" s="8">
        <v>1299.8009459702107</v>
      </c>
      <c r="I216" s="7">
        <f t="shared" si="60"/>
        <v>1.5386971414358677E-2</v>
      </c>
      <c r="J216" s="8">
        <v>1402.5623100611672</v>
      </c>
      <c r="K216" s="7">
        <f t="shared" si="61"/>
        <v>1.4259616030269472E-2</v>
      </c>
      <c r="L216" s="8">
        <v>1480.0229230656817</v>
      </c>
      <c r="M216" s="7">
        <f t="shared" si="62"/>
        <v>1.3513304211918901E-2</v>
      </c>
      <c r="N216" s="8">
        <v>1540.4367863520552</v>
      </c>
      <c r="O216" s="7">
        <f t="shared" si="63"/>
        <v>1.2983330557407989E-2</v>
      </c>
      <c r="P216" s="8">
        <v>1588.8507261911523</v>
      </c>
      <c r="Q216" s="7">
        <f t="shared" si="64"/>
        <v>1.2587714925205523E-2</v>
      </c>
      <c r="R216" s="8">
        <v>1628.5093547638173</v>
      </c>
      <c r="S216" s="7">
        <f t="shared" si="65"/>
        <v>1.2281169857265326E-2</v>
      </c>
    </row>
    <row r="217" spans="1:19" x14ac:dyDescent="0.45">
      <c r="A217">
        <v>5500</v>
      </c>
      <c r="B217" s="8">
        <v>642.31698532359383</v>
      </c>
      <c r="C217" s="7">
        <f t="shared" si="57"/>
        <v>3.1137274051571545E-2</v>
      </c>
      <c r="D217" s="8">
        <v>979.00669692403346</v>
      </c>
      <c r="E217" s="7">
        <f t="shared" si="58"/>
        <v>2.0428869447817383E-2</v>
      </c>
      <c r="F217" s="8">
        <v>1201.0228807342032</v>
      </c>
      <c r="G217" s="7">
        <f t="shared" si="59"/>
        <v>1.6652472089269191E-2</v>
      </c>
      <c r="H217" s="8">
        <v>1354.2353005891619</v>
      </c>
      <c r="I217" s="7">
        <f t="shared" si="60"/>
        <v>1.4768482250683447E-2</v>
      </c>
      <c r="J217" s="8">
        <v>1465.4525655847156</v>
      </c>
      <c r="K217" s="7">
        <f t="shared" si="61"/>
        <v>1.3647661118270314E-2</v>
      </c>
      <c r="L217" s="8">
        <v>1549.6136421947758</v>
      </c>
      <c r="M217" s="7">
        <f t="shared" si="62"/>
        <v>1.2906442906422308E-2</v>
      </c>
      <c r="N217" s="8">
        <v>1615.440653288766</v>
      </c>
      <c r="O217" s="7">
        <f t="shared" si="63"/>
        <v>1.2380522898989423E-2</v>
      </c>
      <c r="P217" s="8">
        <v>1668.3076960176181</v>
      </c>
      <c r="Q217" s="7">
        <f t="shared" si="64"/>
        <v>1.1988196210891778E-2</v>
      </c>
      <c r="R217" s="8">
        <v>1711.6888959883411</v>
      </c>
      <c r="S217" s="7">
        <f t="shared" si="65"/>
        <v>1.1684366269404266E-2</v>
      </c>
    </row>
    <row r="218" spans="1:19" x14ac:dyDescent="0.45">
      <c r="A218">
        <v>6000</v>
      </c>
      <c r="B218" s="8">
        <v>653.98102332064889</v>
      </c>
      <c r="C218" s="7">
        <f t="shared" si="57"/>
        <v>3.0581927130619413E-2</v>
      </c>
      <c r="D218" s="8">
        <v>1005.1693659270309</v>
      </c>
      <c r="E218" s="7">
        <f t="shared" si="58"/>
        <v>1.9897144379797858E-2</v>
      </c>
      <c r="F218" s="8">
        <v>1240.099625907513</v>
      </c>
      <c r="G218" s="7">
        <f t="shared" si="59"/>
        <v>1.6127736499689588E-2</v>
      </c>
      <c r="H218" s="8">
        <v>1403.5685078609793</v>
      </c>
      <c r="I218" s="7">
        <f t="shared" si="60"/>
        <v>1.424939351943693E-2</v>
      </c>
      <c r="J218" s="8">
        <v>1522.8576259176871</v>
      </c>
      <c r="K218" s="7">
        <f t="shared" si="61"/>
        <v>1.3133204089218668E-2</v>
      </c>
      <c r="L218" s="8">
        <v>1613.4566249227601</v>
      </c>
      <c r="M218" s="7">
        <f t="shared" si="62"/>
        <v>1.2395746926854911E-2</v>
      </c>
      <c r="N218" s="8">
        <v>1684.5089833282464</v>
      </c>
      <c r="O218" s="7">
        <f t="shared" si="63"/>
        <v>1.1872896017736917E-2</v>
      </c>
      <c r="P218" s="8">
        <v>1741.6897379680315</v>
      </c>
      <c r="Q218" s="7">
        <f t="shared" si="64"/>
        <v>1.1483101475543687E-2</v>
      </c>
      <c r="R218" s="8">
        <v>1788.686871545536</v>
      </c>
      <c r="S218" s="7">
        <f t="shared" si="65"/>
        <v>1.1181386925884218E-2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F26" sqref="F26"/>
    </sheetView>
  </sheetViews>
  <sheetFormatPr baseColWidth="10" defaultRowHeight="14.25" x14ac:dyDescent="0.45"/>
  <cols>
    <col min="1" max="1" width="10.265625" customWidth="1"/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28.973975947735749</v>
      </c>
      <c r="C3">
        <v>0</v>
      </c>
      <c r="D3" s="2">
        <v>9.0498706843218368E-2</v>
      </c>
      <c r="E3" s="1">
        <f>D3*0.01256*3600</f>
        <v>4.0919895286229622</v>
      </c>
      <c r="F3" s="1">
        <f>E3*3</f>
        <v>12.275968585868887</v>
      </c>
      <c r="G3" s="8">
        <v>133.03276923076993</v>
      </c>
      <c r="H3">
        <v>315</v>
      </c>
      <c r="I3">
        <v>295</v>
      </c>
      <c r="J3" s="1">
        <v>300.26384458213153</v>
      </c>
      <c r="K3" s="2">
        <f t="shared" ref="K3:K34" si="1">H3-J3</f>
        <v>14.736155417868474</v>
      </c>
      <c r="L3" s="8">
        <v>47.8890803223821</v>
      </c>
      <c r="M3" s="1">
        <f>((H3-I3)-(J3-I3))/(LN((H3-I3)/(J3-I3)))</f>
        <v>11.039388661844002</v>
      </c>
      <c r="N3" s="1">
        <f t="shared" ref="N3:N34" si="2">((W3 + X3*H3 +Y3*H3^2 +  Z3*H3^3)+(W3 + X3*J3 + Y3*J3^2 +  Z3*J3^3))/2</f>
        <v>4179.773940047985</v>
      </c>
      <c r="O3" s="1">
        <f t="shared" ref="O3:O34" si="3">((S3 + T3*H3 + U3*H3^2 +  V3*H3^3)+(S3 + T3*J3 + U3*J3^2 +  V3*J3^3))/2</f>
        <v>993.9954410105961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50.734809446768239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E4*3</f>
        <v>12.275968585868887</v>
      </c>
      <c r="G4" s="8">
        <v>273.1351538461542</v>
      </c>
      <c r="H4">
        <v>315</v>
      </c>
      <c r="I4">
        <v>295</v>
      </c>
      <c r="J4" s="1">
        <v>304.31650316822737</v>
      </c>
      <c r="K4" s="2">
        <f t="shared" si="1"/>
        <v>10.683496831772629</v>
      </c>
      <c r="L4" s="8">
        <v>60.65716933217346</v>
      </c>
      <c r="M4" s="1">
        <f t="shared" ref="M4:M67" si="6">((H4-I4)-(J4-I4))/(LN((H4-I4)/(J4-I4)))</f>
        <v>13.984642958830603</v>
      </c>
      <c r="N4" s="1">
        <f t="shared" si="2"/>
        <v>4179.0977527073655</v>
      </c>
      <c r="O4" s="1">
        <f t="shared" si="3"/>
        <v>993.40079423931752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72.506412307639692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12.275968585868887</v>
      </c>
      <c r="G5" s="8">
        <v>447.8042307692308</v>
      </c>
      <c r="H5">
        <v>315</v>
      </c>
      <c r="I5">
        <v>295</v>
      </c>
      <c r="J5" s="1">
        <v>306.709551952477</v>
      </c>
      <c r="K5" s="2">
        <f t="shared" si="1"/>
        <v>8.2904480475230002</v>
      </c>
      <c r="L5" s="8">
        <v>67.170311664650754</v>
      </c>
      <c r="M5" s="1">
        <f t="shared" si="6"/>
        <v>15.486688497817296</v>
      </c>
      <c r="N5" s="1">
        <f t="shared" si="2"/>
        <v>4178.8470595004683</v>
      </c>
      <c r="O5" s="1">
        <f t="shared" si="3"/>
        <v>993.01562039104874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94.282998117676982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12.275968585868887</v>
      </c>
      <c r="G6" s="8">
        <v>657.03999999999974</v>
      </c>
      <c r="H6">
        <v>315</v>
      </c>
      <c r="I6">
        <v>295</v>
      </c>
      <c r="J6" s="1">
        <v>308.24503976907829</v>
      </c>
      <c r="K6" s="2">
        <f t="shared" si="1"/>
        <v>6.7549602309217107</v>
      </c>
      <c r="L6" s="8">
        <v>71.092890215150547</v>
      </c>
      <c r="M6" s="1">
        <f t="shared" si="6"/>
        <v>16.391192137852325</v>
      </c>
      <c r="N6" s="1">
        <f t="shared" si="2"/>
        <v>4178.7344229712044</v>
      </c>
      <c r="O6" s="1">
        <f t="shared" si="3"/>
        <v>992.75587188238842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116.06224918572846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12.275968585868887</v>
      </c>
      <c r="G7" s="8">
        <v>900.84246153846095</v>
      </c>
      <c r="H7">
        <v>315</v>
      </c>
      <c r="I7">
        <v>295</v>
      </c>
      <c r="J7" s="1">
        <v>309.30621966708844</v>
      </c>
      <c r="K7" s="2">
        <f t="shared" si="1"/>
        <v>5.6937803329115582</v>
      </c>
      <c r="L7" s="8">
        <v>73.709200248979982</v>
      </c>
      <c r="M7" s="1">
        <f t="shared" si="6"/>
        <v>16.994437101779837</v>
      </c>
      <c r="N7" s="1">
        <f t="shared" si="2"/>
        <v>4178.6757822497812</v>
      </c>
      <c r="O7" s="1">
        <f t="shared" si="3"/>
        <v>992.57080410057665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137.84308378902381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12.275968585868887</v>
      </c>
      <c r="G8" s="8">
        <v>1179.2116153846146</v>
      </c>
      <c r="H8">
        <v>315</v>
      </c>
      <c r="I8">
        <v>295</v>
      </c>
      <c r="J8" s="1">
        <v>310.08138761902291</v>
      </c>
      <c r="K8" s="2">
        <f t="shared" si="1"/>
        <v>4.9186123809770947</v>
      </c>
      <c r="L8" s="8">
        <v>75.577325223724415</v>
      </c>
      <c r="M8" s="1">
        <f t="shared" si="6"/>
        <v>17.42514873225922</v>
      </c>
      <c r="N8" s="1">
        <f t="shared" si="2"/>
        <v>4178.6418805773174</v>
      </c>
      <c r="O8" s="1">
        <f t="shared" si="3"/>
        <v>992.43281737210486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159.62493370995469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12.275968585868887</v>
      </c>
      <c r="G9" s="8">
        <v>1492.1474615384604</v>
      </c>
      <c r="H9">
        <v>315</v>
      </c>
      <c r="I9">
        <v>295</v>
      </c>
      <c r="J9" s="1">
        <v>310.67172674823934</v>
      </c>
      <c r="K9" s="2">
        <f t="shared" si="1"/>
        <v>4.3282732517606632</v>
      </c>
      <c r="L9" s="8">
        <v>76.977630811949496</v>
      </c>
      <c r="M9" s="1">
        <f t="shared" si="6"/>
        <v>17.747987656994237</v>
      </c>
      <c r="N9" s="1">
        <f t="shared" si="2"/>
        <v>4178.620719857915</v>
      </c>
      <c r="O9" s="1">
        <f t="shared" si="3"/>
        <v>992.32617560749964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181.40747290817512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12.275968585868887</v>
      </c>
      <c r="G10" s="8">
        <v>1839.649999999999</v>
      </c>
      <c r="H10">
        <v>315</v>
      </c>
      <c r="I10">
        <v>295</v>
      </c>
      <c r="J10" s="1">
        <v>311.13601047687519</v>
      </c>
      <c r="K10" s="2">
        <f t="shared" si="1"/>
        <v>3.8639895231248147</v>
      </c>
      <c r="L10" s="8">
        <v>78.06612892954054</v>
      </c>
      <c r="M10" s="1">
        <f t="shared" si="6"/>
        <v>17.99893188359848</v>
      </c>
      <c r="N10" s="1">
        <f t="shared" si="2"/>
        <v>4178.6067226257692</v>
      </c>
      <c r="O10" s="1">
        <f t="shared" si="3"/>
        <v>992.24137305033969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203.19050122862924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12.275968585868887</v>
      </c>
      <c r="G11" s="8">
        <v>2221.7192307692294</v>
      </c>
      <c r="H11">
        <v>315</v>
      </c>
      <c r="I11">
        <v>295</v>
      </c>
      <c r="J11" s="1">
        <v>311.51058676360492</v>
      </c>
      <c r="K11" s="2">
        <f t="shared" si="1"/>
        <v>3.4894132363950803</v>
      </c>
      <c r="L11" s="8">
        <v>78.936463172572729</v>
      </c>
      <c r="M11" s="1">
        <f t="shared" si="6"/>
        <v>18.19957527150272</v>
      </c>
      <c r="N11" s="1">
        <f t="shared" si="2"/>
        <v>4178.5970350364787</v>
      </c>
      <c r="O11" s="1">
        <f t="shared" si="3"/>
        <v>992.17236426401837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224.97388909621822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12.275968585868887</v>
      </c>
      <c r="G12" s="8">
        <v>2638.355153846152</v>
      </c>
      <c r="H12">
        <v>315</v>
      </c>
      <c r="I12">
        <v>295</v>
      </c>
      <c r="J12" s="1">
        <v>311.81909883911663</v>
      </c>
      <c r="K12" s="2">
        <f t="shared" si="1"/>
        <v>3.1809011608833657</v>
      </c>
      <c r="L12" s="8">
        <v>79.648216719070831</v>
      </c>
      <c r="M12" s="1">
        <f t="shared" si="6"/>
        <v>18.363656798859775</v>
      </c>
      <c r="N12" s="1">
        <f t="shared" si="2"/>
        <v>4178.590082933466</v>
      </c>
      <c r="O12" s="1">
        <f t="shared" si="3"/>
        <v>992.11513343462025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246.7575489634836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12.275968585868887</v>
      </c>
      <c r="G13" s="8">
        <v>3089.5577692307675</v>
      </c>
      <c r="H13">
        <v>315</v>
      </c>
      <c r="I13">
        <v>295</v>
      </c>
      <c r="J13" s="1">
        <v>312.07757297018964</v>
      </c>
      <c r="K13" s="2">
        <f t="shared" si="1"/>
        <v>2.9224270298103647</v>
      </c>
      <c r="L13" s="8">
        <v>80.241097233954719</v>
      </c>
      <c r="M13" s="1">
        <f t="shared" si="6"/>
        <v>18.500332085627942</v>
      </c>
      <c r="N13" s="1">
        <f t="shared" si="2"/>
        <v>4178.5849441608761</v>
      </c>
      <c r="O13" s="1">
        <f t="shared" si="3"/>
        <v>992.066913568779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268.5409011023425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12.275968585868887</v>
      </c>
      <c r="G14" s="8">
        <v>3575.3270769230739</v>
      </c>
      <c r="H14">
        <v>315</v>
      </c>
      <c r="I14">
        <v>295</v>
      </c>
      <c r="J14" s="1">
        <v>312.28705247616222</v>
      </c>
      <c r="K14" s="2">
        <f t="shared" si="1"/>
        <v>2.7129475238377836</v>
      </c>
      <c r="L14" s="8">
        <v>80.71935155748038</v>
      </c>
      <c r="M14" s="1">
        <f t="shared" si="6"/>
        <v>18.61058136512333</v>
      </c>
      <c r="N14" s="1">
        <f t="shared" si="2"/>
        <v>4178.581222524258</v>
      </c>
      <c r="O14" s="1">
        <f t="shared" si="3"/>
        <v>992.02765353972427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28.970796959705314</v>
      </c>
      <c r="C15">
        <v>400</v>
      </c>
      <c r="D15" s="2">
        <v>0.38178953181818187</v>
      </c>
      <c r="E15" s="1">
        <f t="shared" si="4"/>
        <v>17.262995470690914</v>
      </c>
      <c r="F15" s="1">
        <f t="shared" si="5"/>
        <v>51.788986412072745</v>
      </c>
      <c r="G15" s="8">
        <f>G3</f>
        <v>133.03276923076993</v>
      </c>
      <c r="H15">
        <v>315</v>
      </c>
      <c r="I15">
        <v>295</v>
      </c>
      <c r="J15" s="1">
        <v>299.45883097998961</v>
      </c>
      <c r="K15" s="2">
        <f t="shared" si="1"/>
        <v>15.541169020010386</v>
      </c>
      <c r="L15" s="8">
        <v>184.50689835733425</v>
      </c>
      <c r="M15" s="1">
        <f t="shared" si="6"/>
        <v>10.354941548253725</v>
      </c>
      <c r="N15" s="1">
        <f t="shared" si="2"/>
        <v>4179.9517503585903</v>
      </c>
      <c r="O15" s="1">
        <f t="shared" si="3"/>
        <v>994.10451290163428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50.728130879509884</v>
      </c>
      <c r="C16">
        <v>400</v>
      </c>
      <c r="D16" s="2">
        <v>0.38178953181818187</v>
      </c>
      <c r="E16" s="1">
        <f t="shared" si="4"/>
        <v>17.262995470690914</v>
      </c>
      <c r="F16" s="1">
        <f t="shared" si="5"/>
        <v>51.788986412072745</v>
      </c>
      <c r="G16" s="8">
        <f t="shared" ref="G16:G26" si="8">G4</f>
        <v>273.1351538461542</v>
      </c>
      <c r="H16">
        <v>315</v>
      </c>
      <c r="I16">
        <v>295</v>
      </c>
      <c r="J16" s="1">
        <v>303.46698386419348</v>
      </c>
      <c r="K16" s="2">
        <f t="shared" si="1"/>
        <v>11.53301613580652</v>
      </c>
      <c r="L16" s="8">
        <v>239.10068127011345</v>
      </c>
      <c r="M16" s="1">
        <f t="shared" si="6"/>
        <v>13.417380964574287</v>
      </c>
      <c r="N16" s="1">
        <f t="shared" si="2"/>
        <v>4179.2114703608431</v>
      </c>
      <c r="O16" s="1">
        <f t="shared" si="3"/>
        <v>993.53157954332551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72.497266152915742</v>
      </c>
      <c r="C17">
        <v>400</v>
      </c>
      <c r="D17" s="2">
        <v>0.38178953181818187</v>
      </c>
      <c r="E17" s="1">
        <f t="shared" si="4"/>
        <v>17.262995470690914</v>
      </c>
      <c r="F17" s="1">
        <f t="shared" si="5"/>
        <v>51.788986412072745</v>
      </c>
      <c r="G17" s="8">
        <f t="shared" si="8"/>
        <v>447.8042307692308</v>
      </c>
      <c r="H17">
        <v>315</v>
      </c>
      <c r="I17">
        <v>295</v>
      </c>
      <c r="J17" s="1">
        <v>305.94760917968335</v>
      </c>
      <c r="K17" s="2">
        <f t="shared" si="1"/>
        <v>9.0523908203166457</v>
      </c>
      <c r="L17" s="8">
        <v>267.73302312540596</v>
      </c>
      <c r="M17" s="1">
        <f t="shared" si="6"/>
        <v>15.021943016402215</v>
      </c>
      <c r="N17" s="1">
        <f t="shared" si="2"/>
        <v>4178.9163587396379</v>
      </c>
      <c r="O17" s="1">
        <f t="shared" si="3"/>
        <v>993.14089786686748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94.272114275112685</v>
      </c>
      <c r="C18">
        <v>400</v>
      </c>
      <c r="D18" s="2">
        <v>0.38178953181818187</v>
      </c>
      <c r="E18" s="1">
        <f t="shared" si="4"/>
        <v>17.262995470690914</v>
      </c>
      <c r="F18" s="1">
        <f t="shared" si="5"/>
        <v>51.788986412072745</v>
      </c>
      <c r="G18" s="8">
        <f t="shared" si="8"/>
        <v>657.03999999999974</v>
      </c>
      <c r="H18">
        <v>315</v>
      </c>
      <c r="I18">
        <v>295</v>
      </c>
      <c r="J18" s="1">
        <v>307.5744990234835</v>
      </c>
      <c r="K18" s="2">
        <f t="shared" si="1"/>
        <v>7.4255009765165028</v>
      </c>
      <c r="L18" s="8">
        <v>285.21788659912102</v>
      </c>
      <c r="M18" s="1">
        <f t="shared" si="6"/>
        <v>16.001117561904511</v>
      </c>
      <c r="N18" s="1">
        <f t="shared" si="2"/>
        <v>4178.779362781188</v>
      </c>
      <c r="O18" s="1">
        <f t="shared" si="3"/>
        <v>992.87048688489915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116.05009382685883</v>
      </c>
      <c r="C19">
        <v>400</v>
      </c>
      <c r="D19" s="2">
        <v>0.38178953181818187</v>
      </c>
      <c r="E19" s="1">
        <f t="shared" si="4"/>
        <v>17.262995470690914</v>
      </c>
      <c r="F19" s="1">
        <f t="shared" si="5"/>
        <v>51.788986412072745</v>
      </c>
      <c r="G19" s="8">
        <f t="shared" si="8"/>
        <v>900.84246153846095</v>
      </c>
      <c r="H19">
        <v>315</v>
      </c>
      <c r="I19">
        <v>295</v>
      </c>
      <c r="J19" s="1">
        <v>308.71325053359158</v>
      </c>
      <c r="K19" s="2">
        <f t="shared" si="1"/>
        <v>6.2867494664084234</v>
      </c>
      <c r="L19" s="8">
        <v>296.97892374410469</v>
      </c>
      <c r="M19" s="1">
        <f t="shared" si="6"/>
        <v>16.659390516137872</v>
      </c>
      <c r="N19" s="1">
        <f t="shared" si="2"/>
        <v>4178.7067291673702</v>
      </c>
      <c r="O19" s="1">
        <f t="shared" si="3"/>
        <v>992.67476829336192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137.8299627687542</v>
      </c>
      <c r="C20">
        <v>400</v>
      </c>
      <c r="D20" s="2">
        <v>0.38178953181818187</v>
      </c>
      <c r="E20" s="1">
        <f t="shared" si="4"/>
        <v>17.262995470690914</v>
      </c>
      <c r="F20" s="1">
        <f t="shared" si="5"/>
        <v>51.788986412072745</v>
      </c>
      <c r="G20" s="8">
        <f t="shared" si="8"/>
        <v>1179.2116153846146</v>
      </c>
      <c r="H20">
        <v>315</v>
      </c>
      <c r="I20">
        <v>295</v>
      </c>
      <c r="J20" s="1">
        <v>309.55206880904427</v>
      </c>
      <c r="K20" s="2">
        <f t="shared" si="1"/>
        <v>5.4479311909557282</v>
      </c>
      <c r="L20" s="8">
        <v>305.4249615153285</v>
      </c>
      <c r="M20" s="1">
        <f t="shared" si="6"/>
        <v>17.13190736988172</v>
      </c>
      <c r="N20" s="1">
        <f t="shared" si="2"/>
        <v>4178.6642483279293</v>
      </c>
      <c r="O20" s="1">
        <f t="shared" si="3"/>
        <v>992.5272941524172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159.61105608753576</v>
      </c>
      <c r="C21">
        <v>400</v>
      </c>
      <c r="D21" s="2">
        <v>0.38178953181818187</v>
      </c>
      <c r="E21" s="1">
        <f t="shared" si="4"/>
        <v>17.262995470690914</v>
      </c>
      <c r="F21" s="1">
        <f t="shared" si="5"/>
        <v>51.788986412072745</v>
      </c>
      <c r="G21" s="8">
        <f t="shared" si="8"/>
        <v>1492.1474615384604</v>
      </c>
      <c r="H21">
        <v>315</v>
      </c>
      <c r="I21">
        <v>295</v>
      </c>
      <c r="J21" s="1">
        <v>310.19468229656115</v>
      </c>
      <c r="K21" s="2">
        <f t="shared" si="1"/>
        <v>4.8053177034388455</v>
      </c>
      <c r="L21" s="8">
        <v>311.78244979128516</v>
      </c>
      <c r="M21" s="1">
        <f t="shared" si="6"/>
        <v>17.48744290472035</v>
      </c>
      <c r="N21" s="1">
        <f t="shared" si="2"/>
        <v>4178.6375171208383</v>
      </c>
      <c r="O21" s="1">
        <f t="shared" si="3"/>
        <v>992.4124548936536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181.39298713445726</v>
      </c>
      <c r="C22">
        <v>400</v>
      </c>
      <c r="D22" s="2">
        <v>0.38178953181818187</v>
      </c>
      <c r="E22" s="1">
        <f t="shared" si="4"/>
        <v>17.262995470690914</v>
      </c>
      <c r="F22" s="1">
        <f t="shared" si="5"/>
        <v>51.788986412072745</v>
      </c>
      <c r="G22" s="8">
        <f t="shared" si="8"/>
        <v>1839.649999999999</v>
      </c>
      <c r="H22">
        <v>315</v>
      </c>
      <c r="I22">
        <v>295</v>
      </c>
      <c r="J22" s="1">
        <v>310.70232462959132</v>
      </c>
      <c r="K22" s="2">
        <f t="shared" si="1"/>
        <v>4.2976753704086832</v>
      </c>
      <c r="L22" s="8">
        <v>316.74014968487529</v>
      </c>
      <c r="M22" s="1">
        <f t="shared" si="6"/>
        <v>17.764604321178698</v>
      </c>
      <c r="N22" s="1">
        <f t="shared" si="2"/>
        <v>4178.6197274019769</v>
      </c>
      <c r="O22" s="1">
        <f t="shared" si="3"/>
        <v>992.32061196817551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203.1755162320367</v>
      </c>
      <c r="C23">
        <v>400</v>
      </c>
      <c r="D23" s="2">
        <v>0.38178953181818187</v>
      </c>
      <c r="E23" s="1">
        <f t="shared" si="4"/>
        <v>17.262995470690914</v>
      </c>
      <c r="F23" s="1">
        <f t="shared" si="5"/>
        <v>51.788986412072745</v>
      </c>
      <c r="G23" s="8">
        <f t="shared" si="8"/>
        <v>2221.7192307692294</v>
      </c>
      <c r="H23">
        <v>315</v>
      </c>
      <c r="I23">
        <v>295</v>
      </c>
      <c r="J23" s="1">
        <v>311.11329573589711</v>
      </c>
      <c r="K23" s="2">
        <f t="shared" si="1"/>
        <v>3.8867042641028888</v>
      </c>
      <c r="L23" s="8">
        <v>320.71427249381679</v>
      </c>
      <c r="M23" s="1">
        <f t="shared" si="6"/>
        <v>17.986713251173263</v>
      </c>
      <c r="N23" s="1">
        <f t="shared" si="2"/>
        <v>4178.6073553738634</v>
      </c>
      <c r="O23" s="1">
        <f t="shared" si="3"/>
        <v>992.24554089363119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224.95848705612971</v>
      </c>
      <c r="C24">
        <v>400</v>
      </c>
      <c r="D24" s="2">
        <v>0.38178953181818187</v>
      </c>
      <c r="E24" s="1">
        <f t="shared" si="4"/>
        <v>17.262995470690914</v>
      </c>
      <c r="F24" s="1">
        <f t="shared" si="5"/>
        <v>51.788986412072745</v>
      </c>
      <c r="G24" s="8">
        <f t="shared" si="8"/>
        <v>2638.355153846152</v>
      </c>
      <c r="H24">
        <v>315</v>
      </c>
      <c r="I24">
        <v>295</v>
      </c>
      <c r="J24" s="1">
        <v>311.45271841852485</v>
      </c>
      <c r="K24" s="2">
        <f t="shared" si="1"/>
        <v>3.547281581475147</v>
      </c>
      <c r="L24" s="8">
        <v>323.97101937206418</v>
      </c>
      <c r="M24" s="1">
        <f t="shared" si="6"/>
        <v>18.168681111931761</v>
      </c>
      <c r="N24" s="1">
        <f t="shared" si="2"/>
        <v>4178.5984409903012</v>
      </c>
      <c r="O24" s="1">
        <f t="shared" si="3"/>
        <v>992.18305973185647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246.74179335661424</v>
      </c>
      <c r="C25">
        <v>400</v>
      </c>
      <c r="D25" s="2">
        <v>0.38178953181818187</v>
      </c>
      <c r="E25" s="1">
        <f t="shared" si="4"/>
        <v>17.262995470690914</v>
      </c>
      <c r="F25" s="1">
        <f t="shared" si="5"/>
        <v>51.788986412072745</v>
      </c>
      <c r="G25" s="8">
        <f t="shared" si="8"/>
        <v>3089.5577692307675</v>
      </c>
      <c r="H25">
        <v>315</v>
      </c>
      <c r="I25">
        <v>295</v>
      </c>
      <c r="J25" s="1">
        <v>311.7377327883591</v>
      </c>
      <c r="K25" s="2">
        <f t="shared" si="1"/>
        <v>3.2622672116409035</v>
      </c>
      <c r="L25" s="8">
        <v>326.68852698444658</v>
      </c>
      <c r="M25" s="1">
        <f t="shared" si="6"/>
        <v>18.320483539545702</v>
      </c>
      <c r="N25" s="1">
        <f t="shared" si="2"/>
        <v>4178.5918286871029</v>
      </c>
      <c r="O25" s="1">
        <f t="shared" si="3"/>
        <v>992.13026163829591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268.52479080124704</v>
      </c>
      <c r="C26">
        <v>400</v>
      </c>
      <c r="D26" s="2">
        <v>0.38178953181818187</v>
      </c>
      <c r="E26" s="1">
        <f t="shared" si="4"/>
        <v>17.262995470690914</v>
      </c>
      <c r="F26" s="1">
        <f t="shared" si="5"/>
        <v>51.788986412072745</v>
      </c>
      <c r="G26" s="8">
        <f t="shared" si="8"/>
        <v>3575.3270769230739</v>
      </c>
      <c r="H26">
        <v>315</v>
      </c>
      <c r="I26">
        <v>295</v>
      </c>
      <c r="J26" s="1">
        <v>311.96914844546484</v>
      </c>
      <c r="K26" s="2">
        <f t="shared" si="1"/>
        <v>3.0308515545351611</v>
      </c>
      <c r="L26" s="8">
        <v>328.88377553904581</v>
      </c>
      <c r="M26" s="1">
        <f t="shared" si="6"/>
        <v>18.443086548772481</v>
      </c>
      <c r="N26" s="1">
        <f t="shared" si="2"/>
        <v>4178.5870251733486</v>
      </c>
      <c r="O26" s="1">
        <f t="shared" si="3"/>
        <v>992.0871708161211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28.97073217972622</v>
      </c>
      <c r="C27">
        <v>600</v>
      </c>
      <c r="D27" s="2">
        <v>0.63899868247694336</v>
      </c>
      <c r="E27" s="1">
        <f t="shared" si="4"/>
        <v>28.892964426877469</v>
      </c>
      <c r="F27" s="1">
        <f t="shared" si="5"/>
        <v>86.678893280632408</v>
      </c>
      <c r="G27" s="8">
        <f>G15</f>
        <v>133.03276923076993</v>
      </c>
      <c r="H27">
        <v>315</v>
      </c>
      <c r="I27">
        <v>295</v>
      </c>
      <c r="J27" s="1">
        <v>299.44218411826478</v>
      </c>
      <c r="K27" s="2">
        <f t="shared" si="1"/>
        <v>15.557815881735223</v>
      </c>
      <c r="L27" s="8">
        <v>279.10603149668054</v>
      </c>
      <c r="M27" s="1">
        <f t="shared" si="6"/>
        <v>10.340262937796439</v>
      </c>
      <c r="N27" s="1">
        <f t="shared" si="2"/>
        <v>4179.9555931200848</v>
      </c>
      <c r="O27" s="1">
        <f t="shared" si="3"/>
        <v>994.10673576811791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50.727965069575475</v>
      </c>
      <c r="C28">
        <v>600</v>
      </c>
      <c r="D28" s="2">
        <v>0.63899868247694336</v>
      </c>
      <c r="E28" s="1">
        <f t="shared" si="4"/>
        <v>28.892964426877469</v>
      </c>
      <c r="F28" s="1">
        <f t="shared" si="5"/>
        <v>86.678893280632408</v>
      </c>
      <c r="G28" s="8">
        <f t="shared" ref="G28:G91" si="9">G16</f>
        <v>273.1351538461542</v>
      </c>
      <c r="H28">
        <v>315</v>
      </c>
      <c r="I28">
        <v>295</v>
      </c>
      <c r="J28" s="1">
        <v>303.44562307594015</v>
      </c>
      <c r="K28" s="2">
        <f t="shared" si="1"/>
        <v>11.554376924059852</v>
      </c>
      <c r="L28" s="8">
        <v>362.05147937806316</v>
      </c>
      <c r="M28" s="1">
        <f t="shared" si="6"/>
        <v>13.402844332681413</v>
      </c>
      <c r="N28" s="1">
        <f t="shared" si="2"/>
        <v>4179.2145091727152</v>
      </c>
      <c r="O28" s="1">
        <f t="shared" si="3"/>
        <v>993.53482701059147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72.497014011559813</v>
      </c>
      <c r="C29">
        <v>600</v>
      </c>
      <c r="D29" s="2">
        <v>0.63899868247694336</v>
      </c>
      <c r="E29" s="1">
        <f t="shared" si="4"/>
        <v>28.892964426877469</v>
      </c>
      <c r="F29" s="1">
        <f t="shared" si="5"/>
        <v>86.678893280632408</v>
      </c>
      <c r="G29" s="8">
        <f t="shared" si="9"/>
        <v>447.8042307692308</v>
      </c>
      <c r="H29">
        <v>315</v>
      </c>
      <c r="I29">
        <v>295</v>
      </c>
      <c r="J29" s="1">
        <v>305.92638899324106</v>
      </c>
      <c r="K29" s="2">
        <f t="shared" si="1"/>
        <v>9.0736110067589379</v>
      </c>
      <c r="L29" s="8">
        <v>405.66087813455385</v>
      </c>
      <c r="M29" s="1">
        <f t="shared" si="6"/>
        <v>15.008832965200973</v>
      </c>
      <c r="N29" s="1">
        <f t="shared" si="2"/>
        <v>4178.9184239232154</v>
      </c>
      <c r="O29" s="1">
        <f t="shared" si="3"/>
        <v>993.14435196626766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94.271793509481654</v>
      </c>
      <c r="C30">
        <v>600</v>
      </c>
      <c r="D30" s="2">
        <v>0.63899868247694336</v>
      </c>
      <c r="E30" s="1">
        <f t="shared" si="4"/>
        <v>28.892964426877469</v>
      </c>
      <c r="F30" s="1">
        <f t="shared" si="5"/>
        <v>86.678893280632408</v>
      </c>
      <c r="G30" s="8">
        <f t="shared" si="9"/>
        <v>657.03999999999974</v>
      </c>
      <c r="H30">
        <v>315</v>
      </c>
      <c r="I30">
        <v>295</v>
      </c>
      <c r="J30" s="1">
        <v>307.55457135478213</v>
      </c>
      <c r="K30" s="2">
        <f t="shared" si="1"/>
        <v>7.4454286452178735</v>
      </c>
      <c r="L30" s="8">
        <v>432.34053299345931</v>
      </c>
      <c r="M30" s="1">
        <f t="shared" si="6"/>
        <v>15.989412329370992</v>
      </c>
      <c r="N30" s="1">
        <f t="shared" si="2"/>
        <v>4178.7807967309664</v>
      </c>
      <c r="O30" s="1">
        <f t="shared" si="3"/>
        <v>992.87386518838116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116.04971836157988</v>
      </c>
      <c r="C31">
        <v>600</v>
      </c>
      <c r="D31" s="2">
        <v>0.63899868247694336</v>
      </c>
      <c r="E31" s="1">
        <f t="shared" si="4"/>
        <v>28.892964426877469</v>
      </c>
      <c r="F31" s="1">
        <f t="shared" si="5"/>
        <v>86.678893280632408</v>
      </c>
      <c r="G31" s="8">
        <f t="shared" si="9"/>
        <v>900.84246153846095</v>
      </c>
      <c r="H31">
        <v>315</v>
      </c>
      <c r="I31">
        <v>295</v>
      </c>
      <c r="J31" s="1">
        <v>308.69480506399447</v>
      </c>
      <c r="K31" s="2">
        <f t="shared" si="1"/>
        <v>6.3051949360055346</v>
      </c>
      <c r="L31" s="8">
        <v>450.31242354586311</v>
      </c>
      <c r="M31" s="1">
        <f t="shared" si="6"/>
        <v>16.648886888194916</v>
      </c>
      <c r="N31" s="1">
        <f t="shared" si="2"/>
        <v>4178.707764741439</v>
      </c>
      <c r="O31" s="1">
        <f t="shared" si="3"/>
        <v>992.67797997637217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137.82954298114527</v>
      </c>
      <c r="C32">
        <v>600</v>
      </c>
      <c r="D32" s="2">
        <v>0.63899868247694336</v>
      </c>
      <c r="E32" s="1">
        <f t="shared" si="4"/>
        <v>28.892964426877469</v>
      </c>
      <c r="F32" s="1">
        <f t="shared" si="5"/>
        <v>86.678893280632408</v>
      </c>
      <c r="G32" s="8">
        <f t="shared" si="9"/>
        <v>1179.2116153846146</v>
      </c>
      <c r="H32">
        <v>315</v>
      </c>
      <c r="I32">
        <v>295</v>
      </c>
      <c r="J32" s="1">
        <v>309.53503100799855</v>
      </c>
      <c r="K32" s="2">
        <f t="shared" si="1"/>
        <v>5.4649689920014453</v>
      </c>
      <c r="L32" s="8">
        <v>463.23419702358308</v>
      </c>
      <c r="M32" s="1">
        <f t="shared" si="6"/>
        <v>17.122406906004947</v>
      </c>
      <c r="N32" s="1">
        <f t="shared" si="2"/>
        <v>4178.6650237917265</v>
      </c>
      <c r="O32" s="1">
        <f t="shared" si="3"/>
        <v>992.53031709402012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159.61059974271791</v>
      </c>
      <c r="C33">
        <v>600</v>
      </c>
      <c r="D33" s="2">
        <v>0.63899868247694336</v>
      </c>
      <c r="E33" s="1">
        <f t="shared" si="4"/>
        <v>28.892964426877469</v>
      </c>
      <c r="F33" s="1">
        <f t="shared" si="5"/>
        <v>86.678893280632408</v>
      </c>
      <c r="G33" s="8">
        <f t="shared" si="9"/>
        <v>1492.1474615384604</v>
      </c>
      <c r="H33">
        <v>315</v>
      </c>
      <c r="I33">
        <v>295</v>
      </c>
      <c r="J33" s="1">
        <v>310.17891166264718</v>
      </c>
      <c r="K33" s="2">
        <f t="shared" si="1"/>
        <v>4.8210883373528191</v>
      </c>
      <c r="L33" s="8">
        <v>472.9705763870079</v>
      </c>
      <c r="M33" s="1">
        <f t="shared" si="6"/>
        <v>17.478781285178584</v>
      </c>
      <c r="N33" s="1">
        <f t="shared" si="2"/>
        <v>4178.6381157532269</v>
      </c>
      <c r="O33" s="1">
        <f t="shared" si="3"/>
        <v>992.41529231348466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181.39250014253253</v>
      </c>
      <c r="C34">
        <v>600</v>
      </c>
      <c r="D34" s="2">
        <v>0.63899868247694336</v>
      </c>
      <c r="E34" s="1">
        <f t="shared" si="4"/>
        <v>28.892964426877469</v>
      </c>
      <c r="F34" s="1">
        <f t="shared" si="5"/>
        <v>86.678893280632408</v>
      </c>
      <c r="G34" s="8">
        <f t="shared" si="9"/>
        <v>1839.649999999999</v>
      </c>
      <c r="H34">
        <v>315</v>
      </c>
      <c r="I34">
        <v>295</v>
      </c>
      <c r="J34" s="1">
        <v>310.68767541214805</v>
      </c>
      <c r="K34" s="2">
        <f t="shared" si="1"/>
        <v>4.3123245878519469</v>
      </c>
      <c r="L34" s="8">
        <v>480.5699207698209</v>
      </c>
      <c r="M34" s="1">
        <f t="shared" si="6"/>
        <v>17.75665023501811</v>
      </c>
      <c r="N34" s="1">
        <f t="shared" si="2"/>
        <v>4178.6202013020802</v>
      </c>
      <c r="O34" s="1">
        <f t="shared" si="3"/>
        <v>992.32327609224012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203.1750031782544</v>
      </c>
      <c r="C35">
        <v>600</v>
      </c>
      <c r="D35" s="2">
        <v>0.63899868247694336</v>
      </c>
      <c r="E35" s="1">
        <f t="shared" si="4"/>
        <v>28.892964426877469</v>
      </c>
      <c r="F35" s="1">
        <f t="shared" si="5"/>
        <v>86.678893280632408</v>
      </c>
      <c r="G35" s="8">
        <f t="shared" si="9"/>
        <v>2221.7192307692294</v>
      </c>
      <c r="H35">
        <v>315</v>
      </c>
      <c r="I35">
        <v>295</v>
      </c>
      <c r="J35" s="1">
        <v>311.0996351209389</v>
      </c>
      <c r="K35" s="2">
        <f t="shared" ref="K35:K66" si="11">H35-J35</f>
        <v>3.900364879061101</v>
      </c>
      <c r="L35" s="8">
        <v>486.66634474060356</v>
      </c>
      <c r="M35" s="1">
        <f t="shared" si="6"/>
        <v>17.979362116291508</v>
      </c>
      <c r="N35" s="1">
        <f t="shared" ref="N35:N66" si="12">((W35 + X35*H35 +Y35*H35^2 +  Z35*H35^3)+(W35 + X35*J35 + Y35*J35^2 +  Z35*J35^3))/2</f>
        <v>4178.6077384430055</v>
      </c>
      <c r="O35" s="1">
        <f t="shared" ref="O35:O66" si="13">((S35 + T35*H35 + U35*H35^2 +  V35*H35^3)+(S35 + T35*J35 + U35*J35^2 +  V35*J35^3))/2</f>
        <v>992.24804649382691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224.95795156350366</v>
      </c>
      <c r="C36">
        <v>600</v>
      </c>
      <c r="D36" s="2">
        <v>0.63899868247694336</v>
      </c>
      <c r="E36" s="1">
        <f t="shared" si="4"/>
        <v>28.892964426877469</v>
      </c>
      <c r="F36" s="1">
        <f t="shared" si="5"/>
        <v>86.678893280632408</v>
      </c>
      <c r="G36" s="8">
        <f t="shared" si="9"/>
        <v>2638.355153846152</v>
      </c>
      <c r="H36">
        <v>315</v>
      </c>
      <c r="I36">
        <v>295</v>
      </c>
      <c r="J36" s="1">
        <v>311.43993063632155</v>
      </c>
      <c r="K36" s="2">
        <f t="shared" si="11"/>
        <v>3.5600693636784513</v>
      </c>
      <c r="L36" s="8">
        <v>491.66575633000957</v>
      </c>
      <c r="M36" s="1">
        <f t="shared" si="6"/>
        <v>18.161849058127466</v>
      </c>
      <c r="N36" s="1">
        <f t="shared" si="12"/>
        <v>4178.5987560930944</v>
      </c>
      <c r="O36" s="1">
        <f t="shared" si="13"/>
        <v>992.18542153640044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246.7412383357422</v>
      </c>
      <c r="C37">
        <v>600</v>
      </c>
      <c r="D37" s="2">
        <v>0.63899868247694336</v>
      </c>
      <c r="E37" s="1">
        <f t="shared" si="4"/>
        <v>28.892964426877469</v>
      </c>
      <c r="F37" s="1">
        <f t="shared" si="5"/>
        <v>86.678893280632408</v>
      </c>
      <c r="G37" s="8">
        <f t="shared" si="9"/>
        <v>3089.5577692307675</v>
      </c>
      <c r="H37">
        <v>315</v>
      </c>
      <c r="I37">
        <v>295</v>
      </c>
      <c r="J37" s="1">
        <v>311.72571853919095</v>
      </c>
      <c r="K37" s="2">
        <f t="shared" si="11"/>
        <v>3.2742814608090498</v>
      </c>
      <c r="L37" s="8">
        <v>495.83998515602184</v>
      </c>
      <c r="M37" s="1">
        <f t="shared" si="6"/>
        <v>18.314102617113175</v>
      </c>
      <c r="N37" s="1">
        <f t="shared" si="12"/>
        <v>4178.5920917379053</v>
      </c>
      <c r="O37" s="1">
        <f t="shared" si="13"/>
        <v>992.13249334065222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268.5242171099199</v>
      </c>
      <c r="C38">
        <v>600</v>
      </c>
      <c r="D38" s="2">
        <v>0.63899868247694336</v>
      </c>
      <c r="E38" s="1">
        <f t="shared" si="4"/>
        <v>28.892964426877469</v>
      </c>
      <c r="F38" s="1">
        <f t="shared" si="5"/>
        <v>86.678893280632408</v>
      </c>
      <c r="G38" s="8">
        <f t="shared" si="9"/>
        <v>3575.3270769230739</v>
      </c>
      <c r="H38">
        <v>315</v>
      </c>
      <c r="I38">
        <v>295</v>
      </c>
      <c r="J38" s="1">
        <v>311.95779035829008</v>
      </c>
      <c r="K38" s="2">
        <f t="shared" si="11"/>
        <v>3.0422096417099169</v>
      </c>
      <c r="L38" s="8">
        <v>499.21384810053229</v>
      </c>
      <c r="M38" s="1">
        <f t="shared" si="6"/>
        <v>18.437082514859188</v>
      </c>
      <c r="N38" s="1">
        <f t="shared" si="12"/>
        <v>4178.5872493705947</v>
      </c>
      <c r="O38" s="1">
        <f t="shared" si="13"/>
        <v>992.08929037096721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28.96838477708134</v>
      </c>
      <c r="C39">
        <v>800</v>
      </c>
      <c r="D39" s="2">
        <v>0.89371980676328511</v>
      </c>
      <c r="E39" s="1">
        <f t="shared" si="4"/>
        <v>40.410434782608696</v>
      </c>
      <c r="F39" s="1">
        <f t="shared" si="5"/>
        <v>121.2313043478261</v>
      </c>
      <c r="G39" s="8">
        <f t="shared" si="9"/>
        <v>133.03276923076993</v>
      </c>
      <c r="H39">
        <v>315</v>
      </c>
      <c r="I39">
        <v>295</v>
      </c>
      <c r="J39" s="1">
        <v>298.8320160791522</v>
      </c>
      <c r="K39" s="2">
        <f t="shared" si="11"/>
        <v>16.167983920847803</v>
      </c>
      <c r="L39" s="8">
        <v>339.62298966778513</v>
      </c>
      <c r="M39" s="1">
        <f t="shared" si="6"/>
        <v>9.7848941551934185</v>
      </c>
      <c r="N39" s="1">
        <f t="shared" si="12"/>
        <v>4180.1011935498291</v>
      </c>
      <c r="O39" s="1">
        <f t="shared" si="13"/>
        <v>994.18729147734336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50.722682245391042</v>
      </c>
      <c r="C40">
        <v>800</v>
      </c>
      <c r="D40" s="2">
        <v>0.89371980676328511</v>
      </c>
      <c r="E40" s="1">
        <f t="shared" si="4"/>
        <v>40.410434782608696</v>
      </c>
      <c r="F40" s="1">
        <f t="shared" si="5"/>
        <v>121.2313043478261</v>
      </c>
      <c r="G40" s="8">
        <f t="shared" si="9"/>
        <v>273.1351538461542</v>
      </c>
      <c r="H40">
        <v>315</v>
      </c>
      <c r="I40">
        <v>295</v>
      </c>
      <c r="J40" s="1">
        <v>302.75782273363973</v>
      </c>
      <c r="K40" s="2">
        <f t="shared" si="11"/>
        <v>12.242177266360272</v>
      </c>
      <c r="L40" s="8">
        <v>449.21946538067402</v>
      </c>
      <c r="M40" s="1">
        <f t="shared" si="6"/>
        <v>12.926908441244114</v>
      </c>
      <c r="N40" s="1">
        <f t="shared" si="12"/>
        <v>4179.3172173339644</v>
      </c>
      <c r="O40" s="1">
        <f t="shared" si="13"/>
        <v>993.63830477595934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72.489554254922268</v>
      </c>
      <c r="C41">
        <v>800</v>
      </c>
      <c r="D41" s="2">
        <v>0.89371980676328511</v>
      </c>
      <c r="E41" s="1">
        <f t="shared" si="4"/>
        <v>40.410434782608696</v>
      </c>
      <c r="F41" s="1">
        <f t="shared" si="5"/>
        <v>121.2313043478261</v>
      </c>
      <c r="G41" s="8">
        <f t="shared" si="9"/>
        <v>447.8042307692308</v>
      </c>
      <c r="H41">
        <v>315</v>
      </c>
      <c r="I41">
        <v>295</v>
      </c>
      <c r="J41" s="1">
        <v>305.29311077021055</v>
      </c>
      <c r="K41" s="2">
        <f t="shared" si="11"/>
        <v>9.7068892297894536</v>
      </c>
      <c r="L41" s="8">
        <v>508.24657551237533</v>
      </c>
      <c r="M41" s="1">
        <f t="shared" si="6"/>
        <v>14.613142980853675</v>
      </c>
      <c r="N41" s="1">
        <f t="shared" si="12"/>
        <v>4178.9835479337298</v>
      </c>
      <c r="O41" s="1">
        <f t="shared" si="13"/>
        <v>993.24655448700014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94.262761207999972</v>
      </c>
      <c r="C42">
        <v>800</v>
      </c>
      <c r="D42" s="2">
        <v>0.89371980676328511</v>
      </c>
      <c r="E42" s="1">
        <f t="shared" si="4"/>
        <v>40.410434782608696</v>
      </c>
      <c r="F42" s="1">
        <f t="shared" si="5"/>
        <v>121.2313043478261</v>
      </c>
      <c r="G42" s="8">
        <f t="shared" si="9"/>
        <v>657.03999999999974</v>
      </c>
      <c r="H42">
        <v>315</v>
      </c>
      <c r="I42">
        <v>295</v>
      </c>
      <c r="J42" s="1">
        <v>306.98938709771625</v>
      </c>
      <c r="K42" s="2">
        <f t="shared" si="11"/>
        <v>8.0106129022837536</v>
      </c>
      <c r="L42" s="8">
        <v>544.80143106884816</v>
      </c>
      <c r="M42" s="1">
        <f t="shared" si="6"/>
        <v>15.654582225972703</v>
      </c>
      <c r="N42" s="1">
        <f t="shared" si="12"/>
        <v>4178.8239161728106</v>
      </c>
      <c r="O42" s="1">
        <f t="shared" si="13"/>
        <v>992.96900282246622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116.03951803811485</v>
      </c>
      <c r="C43">
        <v>800</v>
      </c>
      <c r="D43" s="2">
        <v>0.89371980676328511</v>
      </c>
      <c r="E43" s="1">
        <f t="shared" si="4"/>
        <v>40.410434782608696</v>
      </c>
      <c r="F43" s="1">
        <f t="shared" si="5"/>
        <v>121.2313043478261</v>
      </c>
      <c r="G43" s="8">
        <f t="shared" si="9"/>
        <v>900.84246153846095</v>
      </c>
      <c r="H43">
        <v>315</v>
      </c>
      <c r="I43">
        <v>295</v>
      </c>
      <c r="J43" s="1">
        <v>308.19062759526236</v>
      </c>
      <c r="K43" s="2">
        <f t="shared" si="11"/>
        <v>6.809372404737644</v>
      </c>
      <c r="L43" s="8">
        <v>569.60966282110769</v>
      </c>
      <c r="M43" s="1">
        <f t="shared" si="6"/>
        <v>16.359806629079674</v>
      </c>
      <c r="N43" s="1">
        <f t="shared" si="12"/>
        <v>4178.7378343352348</v>
      </c>
      <c r="O43" s="1">
        <f t="shared" si="13"/>
        <v>992.76524021894761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137.818446946553</v>
      </c>
      <c r="C44">
        <v>800</v>
      </c>
      <c r="D44" s="2">
        <v>0.89371980676328511</v>
      </c>
      <c r="E44" s="1">
        <f t="shared" si="4"/>
        <v>40.410434782608696</v>
      </c>
      <c r="F44" s="1">
        <f t="shared" si="5"/>
        <v>121.2313043478261</v>
      </c>
      <c r="G44" s="8">
        <f t="shared" si="9"/>
        <v>1179.2116153846146</v>
      </c>
      <c r="H44">
        <v>315</v>
      </c>
      <c r="I44">
        <v>295</v>
      </c>
      <c r="J44" s="1">
        <v>309.08229426087405</v>
      </c>
      <c r="K44" s="2">
        <f t="shared" si="11"/>
        <v>5.9177057391259495</v>
      </c>
      <c r="L44" s="8">
        <v>587.53762339365994</v>
      </c>
      <c r="M44" s="1">
        <f t="shared" si="6"/>
        <v>16.868499785143001</v>
      </c>
      <c r="N44" s="1">
        <f t="shared" si="12"/>
        <v>4178.6869411969183</v>
      </c>
      <c r="O44" s="1">
        <f t="shared" si="13"/>
        <v>992.61022766460337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159.59879717293603</v>
      </c>
      <c r="C45">
        <v>800</v>
      </c>
      <c r="D45" s="2">
        <v>0.89371980676328511</v>
      </c>
      <c r="E45" s="1">
        <f t="shared" si="4"/>
        <v>40.410434782608696</v>
      </c>
      <c r="F45" s="1">
        <f t="shared" si="5"/>
        <v>121.2313043478261</v>
      </c>
      <c r="G45" s="8">
        <f t="shared" si="9"/>
        <v>1492.1474615384604</v>
      </c>
      <c r="H45">
        <v>315</v>
      </c>
      <c r="I45">
        <v>295</v>
      </c>
      <c r="J45" s="1">
        <v>309.76913023188905</v>
      </c>
      <c r="K45" s="2">
        <f t="shared" si="11"/>
        <v>5.2308697681109493</v>
      </c>
      <c r="L45" s="8">
        <v>601.09635979481811</v>
      </c>
      <c r="M45" s="1">
        <f t="shared" si="6"/>
        <v>17.252603541397388</v>
      </c>
      <c r="N45" s="1">
        <f t="shared" si="12"/>
        <v>4178.6546750747821</v>
      </c>
      <c r="O45" s="1">
        <f t="shared" si="13"/>
        <v>992.48868290882501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181.3801268750392</v>
      </c>
      <c r="C46">
        <v>800</v>
      </c>
      <c r="D46" s="2">
        <v>0.89371980676328511</v>
      </c>
      <c r="E46" s="1">
        <f t="shared" si="4"/>
        <v>40.410434782608696</v>
      </c>
      <c r="F46" s="1">
        <f t="shared" si="5"/>
        <v>121.2313043478261</v>
      </c>
      <c r="G46" s="8">
        <f t="shared" si="9"/>
        <v>1839.649999999999</v>
      </c>
      <c r="H46">
        <v>315</v>
      </c>
      <c r="I46">
        <v>295</v>
      </c>
      <c r="J46" s="1">
        <v>310.3139268198745</v>
      </c>
      <c r="K46" s="2">
        <f t="shared" si="11"/>
        <v>4.6860731801255042</v>
      </c>
      <c r="L46" s="8">
        <v>611.70929359929062</v>
      </c>
      <c r="M46" s="1">
        <f t="shared" si="6"/>
        <v>17.552833779884189</v>
      </c>
      <c r="N46" s="1">
        <f t="shared" si="12"/>
        <v>4178.6330817003682</v>
      </c>
      <c r="O46" s="1">
        <f t="shared" si="13"/>
        <v>992.39096973402172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203.16215969629945</v>
      </c>
      <c r="C47">
        <v>800</v>
      </c>
      <c r="D47" s="2">
        <v>0.89371980676328511</v>
      </c>
      <c r="E47" s="1">
        <f t="shared" si="4"/>
        <v>40.410434782608696</v>
      </c>
      <c r="F47" s="1">
        <f t="shared" si="5"/>
        <v>121.2313043478261</v>
      </c>
      <c r="G47" s="8">
        <f t="shared" si="9"/>
        <v>2221.7192307692294</v>
      </c>
      <c r="H47">
        <v>315</v>
      </c>
      <c r="I47">
        <v>295</v>
      </c>
      <c r="J47" s="1">
        <v>310.75638012464157</v>
      </c>
      <c r="K47" s="2">
        <f t="shared" si="11"/>
        <v>4.2436198753584335</v>
      </c>
      <c r="L47" s="8">
        <v>620.24262392294304</v>
      </c>
      <c r="M47" s="1">
        <f t="shared" si="6"/>
        <v>17.793932586891344</v>
      </c>
      <c r="N47" s="1">
        <f t="shared" si="12"/>
        <v>4178.6179985802364</v>
      </c>
      <c r="O47" s="1">
        <f t="shared" si="13"/>
        <v>992.31077431626704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224.94471414052063</v>
      </c>
      <c r="C48">
        <v>800</v>
      </c>
      <c r="D48" s="2">
        <v>0.89371980676328511</v>
      </c>
      <c r="E48" s="1">
        <f t="shared" si="4"/>
        <v>40.410434782608696</v>
      </c>
      <c r="F48" s="1">
        <f t="shared" si="5"/>
        <v>121.2313043478261</v>
      </c>
      <c r="G48" s="8">
        <f t="shared" si="9"/>
        <v>2638.355153846152</v>
      </c>
      <c r="H48">
        <v>315</v>
      </c>
      <c r="I48">
        <v>295</v>
      </c>
      <c r="J48" s="1">
        <v>311.12273519007186</v>
      </c>
      <c r="K48" s="2">
        <f t="shared" si="11"/>
        <v>3.8772648099281355</v>
      </c>
      <c r="L48" s="8">
        <v>627.25340485031904</v>
      </c>
      <c r="M48" s="1">
        <f t="shared" si="6"/>
        <v>17.99179161082025</v>
      </c>
      <c r="N48" s="1">
        <f t="shared" si="12"/>
        <v>4178.6070917870657</v>
      </c>
      <c r="O48" s="1">
        <f t="shared" si="13"/>
        <v>992.24380911911203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246.72766616830586</v>
      </c>
      <c r="C49">
        <v>800</v>
      </c>
      <c r="D49" s="2">
        <v>0.89371980676328511</v>
      </c>
      <c r="E49" s="1">
        <f t="shared" si="4"/>
        <v>40.410434782608696</v>
      </c>
      <c r="F49" s="1">
        <f t="shared" si="5"/>
        <v>121.2313043478261</v>
      </c>
      <c r="G49" s="8">
        <f t="shared" si="9"/>
        <v>3089.5577692307675</v>
      </c>
      <c r="H49">
        <v>315</v>
      </c>
      <c r="I49">
        <v>295</v>
      </c>
      <c r="J49" s="1">
        <v>311.43100724274632</v>
      </c>
      <c r="K49" s="2">
        <f t="shared" si="11"/>
        <v>3.5689927572536817</v>
      </c>
      <c r="L49" s="8">
        <v>633.11607009407794</v>
      </c>
      <c r="M49" s="1">
        <f t="shared" si="6"/>
        <v>18.157080524609693</v>
      </c>
      <c r="N49" s="1">
        <f t="shared" si="12"/>
        <v>4178.5989769234548</v>
      </c>
      <c r="O49" s="1">
        <f t="shared" si="13"/>
        <v>992.18706925638878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268.51031410413452</v>
      </c>
      <c r="C50">
        <v>800</v>
      </c>
      <c r="D50" s="2">
        <v>0.89371980676328511</v>
      </c>
      <c r="E50" s="1">
        <f t="shared" si="4"/>
        <v>40.410434782608696</v>
      </c>
      <c r="F50" s="1">
        <f t="shared" si="5"/>
        <v>121.2313043478261</v>
      </c>
      <c r="G50" s="8">
        <f t="shared" si="9"/>
        <v>3575.3270769230739</v>
      </c>
      <c r="H50">
        <v>315</v>
      </c>
      <c r="I50">
        <v>295</v>
      </c>
      <c r="J50" s="1">
        <v>311.68173421886803</v>
      </c>
      <c r="K50" s="2">
        <f t="shared" si="11"/>
        <v>3.31826578113197</v>
      </c>
      <c r="L50" s="8">
        <v>637.86071433331665</v>
      </c>
      <c r="M50" s="1">
        <f t="shared" si="6"/>
        <v>18.290728535224019</v>
      </c>
      <c r="N50" s="1">
        <f t="shared" si="12"/>
        <v>4178.5930664283023</v>
      </c>
      <c r="O50" s="1">
        <f t="shared" si="13"/>
        <v>992.14065906117821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28.96660298655668</v>
      </c>
      <c r="C51">
        <v>1000</v>
      </c>
      <c r="D51" s="2">
        <v>1.1484409310496266</v>
      </c>
      <c r="E51" s="1">
        <f t="shared" si="4"/>
        <v>51.927905138339916</v>
      </c>
      <c r="F51" s="1">
        <f t="shared" si="5"/>
        <v>155.78371541501974</v>
      </c>
      <c r="G51" s="8">
        <f t="shared" si="9"/>
        <v>133.03276923076993</v>
      </c>
      <c r="H51">
        <v>315</v>
      </c>
      <c r="I51">
        <v>295</v>
      </c>
      <c r="J51" s="1">
        <v>298.35941261998158</v>
      </c>
      <c r="K51" s="2">
        <f t="shared" si="11"/>
        <v>16.640587380018417</v>
      </c>
      <c r="L51" s="8">
        <v>385.70100799708723</v>
      </c>
      <c r="M51" s="1">
        <f t="shared" si="6"/>
        <v>9.3278606005950859</v>
      </c>
      <c r="N51" s="1">
        <f t="shared" si="12"/>
        <v>4180.2204377174321</v>
      </c>
      <c r="O51" s="1">
        <f t="shared" si="13"/>
        <v>994.24844581761954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50.718420068292787</v>
      </c>
      <c r="C52">
        <v>1000</v>
      </c>
      <c r="D52" s="2">
        <v>1.1484409310496266</v>
      </c>
      <c r="E52" s="1">
        <f t="shared" si="4"/>
        <v>51.927905138339916</v>
      </c>
      <c r="F52" s="1">
        <f t="shared" si="5"/>
        <v>155.78371541501974</v>
      </c>
      <c r="G52" s="8">
        <f t="shared" si="9"/>
        <v>273.1351538461542</v>
      </c>
      <c r="H52">
        <v>315</v>
      </c>
      <c r="I52">
        <v>295</v>
      </c>
      <c r="J52" s="1">
        <v>302.19220095268321</v>
      </c>
      <c r="K52" s="2">
        <f t="shared" si="11"/>
        <v>12.807799047316792</v>
      </c>
      <c r="L52" s="8">
        <v>518.63226401110342</v>
      </c>
      <c r="M52" s="1">
        <f t="shared" si="6"/>
        <v>12.523086235499832</v>
      </c>
      <c r="N52" s="1">
        <f t="shared" si="12"/>
        <v>4179.4089316469372</v>
      </c>
      <c r="O52" s="1">
        <f t="shared" si="13"/>
        <v>993.7218062419131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72.483367731816315</v>
      </c>
      <c r="C53">
        <v>1000</v>
      </c>
      <c r="D53" s="2">
        <v>1.1484409310496266</v>
      </c>
      <c r="E53" s="1">
        <f t="shared" si="4"/>
        <v>51.927905138339916</v>
      </c>
      <c r="F53" s="1">
        <f t="shared" si="5"/>
        <v>155.78371541501974</v>
      </c>
      <c r="G53" s="8">
        <f t="shared" si="9"/>
        <v>447.8042307692308</v>
      </c>
      <c r="H53">
        <v>315</v>
      </c>
      <c r="I53">
        <v>295</v>
      </c>
      <c r="J53" s="1">
        <v>304.75957510771894</v>
      </c>
      <c r="K53" s="2">
        <f t="shared" si="11"/>
        <v>10.240424892281055</v>
      </c>
      <c r="L53" s="8">
        <v>591.73308332748036</v>
      </c>
      <c r="M53" s="1">
        <f t="shared" si="6"/>
        <v>14.272699237865083</v>
      </c>
      <c r="N53" s="1">
        <f t="shared" si="12"/>
        <v>4179.0438120764984</v>
      </c>
      <c r="O53" s="1">
        <f t="shared" si="13"/>
        <v>993.33132900771488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94.255151298887853</v>
      </c>
      <c r="C54">
        <v>1000</v>
      </c>
      <c r="D54" s="2">
        <v>1.1484409310496266</v>
      </c>
      <c r="E54" s="1">
        <f t="shared" si="4"/>
        <v>51.927905138339916</v>
      </c>
      <c r="F54" s="1">
        <f t="shared" si="5"/>
        <v>155.78371541501974</v>
      </c>
      <c r="G54" s="8">
        <f t="shared" si="9"/>
        <v>657.03999999999974</v>
      </c>
      <c r="H54">
        <v>315</v>
      </c>
      <c r="I54">
        <v>295</v>
      </c>
      <c r="J54" s="1">
        <v>306.50692799202903</v>
      </c>
      <c r="K54" s="2">
        <f t="shared" si="11"/>
        <v>8.4930720079709658</v>
      </c>
      <c r="L54" s="8">
        <v>637.48617928735121</v>
      </c>
      <c r="M54" s="1">
        <f t="shared" si="6"/>
        <v>15.364206625328544</v>
      </c>
      <c r="N54" s="1">
        <f t="shared" si="12"/>
        <v>4178.8645798708212</v>
      </c>
      <c r="O54" s="1">
        <f t="shared" si="13"/>
        <v>993.04917248702577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116.03083558534904</v>
      </c>
      <c r="C55">
        <v>1000</v>
      </c>
      <c r="D55" s="2">
        <v>1.1484409310496266</v>
      </c>
      <c r="E55" s="1">
        <f t="shared" si="4"/>
        <v>51.927905138339916</v>
      </c>
      <c r="F55" s="1">
        <f t="shared" si="5"/>
        <v>155.78371541501974</v>
      </c>
      <c r="G55" s="8">
        <f t="shared" si="9"/>
        <v>900.84246153846095</v>
      </c>
      <c r="H55">
        <v>315</v>
      </c>
      <c r="I55">
        <v>295</v>
      </c>
      <c r="J55" s="1">
        <v>307.75667644853706</v>
      </c>
      <c r="K55" s="2">
        <f t="shared" si="11"/>
        <v>7.2433235514629359</v>
      </c>
      <c r="L55" s="8">
        <v>668.73894774388918</v>
      </c>
      <c r="M55" s="1">
        <f t="shared" si="6"/>
        <v>16.107818639387226</v>
      </c>
      <c r="N55" s="1">
        <f t="shared" si="12"/>
        <v>4178.7665206899446</v>
      </c>
      <c r="O55" s="1">
        <f t="shared" si="13"/>
        <v>992.83952768970721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137.80893405521783</v>
      </c>
      <c r="C56">
        <v>1000</v>
      </c>
      <c r="D56" s="2">
        <v>1.1484409310496266</v>
      </c>
      <c r="E56" s="1">
        <f t="shared" si="4"/>
        <v>51.927905138339916</v>
      </c>
      <c r="F56" s="1">
        <f t="shared" si="5"/>
        <v>155.78371541501974</v>
      </c>
      <c r="G56" s="8">
        <f t="shared" si="9"/>
        <v>1179.2116153846146</v>
      </c>
      <c r="H56">
        <v>315</v>
      </c>
      <c r="I56">
        <v>295</v>
      </c>
      <c r="J56" s="1">
        <v>308.6903980177226</v>
      </c>
      <c r="K56" s="2">
        <f t="shared" si="11"/>
        <v>6.3096019822773997</v>
      </c>
      <c r="L56" s="8">
        <v>691.42407213979368</v>
      </c>
      <c r="M56" s="1">
        <f t="shared" si="6"/>
        <v>16.646376587402202</v>
      </c>
      <c r="N56" s="1">
        <f t="shared" si="12"/>
        <v>4178.7080128276912</v>
      </c>
      <c r="O56" s="1">
        <f t="shared" si="13"/>
        <v>992.67874712089747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159.58862471753125</v>
      </c>
      <c r="C57">
        <v>1000</v>
      </c>
      <c r="D57" s="2">
        <v>1.1484409310496266</v>
      </c>
      <c r="E57" s="1">
        <f t="shared" si="4"/>
        <v>51.927905138339916</v>
      </c>
      <c r="F57" s="1">
        <f t="shared" si="5"/>
        <v>155.78371541501974</v>
      </c>
      <c r="G57" s="8">
        <f t="shared" si="9"/>
        <v>1492.1474615384604</v>
      </c>
      <c r="H57">
        <v>315</v>
      </c>
      <c r="I57">
        <v>295</v>
      </c>
      <c r="J57" s="1">
        <v>309.41294068936213</v>
      </c>
      <c r="K57" s="2">
        <f t="shared" si="11"/>
        <v>5.5870593106378692</v>
      </c>
      <c r="L57" s="8">
        <v>708.63593902427829</v>
      </c>
      <c r="M57" s="1">
        <f t="shared" si="6"/>
        <v>17.054213062829888</v>
      </c>
      <c r="N57" s="1">
        <f t="shared" si="12"/>
        <v>4178.670684231327</v>
      </c>
      <c r="O57" s="1">
        <f t="shared" si="13"/>
        <v>992.55194585682352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181.36941891153501</v>
      </c>
      <c r="C58">
        <v>1000</v>
      </c>
      <c r="D58" s="2">
        <v>1.1484409310496266</v>
      </c>
      <c r="E58" s="1">
        <f t="shared" si="4"/>
        <v>51.927905138339916</v>
      </c>
      <c r="F58" s="1">
        <f t="shared" si="5"/>
        <v>155.78371541501974</v>
      </c>
      <c r="G58" s="8">
        <f t="shared" si="9"/>
        <v>1839.649999999999</v>
      </c>
      <c r="H58">
        <v>315</v>
      </c>
      <c r="I58">
        <v>295</v>
      </c>
      <c r="J58" s="1">
        <v>309.98802638025177</v>
      </c>
      <c r="K58" s="2">
        <f t="shared" si="11"/>
        <v>5.0119736197482325</v>
      </c>
      <c r="L58" s="8">
        <v>722.14155870015941</v>
      </c>
      <c r="M58" s="1">
        <f t="shared" si="6"/>
        <v>17.373691868837298</v>
      </c>
      <c r="N58" s="1">
        <f t="shared" si="12"/>
        <v>4178.6455869758302</v>
      </c>
      <c r="O58" s="1">
        <f t="shared" si="13"/>
        <v>992.4495600209043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203.15100874228608</v>
      </c>
      <c r="C59">
        <v>1000</v>
      </c>
      <c r="D59" s="2">
        <v>1.1484409310496266</v>
      </c>
      <c r="E59" s="1">
        <f t="shared" si="4"/>
        <v>51.927905138339916</v>
      </c>
      <c r="F59" s="1">
        <f t="shared" si="5"/>
        <v>155.78371541501974</v>
      </c>
      <c r="G59" s="8">
        <f t="shared" si="9"/>
        <v>2221.7192307692294</v>
      </c>
      <c r="H59">
        <v>315</v>
      </c>
      <c r="I59">
        <v>295</v>
      </c>
      <c r="J59" s="1">
        <v>310.45632030829171</v>
      </c>
      <c r="K59" s="2">
        <f t="shared" si="11"/>
        <v>4.5436796917082916</v>
      </c>
      <c r="L59" s="8">
        <v>733.02199732811096</v>
      </c>
      <c r="M59" s="1">
        <f t="shared" si="6"/>
        <v>17.63068707475955</v>
      </c>
      <c r="N59" s="1">
        <f t="shared" si="12"/>
        <v>4178.6279935551402</v>
      </c>
      <c r="O59" s="1">
        <f t="shared" si="13"/>
        <v>992.36524223094716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224.93319086375513</v>
      </c>
      <c r="C60">
        <v>1000</v>
      </c>
      <c r="D60" s="2">
        <v>1.1484409310496266</v>
      </c>
      <c r="E60" s="1">
        <f t="shared" si="4"/>
        <v>51.927905138339916</v>
      </c>
      <c r="F60" s="1">
        <f t="shared" si="5"/>
        <v>155.78371541501974</v>
      </c>
      <c r="G60" s="8">
        <f t="shared" si="9"/>
        <v>2638.355153846152</v>
      </c>
      <c r="H60">
        <v>315</v>
      </c>
      <c r="I60">
        <v>295</v>
      </c>
      <c r="J60" s="1">
        <v>310.84489418694164</v>
      </c>
      <c r="K60" s="2">
        <f t="shared" si="11"/>
        <v>4.1551058130583556</v>
      </c>
      <c r="L60" s="8">
        <v>741.9753558126871</v>
      </c>
      <c r="M60" s="1">
        <f t="shared" si="6"/>
        <v>17.841881420089585</v>
      </c>
      <c r="N60" s="1">
        <f t="shared" si="12"/>
        <v>4178.6152347875222</v>
      </c>
      <c r="O60" s="1">
        <f t="shared" si="13"/>
        <v>992.29464154623156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246.71582568778487</v>
      </c>
      <c r="C61">
        <v>1000</v>
      </c>
      <c r="D61" s="2">
        <v>1.1484409310496266</v>
      </c>
      <c r="E61" s="1">
        <f t="shared" si="4"/>
        <v>51.927905138339916</v>
      </c>
      <c r="F61" s="1">
        <f t="shared" si="5"/>
        <v>155.78371541501974</v>
      </c>
      <c r="G61" s="8">
        <f t="shared" si="9"/>
        <v>3089.5577692307675</v>
      </c>
      <c r="H61">
        <v>315</v>
      </c>
      <c r="I61">
        <v>295</v>
      </c>
      <c r="J61" s="1">
        <v>311.17242911749344</v>
      </c>
      <c r="K61" s="2">
        <f t="shared" si="11"/>
        <v>3.8275708825065635</v>
      </c>
      <c r="L61" s="8">
        <v>749.4724107560728</v>
      </c>
      <c r="M61" s="1">
        <f t="shared" si="6"/>
        <v>18.018509677692478</v>
      </c>
      <c r="N61" s="1">
        <f t="shared" si="12"/>
        <v>4178.6057190935244</v>
      </c>
      <c r="O61" s="1">
        <f t="shared" si="13"/>
        <v>992.23468667871623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268.49816371745436</v>
      </c>
      <c r="C62">
        <v>1000</v>
      </c>
      <c r="D62" s="2">
        <v>1.1484409310496266</v>
      </c>
      <c r="E62" s="1">
        <f t="shared" si="4"/>
        <v>51.927905138339916</v>
      </c>
      <c r="F62" s="1">
        <f t="shared" si="5"/>
        <v>155.78371541501974</v>
      </c>
      <c r="G62" s="8">
        <f t="shared" si="9"/>
        <v>3575.3270769230739</v>
      </c>
      <c r="H62">
        <v>315</v>
      </c>
      <c r="I62">
        <v>295</v>
      </c>
      <c r="J62" s="1">
        <v>311.4391995303817</v>
      </c>
      <c r="K62" s="2">
        <f t="shared" si="11"/>
        <v>3.5608004696183002</v>
      </c>
      <c r="L62" s="8">
        <v>755.54643357661837</v>
      </c>
      <c r="M62" s="1">
        <f t="shared" si="6"/>
        <v>18.161458399129689</v>
      </c>
      <c r="N62" s="1">
        <f t="shared" si="12"/>
        <v>4178.598774156656</v>
      </c>
      <c r="O62" s="1">
        <f t="shared" si="13"/>
        <v>992.18555654755846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28.965237762605216</v>
      </c>
      <c r="C63">
        <v>1200</v>
      </c>
      <c r="D63" s="2">
        <v>1.4070071870026351</v>
      </c>
      <c r="E63" s="1">
        <f t="shared" si="4"/>
        <v>63.619236967511142</v>
      </c>
      <c r="F63" s="1">
        <f t="shared" si="5"/>
        <v>190.85771090253343</v>
      </c>
      <c r="G63" s="8">
        <f t="shared" si="9"/>
        <v>133.03276923076993</v>
      </c>
      <c r="H63">
        <v>315</v>
      </c>
      <c r="I63">
        <v>295</v>
      </c>
      <c r="J63" s="1">
        <v>297.99141732965114</v>
      </c>
      <c r="K63" s="2">
        <f t="shared" si="11"/>
        <v>17.008582670348858</v>
      </c>
      <c r="L63" s="8">
        <v>422.96577833537719</v>
      </c>
      <c r="M63" s="1">
        <f t="shared" si="6"/>
        <v>8.9519564062998889</v>
      </c>
      <c r="N63" s="1">
        <f t="shared" si="12"/>
        <v>4180.3172910743397</v>
      </c>
      <c r="O63" s="1">
        <f t="shared" si="13"/>
        <v>994.2953079149745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50.71497579615562</v>
      </c>
      <c r="C64">
        <v>1200</v>
      </c>
      <c r="D64" s="2">
        <v>1.4070071870026351</v>
      </c>
      <c r="E64" s="1">
        <f t="shared" si="4"/>
        <v>63.619236967511142</v>
      </c>
      <c r="F64" s="1">
        <f t="shared" si="5"/>
        <v>190.85771090253343</v>
      </c>
      <c r="G64" s="8">
        <f t="shared" si="9"/>
        <v>273.1351538461542</v>
      </c>
      <c r="H64">
        <v>315</v>
      </c>
      <c r="I64">
        <v>295</v>
      </c>
      <c r="J64" s="1">
        <v>301.72767780841741</v>
      </c>
      <c r="K64" s="2">
        <f t="shared" si="11"/>
        <v>13.272322191582589</v>
      </c>
      <c r="L64" s="8">
        <v>576.66582681718035</v>
      </c>
      <c r="M64" s="1">
        <f t="shared" si="6"/>
        <v>12.182005416704358</v>
      </c>
      <c r="N64" s="1">
        <f t="shared" si="12"/>
        <v>4179.4893160009215</v>
      </c>
      <c r="O64" s="1">
        <f t="shared" si="13"/>
        <v>993.78929416388485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72.478246316429519</v>
      </c>
      <c r="C65">
        <v>1200</v>
      </c>
      <c r="D65" s="2">
        <v>1.4070071870026351</v>
      </c>
      <c r="E65" s="1">
        <f t="shared" si="4"/>
        <v>63.619236967511142</v>
      </c>
      <c r="F65" s="1">
        <f t="shared" si="5"/>
        <v>190.85771090253343</v>
      </c>
      <c r="G65" s="8">
        <f t="shared" si="9"/>
        <v>447.8042307692308</v>
      </c>
      <c r="H65">
        <v>315</v>
      </c>
      <c r="I65">
        <v>295</v>
      </c>
      <c r="J65" s="1">
        <v>304.31185019073024</v>
      </c>
      <c r="K65" s="2">
        <f t="shared" si="11"/>
        <v>10.68814980926976</v>
      </c>
      <c r="L65" s="8">
        <v>662.71494605419775</v>
      </c>
      <c r="M65" s="1">
        <f t="shared" si="6"/>
        <v>13.98159084445288</v>
      </c>
      <c r="N65" s="1">
        <f t="shared" si="12"/>
        <v>4179.0983383421153</v>
      </c>
      <c r="O65" s="1">
        <f t="shared" si="13"/>
        <v>993.40151920423739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94.248763228505155</v>
      </c>
      <c r="C66">
        <v>1200</v>
      </c>
      <c r="D66" s="2">
        <v>1.4070071870026351</v>
      </c>
      <c r="E66" s="1">
        <f t="shared" si="4"/>
        <v>63.619236967511142</v>
      </c>
      <c r="F66" s="1">
        <f t="shared" si="5"/>
        <v>190.85771090253343</v>
      </c>
      <c r="G66" s="8">
        <f t="shared" si="9"/>
        <v>657.03999999999974</v>
      </c>
      <c r="H66">
        <v>315</v>
      </c>
      <c r="I66">
        <v>295</v>
      </c>
      <c r="J66" s="1">
        <v>306.09728729159627</v>
      </c>
      <c r="K66" s="2">
        <f t="shared" si="11"/>
        <v>8.9027127084037261</v>
      </c>
      <c r="L66" s="8">
        <v>717.07021406405147</v>
      </c>
      <c r="M66" s="1">
        <f t="shared" si="6"/>
        <v>15.11415170527107</v>
      </c>
      <c r="N66" s="1">
        <f t="shared" si="12"/>
        <v>4178.9020031236105</v>
      </c>
      <c r="O66" s="1">
        <f t="shared" si="13"/>
        <v>993.1164801926127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116.02348078894408</v>
      </c>
      <c r="C67">
        <v>1200</v>
      </c>
      <c r="D67" s="2">
        <v>1.4070071870026351</v>
      </c>
      <c r="E67" s="1">
        <f t="shared" si="4"/>
        <v>63.619236967511142</v>
      </c>
      <c r="F67" s="1">
        <f t="shared" si="5"/>
        <v>190.85771090253343</v>
      </c>
      <c r="G67" s="8">
        <f t="shared" si="9"/>
        <v>900.84246153846095</v>
      </c>
      <c r="H67">
        <v>315</v>
      </c>
      <c r="I67">
        <v>295</v>
      </c>
      <c r="J67" s="1">
        <v>307.3854879010895</v>
      </c>
      <c r="K67" s="2">
        <f t="shared" ref="K67:K98" si="15">H67-J67</f>
        <v>7.6145120989104953</v>
      </c>
      <c r="L67" s="8">
        <v>754.40913652249992</v>
      </c>
      <c r="M67" s="1">
        <f t="shared" si="6"/>
        <v>15.889824248777371</v>
      </c>
      <c r="N67" s="1">
        <f t="shared" ref="N67:N98" si="16">((W67 + X67*H67 +Y67*H67^2 +  Z67*H67^3)+(W67 + X67*J67 + Y67*J67^2 +  Z67*J67^3))/2</f>
        <v>4178.7931977679391</v>
      </c>
      <c r="O67" s="1">
        <f t="shared" ref="O67:O98" si="17">((S67 + T67*H67 + U67*H67^2 +  V67*H67^3)+(S67 + T67*J67 + U67*J67^2 +  V67*J67^3))/2</f>
        <v>992.9024643688972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137.80082427998519</v>
      </c>
      <c r="C68">
        <v>1200</v>
      </c>
      <c r="D68" s="2">
        <v>1.4070071870026351</v>
      </c>
      <c r="E68" s="1">
        <f t="shared" ref="E68:E131" si="18">D68*0.01256*3600</f>
        <v>63.619236967511142</v>
      </c>
      <c r="F68" s="1">
        <f t="shared" ref="F68:F131" si="19">E68*3</f>
        <v>190.85771090253343</v>
      </c>
      <c r="G68" s="8">
        <f t="shared" si="9"/>
        <v>1179.2116153846146</v>
      </c>
      <c r="H68">
        <v>315</v>
      </c>
      <c r="I68">
        <v>295</v>
      </c>
      <c r="J68" s="1">
        <v>308.35346957193474</v>
      </c>
      <c r="K68" s="2">
        <f t="shared" si="15"/>
        <v>6.6465304280652617</v>
      </c>
      <c r="L68" s="8">
        <v>781.61639990632693</v>
      </c>
      <c r="M68" s="1">
        <f t="shared" ref="M68:M131" si="20">((H68-I68)-(J68-I68))/(LN((H68-I68)/(J68-I68)))</f>
        <v>16.453598767154922</v>
      </c>
      <c r="N68" s="1">
        <f t="shared" si="16"/>
        <v>4178.7277461102385</v>
      </c>
      <c r="O68" s="1">
        <f t="shared" si="17"/>
        <v>992.73716768230861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159.57991159175211</v>
      </c>
      <c r="C69">
        <v>1200</v>
      </c>
      <c r="D69" s="2">
        <v>1.4070071870026351</v>
      </c>
      <c r="E69" s="1">
        <f t="shared" si="18"/>
        <v>63.619236967511142</v>
      </c>
      <c r="F69" s="1">
        <f t="shared" si="19"/>
        <v>190.85771090253343</v>
      </c>
      <c r="G69" s="8">
        <f t="shared" si="9"/>
        <v>1492.1474615384604</v>
      </c>
      <c r="H69">
        <v>315</v>
      </c>
      <c r="I69">
        <v>295</v>
      </c>
      <c r="J69" s="1">
        <v>309.10556672819411</v>
      </c>
      <c r="K69" s="2">
        <f t="shared" si="15"/>
        <v>5.8944332718058945</v>
      </c>
      <c r="L69" s="8">
        <v>802.31733100170345</v>
      </c>
      <c r="M69" s="1">
        <f t="shared" si="20"/>
        <v>16.881621136731209</v>
      </c>
      <c r="N69" s="1">
        <f t="shared" si="16"/>
        <v>4178.6857520116655</v>
      </c>
      <c r="O69" s="1">
        <f t="shared" si="17"/>
        <v>992.60613958246427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181.36021363234693</v>
      </c>
      <c r="C70">
        <v>1200</v>
      </c>
      <c r="D70" s="2">
        <v>1.4070071870026351</v>
      </c>
      <c r="E70" s="1">
        <f t="shared" si="18"/>
        <v>63.619236967511142</v>
      </c>
      <c r="F70" s="1">
        <f t="shared" si="19"/>
        <v>190.85771090253343</v>
      </c>
      <c r="G70" s="8">
        <f t="shared" si="9"/>
        <v>1839.649999999999</v>
      </c>
      <c r="H70">
        <v>315</v>
      </c>
      <c r="I70">
        <v>295</v>
      </c>
      <c r="J70" s="1">
        <v>309.70598797517431</v>
      </c>
      <c r="K70" s="2">
        <f t="shared" si="15"/>
        <v>5.2940120248256903</v>
      </c>
      <c r="L70" s="8">
        <v>818.59560509370181</v>
      </c>
      <c r="M70" s="1">
        <f t="shared" si="20"/>
        <v>17.217558111323292</v>
      </c>
      <c r="N70" s="1">
        <f t="shared" si="16"/>
        <v>4178.6574016804761</v>
      </c>
      <c r="O70" s="1">
        <f t="shared" si="17"/>
        <v>992.49993366734589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203.14139485586674</v>
      </c>
      <c r="C71">
        <v>1200</v>
      </c>
      <c r="D71" s="2">
        <v>1.4070071870026351</v>
      </c>
      <c r="E71" s="1">
        <f t="shared" si="18"/>
        <v>63.619236967511142</v>
      </c>
      <c r="F71" s="1">
        <f t="shared" si="19"/>
        <v>190.85771090253343</v>
      </c>
      <c r="G71" s="8">
        <f t="shared" si="9"/>
        <v>2221.7192307692294</v>
      </c>
      <c r="H71">
        <v>315</v>
      </c>
      <c r="I71">
        <v>295</v>
      </c>
      <c r="J71" s="1">
        <v>310.19605991310692</v>
      </c>
      <c r="K71" s="2">
        <f t="shared" si="15"/>
        <v>4.8039400868930784</v>
      </c>
      <c r="L71" s="8">
        <v>831.73207998108887</v>
      </c>
      <c r="M71" s="1">
        <f t="shared" si="20"/>
        <v>17.488199376572599</v>
      </c>
      <c r="N71" s="1">
        <f t="shared" si="16"/>
        <v>4178.6374649623522</v>
      </c>
      <c r="O71" s="1">
        <f t="shared" si="17"/>
        <v>992.41220699030646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224.92323255109471</v>
      </c>
      <c r="C72">
        <v>1200</v>
      </c>
      <c r="D72" s="2">
        <v>1.4070071870026351</v>
      </c>
      <c r="E72" s="1">
        <f t="shared" si="18"/>
        <v>63.619236967511142</v>
      </c>
      <c r="F72" s="1">
        <f t="shared" si="19"/>
        <v>190.85771090253343</v>
      </c>
      <c r="G72" s="8">
        <f t="shared" si="9"/>
        <v>2638.355153846152</v>
      </c>
      <c r="H72">
        <v>315</v>
      </c>
      <c r="I72">
        <v>295</v>
      </c>
      <c r="J72" s="1">
        <v>310.6034660639047</v>
      </c>
      <c r="K72" s="2">
        <f t="shared" si="15"/>
        <v>4.3965339360952953</v>
      </c>
      <c r="L72" s="8">
        <v>842.55688014652605</v>
      </c>
      <c r="M72" s="1">
        <f t="shared" si="20"/>
        <v>17.710876965110806</v>
      </c>
      <c r="N72" s="1">
        <f t="shared" si="16"/>
        <v>4178.6229702542769</v>
      </c>
      <c r="O72" s="1">
        <f t="shared" si="17"/>
        <v>992.33857467034545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246.70557323621296</v>
      </c>
      <c r="C73">
        <v>1200</v>
      </c>
      <c r="D73" s="2">
        <v>1.4070071870026351</v>
      </c>
      <c r="E73" s="1">
        <f t="shared" si="18"/>
        <v>63.619236967511142</v>
      </c>
      <c r="F73" s="1">
        <f t="shared" si="19"/>
        <v>190.85771090253343</v>
      </c>
      <c r="G73" s="8">
        <f t="shared" si="9"/>
        <v>3089.5577692307675</v>
      </c>
      <c r="H73">
        <v>315</v>
      </c>
      <c r="I73">
        <v>295</v>
      </c>
      <c r="J73" s="1">
        <v>310.94740063384052</v>
      </c>
      <c r="K73" s="2">
        <f t="shared" si="15"/>
        <v>4.0525993661594839</v>
      </c>
      <c r="L73" s="8">
        <v>851.63142947027757</v>
      </c>
      <c r="M73" s="1">
        <f t="shared" si="20"/>
        <v>17.897294242942664</v>
      </c>
      <c r="N73" s="1">
        <f t="shared" si="16"/>
        <v>4178.6121372137686</v>
      </c>
      <c r="O73" s="1">
        <f t="shared" si="17"/>
        <v>992.27592141022126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268.48762637918321</v>
      </c>
      <c r="C74">
        <v>1200</v>
      </c>
      <c r="D74" s="2">
        <v>1.4070071870026351</v>
      </c>
      <c r="E74" s="1">
        <f t="shared" si="18"/>
        <v>63.619236967511142</v>
      </c>
      <c r="F74" s="1">
        <f t="shared" si="19"/>
        <v>190.85771090253343</v>
      </c>
      <c r="G74" s="8">
        <f t="shared" si="9"/>
        <v>3575.3270769230739</v>
      </c>
      <c r="H74">
        <v>315</v>
      </c>
      <c r="I74">
        <v>295</v>
      </c>
      <c r="J74" s="1">
        <v>311.2278777758392</v>
      </c>
      <c r="K74" s="2">
        <f t="shared" si="15"/>
        <v>3.7721222241607961</v>
      </c>
      <c r="L74" s="8">
        <v>858.99053565209522</v>
      </c>
      <c r="M74" s="1">
        <f t="shared" si="20"/>
        <v>18.048288351268365</v>
      </c>
      <c r="N74" s="1">
        <f t="shared" si="16"/>
        <v>4178.6042169740722</v>
      </c>
      <c r="O74" s="1">
        <f t="shared" si="17"/>
        <v>992.22449687035146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28.963675401491024</v>
      </c>
      <c r="C75">
        <v>1500</v>
      </c>
      <c r="D75" s="2">
        <v>1.7940272288098376</v>
      </c>
      <c r="E75" s="1">
        <f t="shared" si="18"/>
        <v>81.118735177865616</v>
      </c>
      <c r="F75" s="1">
        <f t="shared" si="19"/>
        <v>243.35620553359684</v>
      </c>
      <c r="G75" s="8">
        <f t="shared" si="9"/>
        <v>133.03276923076993</v>
      </c>
      <c r="H75">
        <v>315</v>
      </c>
      <c r="I75">
        <v>295</v>
      </c>
      <c r="J75" s="1">
        <v>297.56365810038244</v>
      </c>
      <c r="K75" s="2">
        <f t="shared" si="15"/>
        <v>17.43634189961756</v>
      </c>
      <c r="L75" s="8">
        <v>466.6448846435643</v>
      </c>
      <c r="M75" s="1">
        <f t="shared" si="20"/>
        <v>8.4877411296207566</v>
      </c>
      <c r="N75" s="1">
        <f t="shared" si="16"/>
        <v>4180.4343676113303</v>
      </c>
      <c r="O75" s="1">
        <f t="shared" si="17"/>
        <v>994.34894227952168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50.710804946079506</v>
      </c>
      <c r="C76">
        <v>1500</v>
      </c>
      <c r="D76" s="2">
        <v>1.7940272288098376</v>
      </c>
      <c r="E76" s="1">
        <f t="shared" si="18"/>
        <v>81.118735177865616</v>
      </c>
      <c r="F76" s="1">
        <f t="shared" si="19"/>
        <v>243.35620553359684</v>
      </c>
      <c r="G76" s="8">
        <f t="shared" si="9"/>
        <v>273.1351538461542</v>
      </c>
      <c r="H76">
        <v>315</v>
      </c>
      <c r="I76">
        <v>295</v>
      </c>
      <c r="J76" s="1">
        <v>301.15569860382999</v>
      </c>
      <c r="K76" s="2">
        <f t="shared" si="15"/>
        <v>13.84430139617001</v>
      </c>
      <c r="L76" s="8">
        <v>647.42002832179787</v>
      </c>
      <c r="M76" s="1">
        <f t="shared" si="20"/>
        <v>11.748847272219603</v>
      </c>
      <c r="N76" s="1">
        <f t="shared" si="16"/>
        <v>4179.5947630267165</v>
      </c>
      <c r="O76" s="1">
        <f t="shared" si="17"/>
        <v>993.87103110648741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72.471883098518589</v>
      </c>
      <c r="C77">
        <v>1500</v>
      </c>
      <c r="D77" s="2">
        <v>1.7940272288098376</v>
      </c>
      <c r="E77" s="1">
        <f t="shared" si="18"/>
        <v>81.118735177865616</v>
      </c>
      <c r="F77" s="1">
        <f t="shared" si="19"/>
        <v>243.35620553359684</v>
      </c>
      <c r="G77" s="8">
        <f t="shared" si="9"/>
        <v>447.8042307692308</v>
      </c>
      <c r="H77">
        <v>315</v>
      </c>
      <c r="I77">
        <v>295</v>
      </c>
      <c r="J77" s="1">
        <v>303.74751802931223</v>
      </c>
      <c r="K77" s="2">
        <f t="shared" si="15"/>
        <v>11.252481970687768</v>
      </c>
      <c r="L77" s="8">
        <v>750.99825664751472</v>
      </c>
      <c r="M77" s="1">
        <f t="shared" si="20"/>
        <v>13.60700774001133</v>
      </c>
      <c r="N77" s="1">
        <f t="shared" si="16"/>
        <v>4179.1723880177078</v>
      </c>
      <c r="O77" s="1">
        <f t="shared" si="17"/>
        <v>993.48874241508111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94.240707001908589</v>
      </c>
      <c r="C78">
        <v>1500</v>
      </c>
      <c r="D78" s="2">
        <v>1.7940272288098376</v>
      </c>
      <c r="E78" s="1">
        <f t="shared" si="18"/>
        <v>81.118735177865616</v>
      </c>
      <c r="F78" s="1">
        <f t="shared" si="19"/>
        <v>243.35620553359684</v>
      </c>
      <c r="G78" s="8">
        <f t="shared" si="9"/>
        <v>657.03999999999974</v>
      </c>
      <c r="H78">
        <v>315</v>
      </c>
      <c r="I78">
        <v>295</v>
      </c>
      <c r="J78" s="1">
        <v>305.57434615100783</v>
      </c>
      <c r="K78" s="2">
        <f t="shared" si="15"/>
        <v>9.4256538489921695</v>
      </c>
      <c r="L78" s="8">
        <v>817.21701817681628</v>
      </c>
      <c r="M78" s="1">
        <f t="shared" si="20"/>
        <v>14.789947333336606</v>
      </c>
      <c r="N78" s="1">
        <f t="shared" si="16"/>
        <v>4178.9537849138769</v>
      </c>
      <c r="O78" s="1">
        <f t="shared" si="17"/>
        <v>993.20137738466224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116.01411454767279</v>
      </c>
      <c r="C79">
        <v>1500</v>
      </c>
      <c r="D79" s="2">
        <v>1.7940272288098376</v>
      </c>
      <c r="E79" s="1">
        <f t="shared" si="18"/>
        <v>81.118735177865616</v>
      </c>
      <c r="F79" s="1">
        <f t="shared" si="19"/>
        <v>243.35620553359684</v>
      </c>
      <c r="G79" s="8">
        <f t="shared" si="9"/>
        <v>900.84246153846095</v>
      </c>
      <c r="H79">
        <v>315</v>
      </c>
      <c r="I79">
        <v>295</v>
      </c>
      <c r="J79" s="1">
        <v>306.90781708149126</v>
      </c>
      <c r="K79" s="2">
        <f t="shared" si="15"/>
        <v>8.0921829185087404</v>
      </c>
      <c r="L79" s="8">
        <v>863.04283082002189</v>
      </c>
      <c r="M79" s="1">
        <f t="shared" si="20"/>
        <v>15.605790773036416</v>
      </c>
      <c r="N79" s="1">
        <f t="shared" si="16"/>
        <v>4178.8305374527372</v>
      </c>
      <c r="O79" s="1">
        <f t="shared" si="17"/>
        <v>992.98262499483849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137.7904254102406</v>
      </c>
      <c r="C80">
        <v>1500</v>
      </c>
      <c r="D80" s="2">
        <v>1.7940272288098376</v>
      </c>
      <c r="E80" s="1">
        <f t="shared" si="18"/>
        <v>81.118735177865616</v>
      </c>
      <c r="F80" s="1">
        <f t="shared" si="19"/>
        <v>243.35620553359684</v>
      </c>
      <c r="G80" s="8">
        <f t="shared" si="9"/>
        <v>1179.2116153846146</v>
      </c>
      <c r="H80">
        <v>315</v>
      </c>
      <c r="I80">
        <v>295</v>
      </c>
      <c r="J80" s="1">
        <v>307.91748267395747</v>
      </c>
      <c r="K80" s="2">
        <f t="shared" si="15"/>
        <v>7.0825173260425345</v>
      </c>
      <c r="L80" s="8">
        <v>896.60269800696926</v>
      </c>
      <c r="M80" s="1">
        <f t="shared" si="20"/>
        <v>16.201548804222963</v>
      </c>
      <c r="N80" s="1">
        <f t="shared" si="16"/>
        <v>4178.7555809237165</v>
      </c>
      <c r="O80" s="1">
        <f t="shared" si="17"/>
        <v>992.81208830517915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159.56868194572806</v>
      </c>
      <c r="C81">
        <v>1500</v>
      </c>
      <c r="D81" s="2">
        <v>1.7940272288098376</v>
      </c>
      <c r="E81" s="1">
        <f t="shared" si="18"/>
        <v>81.118735177865616</v>
      </c>
      <c r="F81" s="1">
        <f t="shared" si="19"/>
        <v>243.35620553359684</v>
      </c>
      <c r="G81" s="8">
        <f t="shared" si="9"/>
        <v>1492.1474615384604</v>
      </c>
      <c r="H81">
        <v>315</v>
      </c>
      <c r="I81">
        <v>295</v>
      </c>
      <c r="J81" s="1">
        <v>308.7062105451285</v>
      </c>
      <c r="K81" s="2">
        <f t="shared" si="15"/>
        <v>6.2937894548715008</v>
      </c>
      <c r="L81" s="8">
        <v>922.23098206064242</v>
      </c>
      <c r="M81" s="1">
        <f t="shared" si="20"/>
        <v>16.655382241861634</v>
      </c>
      <c r="N81" s="1">
        <f t="shared" si="16"/>
        <v>4178.7071238806657</v>
      </c>
      <c r="O81" s="1">
        <f t="shared" si="17"/>
        <v>992.67599423973707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181.34830289704018</v>
      </c>
      <c r="C82">
        <v>1500</v>
      </c>
      <c r="D82" s="2">
        <v>1.7940272288098376</v>
      </c>
      <c r="E82" s="1">
        <f t="shared" si="18"/>
        <v>81.118735177865616</v>
      </c>
      <c r="F82" s="1">
        <f t="shared" si="19"/>
        <v>243.35620553359684</v>
      </c>
      <c r="G82" s="8">
        <f t="shared" si="9"/>
        <v>1839.649999999999</v>
      </c>
      <c r="H82">
        <v>315</v>
      </c>
      <c r="I82">
        <v>295</v>
      </c>
      <c r="J82" s="1">
        <v>309.33841411075139</v>
      </c>
      <c r="K82" s="2">
        <f t="shared" si="15"/>
        <v>5.6615858892486131</v>
      </c>
      <c r="L82" s="8">
        <v>942.44053173051714</v>
      </c>
      <c r="M82" s="1">
        <f t="shared" si="20"/>
        <v>17.012486157515735</v>
      </c>
      <c r="N82" s="1">
        <f t="shared" si="16"/>
        <v>4178.6742294853511</v>
      </c>
      <c r="O82" s="1">
        <f t="shared" si="17"/>
        <v>992.56511985223437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203.12891642165718</v>
      </c>
      <c r="C83">
        <v>1500</v>
      </c>
      <c r="D83" s="2">
        <v>1.7940272288098376</v>
      </c>
      <c r="E83" s="1">
        <f t="shared" si="18"/>
        <v>81.118735177865616</v>
      </c>
      <c r="F83" s="1">
        <f t="shared" si="19"/>
        <v>243.35620553359684</v>
      </c>
      <c r="G83" s="8">
        <f t="shared" si="9"/>
        <v>2221.7192307692294</v>
      </c>
      <c r="H83">
        <v>315</v>
      </c>
      <c r="I83">
        <v>295</v>
      </c>
      <c r="J83" s="1">
        <v>309.85603967568215</v>
      </c>
      <c r="K83" s="2">
        <f t="shared" si="15"/>
        <v>5.1439603243178453</v>
      </c>
      <c r="L83" s="8">
        <v>958.78579515522563</v>
      </c>
      <c r="M83" s="1">
        <f t="shared" si="20"/>
        <v>17.300754561810795</v>
      </c>
      <c r="N83" s="1">
        <f t="shared" si="16"/>
        <v>4178.6509994535618</v>
      </c>
      <c r="O83" s="1">
        <f t="shared" si="17"/>
        <v>992.47317197083134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224.91027407556356</v>
      </c>
      <c r="C84">
        <v>1500</v>
      </c>
      <c r="D84" s="2">
        <v>1.7940272288098376</v>
      </c>
      <c r="E84" s="1">
        <f t="shared" si="18"/>
        <v>81.118735177865616</v>
      </c>
      <c r="F84" s="1">
        <f t="shared" si="19"/>
        <v>243.35620553359684</v>
      </c>
      <c r="G84" s="8">
        <f t="shared" si="9"/>
        <v>2638.355153846152</v>
      </c>
      <c r="H84">
        <v>315</v>
      </c>
      <c r="I84">
        <v>295</v>
      </c>
      <c r="J84" s="1">
        <v>310.28742516815345</v>
      </c>
      <c r="K84" s="2">
        <f t="shared" si="15"/>
        <v>4.7125748318465526</v>
      </c>
      <c r="L84" s="8">
        <v>972.27908242242893</v>
      </c>
      <c r="M84" s="1">
        <f t="shared" si="20"/>
        <v>17.53831628699205</v>
      </c>
      <c r="N84" s="1">
        <f t="shared" si="16"/>
        <v>4178.6340536271391</v>
      </c>
      <c r="O84" s="1">
        <f t="shared" si="17"/>
        <v>992.39574944900482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246.69220374482123</v>
      </c>
      <c r="C85">
        <v>1500</v>
      </c>
      <c r="D85" s="2">
        <v>1.7940272288098376</v>
      </c>
      <c r="E85" s="1">
        <f t="shared" si="18"/>
        <v>81.118735177865616</v>
      </c>
      <c r="F85" s="1">
        <f t="shared" si="19"/>
        <v>243.35620553359684</v>
      </c>
      <c r="G85" s="8">
        <f t="shared" si="9"/>
        <v>3089.5577692307675</v>
      </c>
      <c r="H85">
        <v>315</v>
      </c>
      <c r="I85">
        <v>295</v>
      </c>
      <c r="J85" s="1">
        <v>310.65234572661694</v>
      </c>
      <c r="K85" s="2">
        <f t="shared" si="15"/>
        <v>4.347654273383057</v>
      </c>
      <c r="L85" s="8">
        <v>983.60765404721974</v>
      </c>
      <c r="M85" s="1">
        <f t="shared" si="20"/>
        <v>17.737456660973571</v>
      </c>
      <c r="N85" s="1">
        <f t="shared" si="16"/>
        <v>4178.6213536952373</v>
      </c>
      <c r="O85" s="1">
        <f t="shared" si="17"/>
        <v>992.32969783358658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268.47386197608023</v>
      </c>
      <c r="C86">
        <v>1500</v>
      </c>
      <c r="D86" s="2">
        <v>1.7940272288098376</v>
      </c>
      <c r="E86" s="1">
        <f t="shared" si="18"/>
        <v>81.118735177865616</v>
      </c>
      <c r="F86" s="1">
        <f t="shared" si="19"/>
        <v>243.35620553359684</v>
      </c>
      <c r="G86" s="8">
        <f t="shared" si="9"/>
        <v>3575.3270769230739</v>
      </c>
      <c r="H86">
        <v>315</v>
      </c>
      <c r="I86">
        <v>295</v>
      </c>
      <c r="J86" s="1">
        <v>310.95043153714977</v>
      </c>
      <c r="K86" s="2">
        <f t="shared" si="15"/>
        <v>4.0495684628502318</v>
      </c>
      <c r="L86" s="8">
        <v>992.80610074796425</v>
      </c>
      <c r="M86" s="1">
        <f t="shared" si="20"/>
        <v>17.898930805144872</v>
      </c>
      <c r="N86" s="1">
        <f t="shared" si="16"/>
        <v>4178.6120472967787</v>
      </c>
      <c r="O86" s="1">
        <f t="shared" si="17"/>
        <v>992.27536728970267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28.961850159997276</v>
      </c>
      <c r="C87">
        <v>2000</v>
      </c>
      <c r="D87" s="2">
        <v>2.4322248421826966</v>
      </c>
      <c r="E87" s="1">
        <f t="shared" si="18"/>
        <v>109.97547846413281</v>
      </c>
      <c r="F87" s="1">
        <f t="shared" si="19"/>
        <v>329.92643539239839</v>
      </c>
      <c r="G87" s="8">
        <f t="shared" si="9"/>
        <v>133.03276923076993</v>
      </c>
      <c r="H87">
        <v>315</v>
      </c>
      <c r="I87">
        <v>295</v>
      </c>
      <c r="J87" s="1">
        <v>297.05442080266096</v>
      </c>
      <c r="K87" s="2">
        <f t="shared" si="15"/>
        <v>17.945579197339043</v>
      </c>
      <c r="L87" s="8">
        <v>518.86841282547653</v>
      </c>
      <c r="M87" s="1">
        <f t="shared" si="20"/>
        <v>7.8856075381602997</v>
      </c>
      <c r="N87" s="1">
        <f t="shared" si="16"/>
        <v>4180.5801716867809</v>
      </c>
      <c r="O87" s="1">
        <f t="shared" si="17"/>
        <v>994.41160840543171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50.705543498912974</v>
      </c>
      <c r="C88">
        <v>2000</v>
      </c>
      <c r="D88" s="2">
        <v>2.4322248421826966</v>
      </c>
      <c r="E88" s="1">
        <f t="shared" si="18"/>
        <v>109.97547846413281</v>
      </c>
      <c r="F88" s="1">
        <f t="shared" si="19"/>
        <v>329.92643539239839</v>
      </c>
      <c r="G88" s="8">
        <f t="shared" si="9"/>
        <v>273.1351538461542</v>
      </c>
      <c r="H88">
        <v>315</v>
      </c>
      <c r="I88">
        <v>295</v>
      </c>
      <c r="J88" s="1">
        <v>300.41831789769361</v>
      </c>
      <c r="K88" s="2">
        <f t="shared" si="15"/>
        <v>14.581682102306388</v>
      </c>
      <c r="L88" s="8">
        <v>736.78810244253771</v>
      </c>
      <c r="M88" s="1">
        <f t="shared" si="20"/>
        <v>11.165601434202596</v>
      </c>
      <c r="N88" s="1">
        <f t="shared" si="16"/>
        <v>4179.7415873531854</v>
      </c>
      <c r="O88" s="1">
        <f t="shared" si="17"/>
        <v>993.97415986834812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72.463571032174244</v>
      </c>
      <c r="C89">
        <v>2000</v>
      </c>
      <c r="D89" s="2">
        <v>2.4322248421826966</v>
      </c>
      <c r="E89" s="1">
        <f t="shared" si="18"/>
        <v>109.97547846413281</v>
      </c>
      <c r="F89" s="1">
        <f t="shared" si="19"/>
        <v>329.92643539239839</v>
      </c>
      <c r="G89" s="8">
        <f t="shared" si="9"/>
        <v>447.8042307692308</v>
      </c>
      <c r="H89">
        <v>315</v>
      </c>
      <c r="I89">
        <v>295</v>
      </c>
      <c r="J89" s="1">
        <v>302.99605940165441</v>
      </c>
      <c r="K89" s="2">
        <f t="shared" si="15"/>
        <v>12.003940598345594</v>
      </c>
      <c r="L89" s="8">
        <v>865.70230060918379</v>
      </c>
      <c r="M89" s="1">
        <f t="shared" si="20"/>
        <v>13.093540122384614</v>
      </c>
      <c r="N89" s="1">
        <f t="shared" si="16"/>
        <v>4179.2805641178684</v>
      </c>
      <c r="O89" s="1">
        <f t="shared" si="17"/>
        <v>993.60270235690689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94.229967069953986</v>
      </c>
      <c r="C90">
        <v>2000</v>
      </c>
      <c r="D90" s="2">
        <v>2.4322248421826966</v>
      </c>
      <c r="E90" s="1">
        <f t="shared" si="18"/>
        <v>109.97547846413281</v>
      </c>
      <c r="F90" s="1">
        <f t="shared" si="19"/>
        <v>329.92643539239839</v>
      </c>
      <c r="G90" s="8">
        <f t="shared" si="9"/>
        <v>657.03999999999974</v>
      </c>
      <c r="H90">
        <v>315</v>
      </c>
      <c r="I90">
        <v>295</v>
      </c>
      <c r="J90" s="1">
        <v>304.86561170762377</v>
      </c>
      <c r="K90" s="2">
        <f t="shared" si="15"/>
        <v>10.134388292376229</v>
      </c>
      <c r="L90" s="8">
        <v>949.51516854419788</v>
      </c>
      <c r="M90" s="1">
        <f t="shared" si="20"/>
        <v>14.340903205892024</v>
      </c>
      <c r="N90" s="1">
        <f t="shared" si="16"/>
        <v>4179.0314321011629</v>
      </c>
      <c r="O90" s="1">
        <f t="shared" si="17"/>
        <v>993.31457826482836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116.0014603041044</v>
      </c>
      <c r="C91">
        <v>2000</v>
      </c>
      <c r="D91" s="2">
        <v>2.4322248421826966</v>
      </c>
      <c r="E91" s="1">
        <f t="shared" si="18"/>
        <v>109.97547846413281</v>
      </c>
      <c r="F91" s="1">
        <f t="shared" si="19"/>
        <v>329.92643539239839</v>
      </c>
      <c r="G91" s="8">
        <f t="shared" si="9"/>
        <v>900.84246153846095</v>
      </c>
      <c r="H91">
        <v>315</v>
      </c>
      <c r="I91">
        <v>295</v>
      </c>
      <c r="J91" s="1">
        <v>306.25319258599677</v>
      </c>
      <c r="K91" s="2">
        <f t="shared" si="15"/>
        <v>8.7468074140032286</v>
      </c>
      <c r="L91" s="8">
        <v>1008.1217859134847</v>
      </c>
      <c r="M91" s="1">
        <f t="shared" si="20"/>
        <v>15.209712273172814</v>
      </c>
      <c r="N91" s="1">
        <f t="shared" si="16"/>
        <v>4178.8874406149498</v>
      </c>
      <c r="O91" s="1">
        <f t="shared" si="17"/>
        <v>993.09094642426635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137.77624278105284</v>
      </c>
      <c r="C92">
        <v>2000</v>
      </c>
      <c r="D92" s="2">
        <v>2.4322248421826966</v>
      </c>
      <c r="E92" s="1">
        <f t="shared" si="18"/>
        <v>109.97547846413281</v>
      </c>
      <c r="F92" s="1">
        <f t="shared" si="19"/>
        <v>329.92643539239839</v>
      </c>
      <c r="G92" s="8">
        <f t="shared" ref="G92:G155" si="22">G80</f>
        <v>1179.2116153846146</v>
      </c>
      <c r="H92">
        <v>315</v>
      </c>
      <c r="I92">
        <v>295</v>
      </c>
      <c r="J92" s="1">
        <v>307.3153818869838</v>
      </c>
      <c r="K92" s="2">
        <f t="shared" si="15"/>
        <v>7.6846181130161995</v>
      </c>
      <c r="L92" s="8">
        <v>1051.3464607252658</v>
      </c>
      <c r="M92" s="1">
        <f t="shared" si="20"/>
        <v>15.848389049239993</v>
      </c>
      <c r="N92" s="1">
        <f t="shared" si="16"/>
        <v>4178.7984632961125</v>
      </c>
      <c r="O92" s="1">
        <f t="shared" si="17"/>
        <v>992.91428796904961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159.55325828846023</v>
      </c>
      <c r="C93">
        <v>2000</v>
      </c>
      <c r="D93" s="2">
        <v>2.4322248421826966</v>
      </c>
      <c r="E93" s="1">
        <f t="shared" si="18"/>
        <v>109.97547846413281</v>
      </c>
      <c r="F93" s="1">
        <f t="shared" si="19"/>
        <v>329.92643539239839</v>
      </c>
      <c r="G93" s="8">
        <f t="shared" si="22"/>
        <v>1492.1474615384604</v>
      </c>
      <c r="H93">
        <v>315</v>
      </c>
      <c r="I93">
        <v>295</v>
      </c>
      <c r="J93" s="1">
        <v>308.15159064825758</v>
      </c>
      <c r="K93" s="2">
        <f t="shared" si="15"/>
        <v>6.8484093517424185</v>
      </c>
      <c r="L93" s="8">
        <v>1084.5261615406862</v>
      </c>
      <c r="M93" s="1">
        <f t="shared" si="20"/>
        <v>16.337261226624964</v>
      </c>
      <c r="N93" s="1">
        <f t="shared" si="16"/>
        <v>4178.7403069287475</v>
      </c>
      <c r="O93" s="1">
        <f t="shared" si="17"/>
        <v>992.77195401189965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181.33185470085422</v>
      </c>
      <c r="C94">
        <v>2000</v>
      </c>
      <c r="D94" s="2">
        <v>2.4322248421826966</v>
      </c>
      <c r="E94" s="1">
        <f t="shared" si="18"/>
        <v>109.97547846413281</v>
      </c>
      <c r="F94" s="1">
        <f t="shared" si="19"/>
        <v>329.92643539239839</v>
      </c>
      <c r="G94" s="8">
        <f t="shared" si="22"/>
        <v>1839.649999999999</v>
      </c>
      <c r="H94">
        <v>315</v>
      </c>
      <c r="I94">
        <v>295</v>
      </c>
      <c r="J94" s="1">
        <v>308.82573693920148</v>
      </c>
      <c r="K94" s="2">
        <f t="shared" si="15"/>
        <v>6.1742630607985234</v>
      </c>
      <c r="L94" s="8">
        <v>1110.7938389160531</v>
      </c>
      <c r="M94" s="1">
        <f t="shared" si="20"/>
        <v>16.723336920772613</v>
      </c>
      <c r="N94" s="1">
        <f t="shared" si="16"/>
        <v>4178.7005105717662</v>
      </c>
      <c r="O94" s="1">
        <f t="shared" si="17"/>
        <v>992.65515315523908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203.11160959203249</v>
      </c>
      <c r="C95">
        <v>2000</v>
      </c>
      <c r="D95" s="2">
        <v>2.4322248421826966</v>
      </c>
      <c r="E95" s="1">
        <f t="shared" si="18"/>
        <v>109.97547846413281</v>
      </c>
      <c r="F95" s="1">
        <f t="shared" si="19"/>
        <v>329.92643539239839</v>
      </c>
      <c r="G95" s="8">
        <f t="shared" si="22"/>
        <v>2221.7192307692294</v>
      </c>
      <c r="H95">
        <v>315</v>
      </c>
      <c r="I95">
        <v>295</v>
      </c>
      <c r="J95" s="1">
        <v>309.38018295479048</v>
      </c>
      <c r="K95" s="2">
        <f t="shared" si="15"/>
        <v>5.6198170452095155</v>
      </c>
      <c r="L95" s="8">
        <v>1132.105194086716</v>
      </c>
      <c r="M95" s="1">
        <f t="shared" si="20"/>
        <v>17.035881617821804</v>
      </c>
      <c r="N95" s="1">
        <f t="shared" si="16"/>
        <v>4178.6722340803726</v>
      </c>
      <c r="O95" s="1">
        <f t="shared" si="17"/>
        <v>992.5577390919766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224.89223801126991</v>
      </c>
      <c r="C96">
        <v>2000</v>
      </c>
      <c r="D96" s="2">
        <v>2.4322248421826966</v>
      </c>
      <c r="E96" s="1">
        <f t="shared" si="18"/>
        <v>109.97547846413281</v>
      </c>
      <c r="F96" s="1">
        <f t="shared" si="19"/>
        <v>329.92643539239839</v>
      </c>
      <c r="G96" s="8">
        <f t="shared" si="22"/>
        <v>2638.355153846152</v>
      </c>
      <c r="H96">
        <v>315</v>
      </c>
      <c r="I96">
        <v>295</v>
      </c>
      <c r="J96" s="1">
        <v>309.84391138826129</v>
      </c>
      <c r="K96" s="2">
        <f t="shared" si="15"/>
        <v>5.1560886117387099</v>
      </c>
      <c r="L96" s="8">
        <v>1149.7426952736027</v>
      </c>
      <c r="M96" s="1">
        <f t="shared" si="20"/>
        <v>17.294040981634918</v>
      </c>
      <c r="N96" s="1">
        <f t="shared" si="16"/>
        <v>4178.6515070394425</v>
      </c>
      <c r="O96" s="1">
        <f t="shared" si="17"/>
        <v>992.475338294312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246.67354105898769</v>
      </c>
      <c r="C97">
        <v>2000</v>
      </c>
      <c r="D97" s="2">
        <v>2.4322248421826966</v>
      </c>
      <c r="E97" s="1">
        <f t="shared" si="18"/>
        <v>109.97547846413281</v>
      </c>
      <c r="F97" s="1">
        <f t="shared" si="19"/>
        <v>329.92643539239839</v>
      </c>
      <c r="G97" s="8">
        <f t="shared" si="22"/>
        <v>3089.5577692307675</v>
      </c>
      <c r="H97">
        <v>315</v>
      </c>
      <c r="I97">
        <v>295</v>
      </c>
      <c r="J97" s="1">
        <v>310.23734149704728</v>
      </c>
      <c r="K97" s="2">
        <f t="shared" si="15"/>
        <v>4.7626585029527178</v>
      </c>
      <c r="L97" s="8">
        <v>1164.5817953048756</v>
      </c>
      <c r="M97" s="1">
        <f t="shared" si="20"/>
        <v>17.510856686374225</v>
      </c>
      <c r="N97" s="1">
        <f t="shared" si="16"/>
        <v>4178.6359119531598</v>
      </c>
      <c r="O97" s="1">
        <f t="shared" si="17"/>
        <v>992.40477494690185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268.45460269729239</v>
      </c>
      <c r="C98">
        <v>2000</v>
      </c>
      <c r="D98" s="2">
        <v>2.4322248421826966</v>
      </c>
      <c r="E98" s="1">
        <f t="shared" si="18"/>
        <v>109.97547846413281</v>
      </c>
      <c r="F98" s="1">
        <f t="shared" si="19"/>
        <v>329.92643539239839</v>
      </c>
      <c r="G98" s="8">
        <f t="shared" si="22"/>
        <v>3575.3270769230739</v>
      </c>
      <c r="H98">
        <v>315</v>
      </c>
      <c r="I98">
        <v>295</v>
      </c>
      <c r="J98" s="1">
        <v>310.55948341086264</v>
      </c>
      <c r="K98" s="2">
        <f t="shared" si="15"/>
        <v>4.4405165891373599</v>
      </c>
      <c r="L98" s="8">
        <v>1176.6516249711694</v>
      </c>
      <c r="M98" s="1">
        <f t="shared" si="20"/>
        <v>17.686935426415811</v>
      </c>
      <c r="N98" s="1">
        <f t="shared" si="16"/>
        <v>4178.6244469835756</v>
      </c>
      <c r="O98" s="1">
        <f t="shared" si="17"/>
        <v>992.34655440194069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28.960587244977155</v>
      </c>
      <c r="C99">
        <v>2500</v>
      </c>
      <c r="D99" s="2">
        <v>3.0729858766798421</v>
      </c>
      <c r="E99" s="1">
        <f t="shared" si="18"/>
        <v>138.94812939995572</v>
      </c>
      <c r="F99" s="1">
        <f t="shared" si="19"/>
        <v>416.84438819986713</v>
      </c>
      <c r="G99" s="8">
        <f t="shared" si="22"/>
        <v>133.03276923076993</v>
      </c>
      <c r="H99">
        <v>315</v>
      </c>
      <c r="I99">
        <v>295</v>
      </c>
      <c r="J99" s="1">
        <v>296.69570537638134</v>
      </c>
      <c r="K99" s="2">
        <f t="shared" ref="K99:K130" si="24">H99-J99</f>
        <v>18.304294623618659</v>
      </c>
      <c r="L99" s="8">
        <v>556.4902674482596</v>
      </c>
      <c r="M99" s="1">
        <f t="shared" si="20"/>
        <v>7.4177526203774953</v>
      </c>
      <c r="N99" s="1">
        <f t="shared" ref="N99:N130" si="25">((W99 + X99*H99 +Y99*H99^2 +  Z99*H99^3)+(W99 + X99*J99 + Y99*J99^2 +  Z99*J99^3))/2</f>
        <v>4180.6871552502407</v>
      </c>
      <c r="O99" s="1">
        <f t="shared" ref="O99:O130" si="26">((S99 + T99*H99 + U99*H99^2 +  V99*H99^3)+(S99 + T99*J99 + U99*J99^2 +  V99*J99^3))/2</f>
        <v>994.45497276630635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50.701583068898408</v>
      </c>
      <c r="C100">
        <v>2500</v>
      </c>
      <c r="D100" s="2">
        <v>3.0729858766798421</v>
      </c>
      <c r="E100" s="1">
        <f t="shared" si="18"/>
        <v>138.94812939995572</v>
      </c>
      <c r="F100" s="1">
        <f t="shared" si="19"/>
        <v>416.84438819986713</v>
      </c>
      <c r="G100" s="8">
        <f t="shared" si="22"/>
        <v>273.1351538461542</v>
      </c>
      <c r="H100">
        <v>315</v>
      </c>
      <c r="I100">
        <v>295</v>
      </c>
      <c r="J100" s="1">
        <v>299.85071319846185</v>
      </c>
      <c r="K100" s="2">
        <f t="shared" si="24"/>
        <v>15.149286801538153</v>
      </c>
      <c r="L100" s="8">
        <v>804.9489865929296</v>
      </c>
      <c r="M100" s="1">
        <f t="shared" si="20"/>
        <v>10.694068183445211</v>
      </c>
      <c r="N100" s="1">
        <f t="shared" si="25"/>
        <v>4179.863242760186</v>
      </c>
      <c r="O100" s="1">
        <f t="shared" si="26"/>
        <v>994.05180172602127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72.457072408849868</v>
      </c>
      <c r="C101">
        <v>2500</v>
      </c>
      <c r="D101" s="2">
        <v>3.0729858766798421</v>
      </c>
      <c r="E101" s="1">
        <f t="shared" si="18"/>
        <v>138.94812939995572</v>
      </c>
      <c r="F101" s="1">
        <f t="shared" si="19"/>
        <v>416.84438819986713</v>
      </c>
      <c r="G101" s="8">
        <f t="shared" si="22"/>
        <v>447.8042307692308</v>
      </c>
      <c r="H101">
        <v>315</v>
      </c>
      <c r="I101">
        <v>295</v>
      </c>
      <c r="J101" s="1">
        <v>302.39646846851366</v>
      </c>
      <c r="K101" s="2">
        <f t="shared" si="24"/>
        <v>12.60353153148634</v>
      </c>
      <c r="L101" s="8">
        <v>955.87961149353987</v>
      </c>
      <c r="M101" s="1">
        <f t="shared" si="20"/>
        <v>12.670308858163782</v>
      </c>
      <c r="N101" s="1">
        <f t="shared" si="25"/>
        <v>4179.3750392988986</v>
      </c>
      <c r="O101" s="1">
        <f t="shared" si="26"/>
        <v>993.69181787706293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94.221381942257452</v>
      </c>
      <c r="C102">
        <v>2500</v>
      </c>
      <c r="D102" s="2">
        <v>3.0729858766798421</v>
      </c>
      <c r="E102" s="1">
        <f t="shared" si="18"/>
        <v>138.94812939995572</v>
      </c>
      <c r="F102" s="1">
        <f t="shared" si="19"/>
        <v>416.84438819986713</v>
      </c>
      <c r="G102" s="8">
        <f t="shared" si="22"/>
        <v>657.03999999999974</v>
      </c>
      <c r="H102">
        <v>315</v>
      </c>
      <c r="I102">
        <v>295</v>
      </c>
      <c r="J102" s="1">
        <v>304.2889510429298</v>
      </c>
      <c r="K102" s="2">
        <f t="shared" si="24"/>
        <v>10.711048957070204</v>
      </c>
      <c r="L102" s="8">
        <v>1055.4081909018209</v>
      </c>
      <c r="M102" s="1">
        <f t="shared" si="20"/>
        <v>13.966561774315277</v>
      </c>
      <c r="N102" s="1">
        <f t="shared" si="25"/>
        <v>4179.1012263497469</v>
      </c>
      <c r="O102" s="1">
        <f t="shared" si="26"/>
        <v>993.40508566687913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115.99119614989677</v>
      </c>
      <c r="C103">
        <v>2500</v>
      </c>
      <c r="D103" s="2">
        <v>3.0729858766798421</v>
      </c>
      <c r="E103" s="1">
        <f t="shared" si="18"/>
        <v>138.94812939995572</v>
      </c>
      <c r="F103" s="1">
        <f t="shared" si="19"/>
        <v>416.84438819986713</v>
      </c>
      <c r="G103" s="8">
        <f t="shared" si="22"/>
        <v>900.84246153846095</v>
      </c>
      <c r="H103">
        <v>315</v>
      </c>
      <c r="I103">
        <v>295</v>
      </c>
      <c r="J103" s="1">
        <v>305.71395478322773</v>
      </c>
      <c r="K103" s="2">
        <f t="shared" si="24"/>
        <v>9.2860452167722656</v>
      </c>
      <c r="L103" s="8">
        <v>1125.6200535492444</v>
      </c>
      <c r="M103" s="1">
        <f t="shared" si="20"/>
        <v>14.877067366551579</v>
      </c>
      <c r="N103" s="1">
        <f t="shared" si="25"/>
        <v>4178.9395123060067</v>
      </c>
      <c r="O103" s="1">
        <f t="shared" si="26"/>
        <v>993.17882584058975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137.76461930233779</v>
      </c>
      <c r="C104">
        <v>2500</v>
      </c>
      <c r="D104" s="2">
        <v>3.0729858766798421</v>
      </c>
      <c r="E104" s="1">
        <f t="shared" si="18"/>
        <v>138.94812939995572</v>
      </c>
      <c r="F104" s="1">
        <f t="shared" si="19"/>
        <v>416.84438819986713</v>
      </c>
      <c r="G104" s="8">
        <f t="shared" si="22"/>
        <v>1179.2116153846146</v>
      </c>
      <c r="H104">
        <v>315</v>
      </c>
      <c r="I104">
        <v>295</v>
      </c>
      <c r="J104" s="1">
        <v>306.81517903116071</v>
      </c>
      <c r="K104" s="2">
        <f t="shared" si="24"/>
        <v>8.1848209688392899</v>
      </c>
      <c r="L104" s="8">
        <v>1177.7170574433239</v>
      </c>
      <c r="M104" s="1">
        <f t="shared" si="20"/>
        <v>15.550231502803312</v>
      </c>
      <c r="N104" s="1">
        <f t="shared" si="25"/>
        <v>4178.8381813842816</v>
      </c>
      <c r="O104" s="1">
        <f t="shared" si="26"/>
        <v>992.99806214960859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159.54051987153318</v>
      </c>
      <c r="C105">
        <v>2500</v>
      </c>
      <c r="D105" s="2">
        <v>3.0729858766798421</v>
      </c>
      <c r="E105" s="1">
        <f t="shared" si="18"/>
        <v>138.94812939995572</v>
      </c>
      <c r="F105" s="1">
        <f t="shared" si="19"/>
        <v>416.84438819986713</v>
      </c>
      <c r="G105" s="8">
        <f t="shared" si="22"/>
        <v>1492.1474615384604</v>
      </c>
      <c r="H105">
        <v>315</v>
      </c>
      <c r="I105">
        <v>295</v>
      </c>
      <c r="J105" s="1">
        <v>307.68795951243357</v>
      </c>
      <c r="K105" s="2">
        <f t="shared" si="24"/>
        <v>7.3120404875664349</v>
      </c>
      <c r="L105" s="8">
        <v>1217.8834579357137</v>
      </c>
      <c r="M105" s="1">
        <f t="shared" si="20"/>
        <v>16.067635962657253</v>
      </c>
      <c r="N105" s="1">
        <f t="shared" si="25"/>
        <v>4178.7713083777217</v>
      </c>
      <c r="O105" s="1">
        <f t="shared" si="26"/>
        <v>992.85122129192268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181.31818878890846</v>
      </c>
      <c r="C106">
        <v>2500</v>
      </c>
      <c r="D106" s="2">
        <v>3.0729858766798421</v>
      </c>
      <c r="E106" s="1">
        <f t="shared" si="18"/>
        <v>138.94812939995572</v>
      </c>
      <c r="F106" s="1">
        <f t="shared" si="19"/>
        <v>416.84438819986713</v>
      </c>
      <c r="G106" s="8">
        <f t="shared" si="22"/>
        <v>1839.649999999999</v>
      </c>
      <c r="H106">
        <v>315</v>
      </c>
      <c r="I106">
        <v>295</v>
      </c>
      <c r="J106" s="1">
        <v>308.39512619835847</v>
      </c>
      <c r="K106" s="2">
        <f t="shared" si="24"/>
        <v>6.6048738016415314</v>
      </c>
      <c r="L106" s="8">
        <v>1249.7893487679255</v>
      </c>
      <c r="M106" s="1">
        <f t="shared" si="20"/>
        <v>16.477526116508368</v>
      </c>
      <c r="N106" s="1">
        <f t="shared" si="25"/>
        <v>4178.7252236182139</v>
      </c>
      <c r="O106" s="1">
        <f t="shared" si="26"/>
        <v>992.72996935545666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203.09716171973605</v>
      </c>
      <c r="C107">
        <v>2500</v>
      </c>
      <c r="D107" s="2">
        <v>3.0729858766798421</v>
      </c>
      <c r="E107" s="1">
        <f t="shared" si="18"/>
        <v>138.94812939995572</v>
      </c>
      <c r="F107" s="1">
        <f t="shared" si="19"/>
        <v>416.84438819986713</v>
      </c>
      <c r="G107" s="8">
        <f t="shared" si="22"/>
        <v>2221.7192307692294</v>
      </c>
      <c r="H107">
        <v>315</v>
      </c>
      <c r="I107">
        <v>295</v>
      </c>
      <c r="J107" s="1">
        <v>308.978996098133</v>
      </c>
      <c r="K107" s="2">
        <f t="shared" si="24"/>
        <v>6.0210039018670045</v>
      </c>
      <c r="L107" s="8">
        <v>1275.7439118148025</v>
      </c>
      <c r="M107" s="1">
        <f t="shared" si="20"/>
        <v>16.810166041136696</v>
      </c>
      <c r="N107" s="1">
        <f t="shared" si="25"/>
        <v>4178.6923028744168</v>
      </c>
      <c r="O107" s="1">
        <f t="shared" si="26"/>
        <v>992.62834740250059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224.87712282664833</v>
      </c>
      <c r="C108">
        <v>2500</v>
      </c>
      <c r="D108" s="2">
        <v>3.0729858766798421</v>
      </c>
      <c r="E108" s="1">
        <f t="shared" si="18"/>
        <v>138.94812939995572</v>
      </c>
      <c r="F108" s="1">
        <f t="shared" si="19"/>
        <v>416.84438819986713</v>
      </c>
      <c r="G108" s="8">
        <f t="shared" si="22"/>
        <v>2638.355153846152</v>
      </c>
      <c r="H108">
        <v>315</v>
      </c>
      <c r="I108">
        <v>295</v>
      </c>
      <c r="J108" s="1">
        <v>309.46885403775184</v>
      </c>
      <c r="K108" s="2">
        <f t="shared" si="24"/>
        <v>5.5311459622481607</v>
      </c>
      <c r="L108" s="8">
        <v>1297.2705586282832</v>
      </c>
      <c r="M108" s="1">
        <f t="shared" si="20"/>
        <v>17.08546871145148</v>
      </c>
      <c r="N108" s="1">
        <f t="shared" si="25"/>
        <v>4178.6680693091475</v>
      </c>
      <c r="O108" s="1">
        <f t="shared" si="26"/>
        <v>992.54204782786564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246.65785019664449</v>
      </c>
      <c r="C109">
        <v>2500</v>
      </c>
      <c r="D109" s="2">
        <v>3.0729858766798421</v>
      </c>
      <c r="E109" s="1">
        <f t="shared" si="18"/>
        <v>138.94812939995572</v>
      </c>
      <c r="F109" s="1">
        <f t="shared" si="19"/>
        <v>416.84438819986713</v>
      </c>
      <c r="G109" s="8">
        <f t="shared" si="22"/>
        <v>3089.5577692307675</v>
      </c>
      <c r="H109">
        <v>315</v>
      </c>
      <c r="I109">
        <v>295</v>
      </c>
      <c r="J109" s="1">
        <v>309.88551010722864</v>
      </c>
      <c r="K109" s="2">
        <f t="shared" si="24"/>
        <v>5.1144898927713598</v>
      </c>
      <c r="L109" s="8">
        <v>1315.4141744904987</v>
      </c>
      <c r="M109" s="1">
        <f t="shared" si="20"/>
        <v>17.317059846325058</v>
      </c>
      <c r="N109" s="1">
        <f t="shared" si="25"/>
        <v>4178.6497732770431</v>
      </c>
      <c r="O109" s="1">
        <f t="shared" si="26"/>
        <v>992.46790566299296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268.43836812017065</v>
      </c>
      <c r="C110">
        <v>2500</v>
      </c>
      <c r="D110" s="2">
        <v>3.0729858766798421</v>
      </c>
      <c r="E110" s="1">
        <f t="shared" si="18"/>
        <v>138.94812939995572</v>
      </c>
      <c r="F110" s="1">
        <f t="shared" si="19"/>
        <v>416.84438819986713</v>
      </c>
      <c r="G110" s="8">
        <f t="shared" si="22"/>
        <v>3575.3270769230739</v>
      </c>
      <c r="H110">
        <v>315</v>
      </c>
      <c r="I110">
        <v>295</v>
      </c>
      <c r="J110" s="1">
        <v>310.22737749638014</v>
      </c>
      <c r="K110" s="2">
        <f t="shared" si="24"/>
        <v>4.7726225036198571</v>
      </c>
      <c r="L110" s="8">
        <v>1330.1936428095548</v>
      </c>
      <c r="M110" s="1">
        <f t="shared" si="20"/>
        <v>17.505389927889727</v>
      </c>
      <c r="N110" s="1">
        <f t="shared" si="25"/>
        <v>4178.6362850335026</v>
      </c>
      <c r="O110" s="1">
        <f t="shared" si="26"/>
        <v>992.40656939451333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28.959662019491191</v>
      </c>
      <c r="C111">
        <v>3000</v>
      </c>
      <c r="D111" s="2">
        <v>3.7132191480017567</v>
      </c>
      <c r="E111" s="1">
        <f t="shared" si="18"/>
        <v>167.89691699604742</v>
      </c>
      <c r="F111" s="1">
        <f t="shared" si="19"/>
        <v>503.69075098814227</v>
      </c>
      <c r="G111" s="8">
        <f t="shared" si="22"/>
        <v>133.03276923076993</v>
      </c>
      <c r="H111">
        <v>315</v>
      </c>
      <c r="I111">
        <v>295</v>
      </c>
      <c r="J111" s="1">
        <v>296.42942027820067</v>
      </c>
      <c r="K111" s="2">
        <f t="shared" si="24"/>
        <v>18.570579721799334</v>
      </c>
      <c r="L111" s="8">
        <v>585.02414209374035</v>
      </c>
      <c r="M111" s="1">
        <f t="shared" si="20"/>
        <v>7.0384074100988006</v>
      </c>
      <c r="N111" s="1">
        <f t="shared" si="25"/>
        <v>4180.7688971609978</v>
      </c>
      <c r="O111" s="1">
        <f t="shared" si="26"/>
        <v>994.48674437623845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50.698462747137995</v>
      </c>
      <c r="C112">
        <v>3000</v>
      </c>
      <c r="D112" s="2">
        <v>3.7132191480017567</v>
      </c>
      <c r="E112" s="1">
        <f t="shared" si="18"/>
        <v>167.89691699604742</v>
      </c>
      <c r="F112" s="1">
        <f t="shared" si="19"/>
        <v>503.69075098814227</v>
      </c>
      <c r="G112" s="8">
        <f t="shared" si="22"/>
        <v>273.1351538461542</v>
      </c>
      <c r="H112">
        <v>315</v>
      </c>
      <c r="I112">
        <v>295</v>
      </c>
      <c r="J112" s="1">
        <v>299.39535090361346</v>
      </c>
      <c r="K112" s="2">
        <f t="shared" si="24"/>
        <v>15.604649096386538</v>
      </c>
      <c r="L112" s="8">
        <v>859.21389142714952</v>
      </c>
      <c r="M112" s="1">
        <f t="shared" si="20"/>
        <v>10.298841451388338</v>
      </c>
      <c r="N112" s="1">
        <f t="shared" si="25"/>
        <v>4179.9664406722177</v>
      </c>
      <c r="O112" s="1">
        <f t="shared" si="26"/>
        <v>994.11298230822888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72.451783072511361</v>
      </c>
      <c r="C113">
        <v>3000</v>
      </c>
      <c r="D113" s="2">
        <v>3.7132191480017567</v>
      </c>
      <c r="E113" s="1">
        <f t="shared" si="18"/>
        <v>167.89691699604742</v>
      </c>
      <c r="F113" s="1">
        <f t="shared" si="19"/>
        <v>503.69075098814227</v>
      </c>
      <c r="G113" s="8">
        <f t="shared" si="22"/>
        <v>447.8042307692308</v>
      </c>
      <c r="H113">
        <v>315</v>
      </c>
      <c r="I113">
        <v>295</v>
      </c>
      <c r="J113" s="1">
        <v>301.90007841423903</v>
      </c>
      <c r="K113" s="2">
        <f t="shared" si="24"/>
        <v>13.099921585760967</v>
      </c>
      <c r="L113" s="8">
        <v>1029.6039116847082</v>
      </c>
      <c r="M113" s="1">
        <f t="shared" si="20"/>
        <v>12.309648345915731</v>
      </c>
      <c r="N113" s="1">
        <f t="shared" si="25"/>
        <v>4179.4589408668926</v>
      </c>
      <c r="O113" s="1">
        <f t="shared" si="26"/>
        <v>993.76436226477404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94.214259734811264</v>
      </c>
      <c r="C114">
        <v>3000</v>
      </c>
      <c r="D114" s="2">
        <v>3.7132191480017567</v>
      </c>
      <c r="E114" s="1">
        <f t="shared" si="18"/>
        <v>167.89691699604742</v>
      </c>
      <c r="F114" s="1">
        <f t="shared" si="19"/>
        <v>503.69075098814227</v>
      </c>
      <c r="G114" s="8">
        <f t="shared" si="22"/>
        <v>657.03999999999974</v>
      </c>
      <c r="H114">
        <v>315</v>
      </c>
      <c r="I114">
        <v>295</v>
      </c>
      <c r="J114" s="1">
        <v>303.80330094032007</v>
      </c>
      <c r="K114" s="2">
        <f t="shared" si="24"/>
        <v>11.196699059679929</v>
      </c>
      <c r="L114" s="8">
        <v>1143.359953974596</v>
      </c>
      <c r="M114" s="1">
        <f t="shared" si="20"/>
        <v>13.644435538764174</v>
      </c>
      <c r="N114" s="1">
        <f t="shared" si="25"/>
        <v>4179.1647984464053</v>
      </c>
      <c r="O114" s="1">
        <f t="shared" si="26"/>
        <v>993.48018297293584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115.98257292660669</v>
      </c>
      <c r="C115">
        <v>3000</v>
      </c>
      <c r="D115" s="2">
        <v>3.7132191480017567</v>
      </c>
      <c r="E115" s="1">
        <f t="shared" si="18"/>
        <v>167.89691699604742</v>
      </c>
      <c r="F115" s="1">
        <f t="shared" si="19"/>
        <v>503.69075098814227</v>
      </c>
      <c r="G115" s="8">
        <f t="shared" si="22"/>
        <v>900.84246153846095</v>
      </c>
      <c r="H115">
        <v>315</v>
      </c>
      <c r="I115">
        <v>295</v>
      </c>
      <c r="J115" s="1">
        <v>305.25489079400171</v>
      </c>
      <c r="K115" s="2">
        <f t="shared" si="24"/>
        <v>9.7451092059982898</v>
      </c>
      <c r="L115" s="8">
        <v>1224.2294835571151</v>
      </c>
      <c r="M115" s="1">
        <f t="shared" si="20"/>
        <v>14.588977550537644</v>
      </c>
      <c r="N115" s="1">
        <f t="shared" si="25"/>
        <v>4178.9876982331443</v>
      </c>
      <c r="O115" s="1">
        <f t="shared" si="26"/>
        <v>993.25266799261408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137.75476613675184</v>
      </c>
      <c r="C116">
        <v>3000</v>
      </c>
      <c r="D116" s="2">
        <v>3.7132191480017567</v>
      </c>
      <c r="E116" s="1">
        <f t="shared" si="18"/>
        <v>167.89691699604742</v>
      </c>
      <c r="F116" s="1">
        <f t="shared" si="19"/>
        <v>503.69075098814227</v>
      </c>
      <c r="G116" s="8">
        <f t="shared" si="22"/>
        <v>1179.2116153846146</v>
      </c>
      <c r="H116">
        <v>315</v>
      </c>
      <c r="I116">
        <v>295</v>
      </c>
      <c r="J116" s="1">
        <v>306.3861637962022</v>
      </c>
      <c r="K116" s="2">
        <f t="shared" si="24"/>
        <v>8.6138362037978027</v>
      </c>
      <c r="L116" s="8">
        <v>1284.5523962671002</v>
      </c>
      <c r="M116" s="1">
        <f t="shared" si="20"/>
        <v>15.29083284531977</v>
      </c>
      <c r="N116" s="1">
        <f t="shared" si="25"/>
        <v>4178.8753315613694</v>
      </c>
      <c r="O116" s="1">
        <f t="shared" si="26"/>
        <v>993.06908818091995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159.52964900953191</v>
      </c>
      <c r="C117">
        <v>3000</v>
      </c>
      <c r="D117" s="2">
        <v>3.7132191480017567</v>
      </c>
      <c r="E117" s="1">
        <f t="shared" si="18"/>
        <v>167.89691699604742</v>
      </c>
      <c r="F117" s="1">
        <f t="shared" si="19"/>
        <v>503.69075098814227</v>
      </c>
      <c r="G117" s="8">
        <f t="shared" si="22"/>
        <v>1492.1474615384604</v>
      </c>
      <c r="H117">
        <v>315</v>
      </c>
      <c r="I117">
        <v>295</v>
      </c>
      <c r="J117" s="1">
        <v>307.2881376571666</v>
      </c>
      <c r="K117" s="2">
        <f t="shared" si="24"/>
        <v>7.711862342833399</v>
      </c>
      <c r="L117" s="8">
        <v>1331.2407754532642</v>
      </c>
      <c r="M117" s="1">
        <f t="shared" si="20"/>
        <v>15.832263755713861</v>
      </c>
      <c r="N117" s="1">
        <f t="shared" si="25"/>
        <v>4178.8005292783519</v>
      </c>
      <c r="O117" s="1">
        <f t="shared" si="26"/>
        <v>992.91887735887622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181.30646567806764</v>
      </c>
      <c r="C118">
        <v>3000</v>
      </c>
      <c r="D118" s="2">
        <v>3.7132191480017567</v>
      </c>
      <c r="E118" s="1">
        <f t="shared" si="18"/>
        <v>167.89691699604742</v>
      </c>
      <c r="F118" s="1">
        <f t="shared" si="19"/>
        <v>503.69075098814227</v>
      </c>
      <c r="G118" s="8">
        <f t="shared" si="22"/>
        <v>1839.649999999999</v>
      </c>
      <c r="H118">
        <v>315</v>
      </c>
      <c r="I118">
        <v>295</v>
      </c>
      <c r="J118" s="1">
        <v>308.02222958934516</v>
      </c>
      <c r="K118" s="2">
        <f t="shared" si="24"/>
        <v>6.9777704106548413</v>
      </c>
      <c r="L118" s="8">
        <v>1368.4369242659095</v>
      </c>
      <c r="M118" s="1">
        <f t="shared" si="20"/>
        <v>16.262378460118519</v>
      </c>
      <c r="N118" s="1">
        <f t="shared" si="25"/>
        <v>4178.7486519812046</v>
      </c>
      <c r="O118" s="1">
        <f t="shared" si="26"/>
        <v>992.79415837057127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203.0847163327108</v>
      </c>
      <c r="C119">
        <v>3000</v>
      </c>
      <c r="D119" s="2">
        <v>3.7132191480017567</v>
      </c>
      <c r="E119" s="1">
        <f t="shared" si="18"/>
        <v>167.89691699604742</v>
      </c>
      <c r="F119" s="1">
        <f t="shared" si="19"/>
        <v>503.69075098814227</v>
      </c>
      <c r="G119" s="8">
        <f t="shared" si="22"/>
        <v>2221.7192307692294</v>
      </c>
      <c r="H119">
        <v>315</v>
      </c>
      <c r="I119">
        <v>295</v>
      </c>
      <c r="J119" s="1">
        <v>308.63043460990758</v>
      </c>
      <c r="K119" s="2">
        <f t="shared" si="24"/>
        <v>6.3695653900924185</v>
      </c>
      <c r="L119" s="8">
        <v>1398.7656353608149</v>
      </c>
      <c r="M119" s="1">
        <f t="shared" si="20"/>
        <v>16.612192229094784</v>
      </c>
      <c r="N119" s="1">
        <f t="shared" si="25"/>
        <v>4178.7114138605721</v>
      </c>
      <c r="O119" s="1">
        <f t="shared" si="26"/>
        <v>992.68917740575603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224.86405846993512</v>
      </c>
      <c r="C120">
        <v>3000</v>
      </c>
      <c r="D120" s="2">
        <v>3.7132191480017567</v>
      </c>
      <c r="E120" s="1">
        <f t="shared" si="18"/>
        <v>167.89691699604742</v>
      </c>
      <c r="F120" s="1">
        <f t="shared" si="19"/>
        <v>503.69075098814227</v>
      </c>
      <c r="G120" s="8">
        <f t="shared" si="22"/>
        <v>2638.355153846152</v>
      </c>
      <c r="H120">
        <v>315</v>
      </c>
      <c r="I120">
        <v>295</v>
      </c>
      <c r="J120" s="1">
        <v>309.14212467702799</v>
      </c>
      <c r="K120" s="2">
        <f t="shared" si="24"/>
        <v>5.8578753229720064</v>
      </c>
      <c r="L120" s="8">
        <v>1423.9678787589717</v>
      </c>
      <c r="M120" s="1">
        <f t="shared" si="20"/>
        <v>16.902217607214997</v>
      </c>
      <c r="N120" s="1">
        <f t="shared" si="25"/>
        <v>4178.6838978237001</v>
      </c>
      <c r="O120" s="1">
        <f t="shared" si="26"/>
        <v>992.59971343905272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246.64425002237732</v>
      </c>
      <c r="C121">
        <v>3000</v>
      </c>
      <c r="D121" s="2">
        <v>3.7132191480017567</v>
      </c>
      <c r="E121" s="1">
        <f t="shared" si="18"/>
        <v>167.89691699604742</v>
      </c>
      <c r="F121" s="1">
        <f t="shared" si="19"/>
        <v>503.69075098814227</v>
      </c>
      <c r="G121" s="8">
        <f t="shared" si="22"/>
        <v>3089.5577692307675</v>
      </c>
      <c r="H121">
        <v>315</v>
      </c>
      <c r="I121">
        <v>295</v>
      </c>
      <c r="J121" s="1">
        <v>309.57833753252527</v>
      </c>
      <c r="K121" s="2">
        <f t="shared" si="24"/>
        <v>5.4216624674747322</v>
      </c>
      <c r="L121" s="8">
        <v>1445.2428392543052</v>
      </c>
      <c r="M121" s="1">
        <f t="shared" si="20"/>
        <v>17.146547442727655</v>
      </c>
      <c r="N121" s="1">
        <f t="shared" si="25"/>
        <v>4178.6630596235818</v>
      </c>
      <c r="O121" s="1">
        <f t="shared" si="26"/>
        <v>992.52263118961832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268.4242647038443</v>
      </c>
      <c r="C122">
        <v>3000</v>
      </c>
      <c r="D122" s="2">
        <v>3.7132191480017567</v>
      </c>
      <c r="E122" s="1">
        <f t="shared" si="18"/>
        <v>167.89691699604742</v>
      </c>
      <c r="F122" s="1">
        <f t="shared" si="19"/>
        <v>503.69075098814227</v>
      </c>
      <c r="G122" s="8">
        <f t="shared" si="22"/>
        <v>3575.3270769230739</v>
      </c>
      <c r="H122">
        <v>315</v>
      </c>
      <c r="I122">
        <v>295</v>
      </c>
      <c r="J122" s="1">
        <v>309.93691347144687</v>
      </c>
      <c r="K122" s="2">
        <f t="shared" si="24"/>
        <v>5.0630865285531286</v>
      </c>
      <c r="L122" s="8">
        <v>1462.5955228794714</v>
      </c>
      <c r="M122" s="1">
        <f t="shared" si="20"/>
        <v>17.345473082148285</v>
      </c>
      <c r="N122" s="1">
        <f t="shared" si="25"/>
        <v>4178.6476588812993</v>
      </c>
      <c r="O122" s="1">
        <f t="shared" si="26"/>
        <v>992.45871193471407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28.958908688496098</v>
      </c>
      <c r="C123">
        <f>C111+500</f>
        <v>3500</v>
      </c>
      <c r="D123" s="2">
        <v>4.3545079456521734</v>
      </c>
      <c r="E123" s="1">
        <f t="shared" si="18"/>
        <v>196.89343127060866</v>
      </c>
      <c r="F123" s="1">
        <f t="shared" si="19"/>
        <v>590.680293811826</v>
      </c>
      <c r="G123" s="8">
        <f t="shared" si="22"/>
        <v>133.03276923076993</v>
      </c>
      <c r="H123">
        <v>315</v>
      </c>
      <c r="I123">
        <v>295</v>
      </c>
      <c r="J123" s="1">
        <v>296.21033980312427</v>
      </c>
      <c r="K123" s="2">
        <f t="shared" si="24"/>
        <v>18.78966019687573</v>
      </c>
      <c r="L123" s="8">
        <v>607.4226633318666</v>
      </c>
      <c r="M123" s="1">
        <f t="shared" si="20"/>
        <v>6.6990344031079454</v>
      </c>
      <c r="N123" s="1">
        <f t="shared" si="25"/>
        <v>4180.837652420224</v>
      </c>
      <c r="O123" s="1">
        <f t="shared" si="26"/>
        <v>994.51261474645196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50.695747562658475</v>
      </c>
      <c r="C124">
        <f t="shared" ref="C124:C187" si="27">C112+500</f>
        <v>3500</v>
      </c>
      <c r="D124" s="2">
        <v>4.3545079456521734</v>
      </c>
      <c r="E124" s="1">
        <f t="shared" si="18"/>
        <v>196.89343127060866</v>
      </c>
      <c r="F124" s="1">
        <f t="shared" si="19"/>
        <v>590.680293811826</v>
      </c>
      <c r="G124" s="8">
        <f t="shared" si="22"/>
        <v>273.1351538461542</v>
      </c>
      <c r="H124">
        <v>315</v>
      </c>
      <c r="I124">
        <v>295</v>
      </c>
      <c r="J124" s="1">
        <v>298.99290189244647</v>
      </c>
      <c r="K124" s="2">
        <f t="shared" si="24"/>
        <v>16.007098107553531</v>
      </c>
      <c r="L124" s="8">
        <v>904.48623231040438</v>
      </c>
      <c r="M124" s="1">
        <f t="shared" si="20"/>
        <v>9.9348056508757754</v>
      </c>
      <c r="N124" s="1">
        <f t="shared" si="25"/>
        <v>4180.0618979185992</v>
      </c>
      <c r="O124" s="1">
        <f t="shared" si="26"/>
        <v>994.16622543551739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72.44704310189293</v>
      </c>
      <c r="C125">
        <f t="shared" si="27"/>
        <v>3500</v>
      </c>
      <c r="D125" s="2">
        <v>4.3545079456521734</v>
      </c>
      <c r="E125" s="1">
        <f t="shared" si="18"/>
        <v>196.89343127060866</v>
      </c>
      <c r="F125" s="1">
        <f t="shared" si="19"/>
        <v>590.680293811826</v>
      </c>
      <c r="G125" s="8">
        <f t="shared" si="22"/>
        <v>447.8042307692308</v>
      </c>
      <c r="H125">
        <v>315</v>
      </c>
      <c r="I125">
        <v>295</v>
      </c>
      <c r="J125" s="1">
        <v>301.448479104238</v>
      </c>
      <c r="K125" s="2">
        <f t="shared" si="24"/>
        <v>13.551520895761996</v>
      </c>
      <c r="L125" s="8">
        <v>1093.0638987553236</v>
      </c>
      <c r="M125" s="1">
        <f t="shared" si="20"/>
        <v>11.972493104237142</v>
      </c>
      <c r="N125" s="1">
        <f t="shared" si="25"/>
        <v>4179.539883316279</v>
      </c>
      <c r="O125" s="1">
        <f t="shared" si="26"/>
        <v>993.82938098295904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94.207766016821111</v>
      </c>
      <c r="C126">
        <f t="shared" si="27"/>
        <v>3500</v>
      </c>
      <c r="D126" s="2">
        <v>4.3545079456521734</v>
      </c>
      <c r="E126" s="1">
        <f t="shared" si="18"/>
        <v>196.89343127060866</v>
      </c>
      <c r="F126" s="1">
        <f t="shared" si="19"/>
        <v>590.680293811826</v>
      </c>
      <c r="G126" s="8">
        <f t="shared" si="22"/>
        <v>657.03999999999974</v>
      </c>
      <c r="H126">
        <v>315</v>
      </c>
      <c r="I126">
        <v>295</v>
      </c>
      <c r="J126" s="1">
        <v>303.3544624189488</v>
      </c>
      <c r="K126" s="2">
        <f t="shared" si="24"/>
        <v>11.645537581051201</v>
      </c>
      <c r="L126" s="8">
        <v>1220.4463864748966</v>
      </c>
      <c r="M126" s="1">
        <f t="shared" si="20"/>
        <v>13.340647536072582</v>
      </c>
      <c r="N126" s="1">
        <f t="shared" si="25"/>
        <v>4179.2275787648905</v>
      </c>
      <c r="O126" s="1">
        <f t="shared" si="26"/>
        <v>993.54866331600942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115.97462012308515</v>
      </c>
      <c r="C127">
        <f t="shared" si="27"/>
        <v>3500</v>
      </c>
      <c r="D127" s="2">
        <v>4.3545079456521734</v>
      </c>
      <c r="E127" s="1">
        <f t="shared" si="18"/>
        <v>196.89343127060866</v>
      </c>
      <c r="F127" s="1">
        <f t="shared" si="19"/>
        <v>590.680293811826</v>
      </c>
      <c r="G127" s="8">
        <f t="shared" si="22"/>
        <v>900.84246153846095</v>
      </c>
      <c r="H127">
        <v>315</v>
      </c>
      <c r="I127">
        <v>295</v>
      </c>
      <c r="J127" s="1">
        <v>304.8263955295281</v>
      </c>
      <c r="K127" s="2">
        <f t="shared" si="24"/>
        <v>10.173604470471901</v>
      </c>
      <c r="L127" s="8">
        <v>1311.6709532775596</v>
      </c>
      <c r="M127" s="1">
        <f t="shared" si="20"/>
        <v>14.315711059205157</v>
      </c>
      <c r="N127" s="1">
        <f t="shared" si="25"/>
        <v>4179.0359871238315</v>
      </c>
      <c r="O127" s="1">
        <f t="shared" si="26"/>
        <v>993.32077895781833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137.74560465215126</v>
      </c>
      <c r="C128">
        <f t="shared" si="27"/>
        <v>3500</v>
      </c>
      <c r="D128" s="2">
        <v>4.3545079456521734</v>
      </c>
      <c r="E128" s="1">
        <f t="shared" si="18"/>
        <v>196.89343127060866</v>
      </c>
      <c r="F128" s="1">
        <f t="shared" si="19"/>
        <v>590.680293811826</v>
      </c>
      <c r="G128" s="8">
        <f t="shared" si="22"/>
        <v>1179.2116153846146</v>
      </c>
      <c r="H128">
        <v>315</v>
      </c>
      <c r="I128">
        <v>295</v>
      </c>
      <c r="J128" s="1">
        <v>305.98297265451095</v>
      </c>
      <c r="K128" s="2">
        <f t="shared" si="24"/>
        <v>9.0170273454890548</v>
      </c>
      <c r="L128" s="8">
        <v>1380.0621265151965</v>
      </c>
      <c r="M128" s="1">
        <f t="shared" si="20"/>
        <v>15.043770176568103</v>
      </c>
      <c r="N128" s="1">
        <f t="shared" si="25"/>
        <v>4178.9129336843625</v>
      </c>
      <c r="O128" s="1">
        <f t="shared" si="26"/>
        <v>993.13513738213851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159.51947945450542</v>
      </c>
      <c r="C129">
        <f t="shared" si="27"/>
        <v>3500</v>
      </c>
      <c r="D129" s="2">
        <v>4.3545079456521734</v>
      </c>
      <c r="E129" s="1">
        <f t="shared" si="18"/>
        <v>196.89343127060866</v>
      </c>
      <c r="F129" s="1">
        <f t="shared" si="19"/>
        <v>590.680293811826</v>
      </c>
      <c r="G129" s="8">
        <f t="shared" si="22"/>
        <v>1492.1474615384604</v>
      </c>
      <c r="H129">
        <v>315</v>
      </c>
      <c r="I129">
        <v>295</v>
      </c>
      <c r="J129" s="1">
        <v>306.91050165859207</v>
      </c>
      <c r="K129" s="2">
        <f t="shared" si="24"/>
        <v>8.089498341407932</v>
      </c>
      <c r="L129" s="8">
        <v>1433.1905416507118</v>
      </c>
      <c r="M129" s="1">
        <f t="shared" si="20"/>
        <v>15.607398490981415</v>
      </c>
      <c r="N129" s="1">
        <f t="shared" si="25"/>
        <v>4178.8303179116483</v>
      </c>
      <c r="O129" s="1">
        <f t="shared" si="26"/>
        <v>992.98217710881693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181.29544683707175</v>
      </c>
      <c r="C130">
        <f t="shared" si="27"/>
        <v>3500</v>
      </c>
      <c r="D130" s="2">
        <v>4.3545079456521734</v>
      </c>
      <c r="E130" s="1">
        <f t="shared" si="18"/>
        <v>196.89343127060866</v>
      </c>
      <c r="F130" s="1">
        <f t="shared" si="19"/>
        <v>590.680293811826</v>
      </c>
      <c r="G130" s="8">
        <f t="shared" si="22"/>
        <v>1839.649999999999</v>
      </c>
      <c r="H130">
        <v>315</v>
      </c>
      <c r="I130">
        <v>295</v>
      </c>
      <c r="J130" s="1">
        <v>307.66867924841659</v>
      </c>
      <c r="K130" s="2">
        <f t="shared" si="24"/>
        <v>7.3313207515834051</v>
      </c>
      <c r="L130" s="8">
        <v>1475.6367189957271</v>
      </c>
      <c r="M130" s="1">
        <f t="shared" si="20"/>
        <v>16.056347667288719</v>
      </c>
      <c r="N130" s="1">
        <f t="shared" si="25"/>
        <v>4178.772663907077</v>
      </c>
      <c r="O130" s="1">
        <f t="shared" si="26"/>
        <v>992.85449877714836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203.0729743221689</v>
      </c>
      <c r="C131">
        <f t="shared" si="27"/>
        <v>3500</v>
      </c>
      <c r="D131" s="2">
        <v>4.3545079456521734</v>
      </c>
      <c r="E131" s="1">
        <f t="shared" si="18"/>
        <v>196.89343127060866</v>
      </c>
      <c r="F131" s="1">
        <f t="shared" si="19"/>
        <v>590.680293811826</v>
      </c>
      <c r="G131" s="8">
        <f t="shared" si="22"/>
        <v>2221.7192307692294</v>
      </c>
      <c r="H131">
        <v>315</v>
      </c>
      <c r="I131">
        <v>295</v>
      </c>
      <c r="J131" s="1">
        <v>308.29896114680321</v>
      </c>
      <c r="K131" s="2">
        <f t="shared" ref="K131:K162" si="29">H131-J131</f>
        <v>6.7010388531967919</v>
      </c>
      <c r="L131" s="8">
        <v>1510.3232250705</v>
      </c>
      <c r="M131" s="1">
        <f t="shared" si="20"/>
        <v>16.422249194701553</v>
      </c>
      <c r="N131" s="1">
        <f t="shared" ref="N131:N162" si="30">((W131 + X131*H131 +Y131*H131^2 +  Z131*H131^3)+(W131 + X131*J131 + Y131*J131^2 +  Z131*J131^3))/2</f>
        <v>4178.7310825171671</v>
      </c>
      <c r="O131" s="1">
        <f t="shared" ref="O131:O162" si="31">((S131 + T131*H131 + U131*H131^2 +  V131*H131^3)+(S131 + T131*J131 + U131*J131^2 +  V131*J131^3))/2</f>
        <v>992.74657631284776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224.85169436826851</v>
      </c>
      <c r="C132">
        <f t="shared" si="27"/>
        <v>3500</v>
      </c>
      <c r="D132" s="2">
        <v>4.3545079456521734</v>
      </c>
      <c r="E132" s="1">
        <f t="shared" ref="E132:E194" si="32">D132*0.01256*3600</f>
        <v>196.89343127060866</v>
      </c>
      <c r="F132" s="1">
        <f t="shared" ref="F132:F194" si="33">E132*3</f>
        <v>590.680293811826</v>
      </c>
      <c r="G132" s="8">
        <f t="shared" si="22"/>
        <v>2638.355153846152</v>
      </c>
      <c r="H132">
        <v>315</v>
      </c>
      <c r="I132">
        <v>295</v>
      </c>
      <c r="J132" s="1">
        <v>308.83065550029841</v>
      </c>
      <c r="K132" s="2">
        <f t="shared" si="29"/>
        <v>6.1693444997015945</v>
      </c>
      <c r="L132" s="8">
        <v>1539.1987170614452</v>
      </c>
      <c r="M132" s="1">
        <f t="shared" ref="M132:M194" si="34">((H132-I132)-(J132-I132))/(LN((H132-I132)/(J132-I132)))</f>
        <v>16.726128813022864</v>
      </c>
      <c r="N132" s="1">
        <f t="shared" si="30"/>
        <v>4178.700242432622</v>
      </c>
      <c r="O132" s="1">
        <f t="shared" si="31"/>
        <v>992.65429432093447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246.6313457208237</v>
      </c>
      <c r="C133">
        <f t="shared" si="27"/>
        <v>3500</v>
      </c>
      <c r="D133" s="2">
        <v>4.3545079456521734</v>
      </c>
      <c r="E133" s="1">
        <f t="shared" si="32"/>
        <v>196.89343127060866</v>
      </c>
      <c r="F133" s="1">
        <f t="shared" si="33"/>
        <v>590.680293811826</v>
      </c>
      <c r="G133" s="8">
        <f t="shared" si="22"/>
        <v>3089.5577692307675</v>
      </c>
      <c r="H133">
        <v>315</v>
      </c>
      <c r="I133">
        <v>295</v>
      </c>
      <c r="J133" s="1">
        <v>309.2849219696401</v>
      </c>
      <c r="K133" s="2">
        <f t="shared" si="29"/>
        <v>5.7150780303599049</v>
      </c>
      <c r="L133" s="8">
        <v>1563.6109817013362</v>
      </c>
      <c r="M133" s="1">
        <f t="shared" si="34"/>
        <v>16.982489184482027</v>
      </c>
      <c r="N133" s="1">
        <f t="shared" si="30"/>
        <v>4178.6768165359581</v>
      </c>
      <c r="O133" s="1">
        <f t="shared" si="31"/>
        <v>992.57456218522736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268.41085517803236</v>
      </c>
      <c r="C134">
        <f t="shared" si="27"/>
        <v>3500</v>
      </c>
      <c r="D134" s="2">
        <v>4.3545079456521734</v>
      </c>
      <c r="E134" s="1">
        <f t="shared" si="32"/>
        <v>196.89343127060866</v>
      </c>
      <c r="F134" s="1">
        <f t="shared" si="33"/>
        <v>590.680293811826</v>
      </c>
      <c r="G134" s="8">
        <f t="shared" si="22"/>
        <v>3575.3270769230739</v>
      </c>
      <c r="H134">
        <v>315</v>
      </c>
      <c r="I134">
        <v>295</v>
      </c>
      <c r="J134" s="1">
        <v>309.65901035875555</v>
      </c>
      <c r="K134" s="2">
        <f t="shared" si="29"/>
        <v>5.3409896412444482</v>
      </c>
      <c r="L134" s="8">
        <v>1583.5471257240304</v>
      </c>
      <c r="M134" s="1">
        <f t="shared" si="34"/>
        <v>17.191450186810389</v>
      </c>
      <c r="N134" s="1">
        <f t="shared" si="30"/>
        <v>4178.6594611379942</v>
      </c>
      <c r="O134" s="1">
        <f t="shared" si="31"/>
        <v>992.50829413475606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28.958319907629232</v>
      </c>
      <c r="C135">
        <f t="shared" si="27"/>
        <v>4000</v>
      </c>
      <c r="D135" s="2">
        <v>4.9952689801493202</v>
      </c>
      <c r="E135" s="1">
        <f t="shared" si="32"/>
        <v>225.86608220643163</v>
      </c>
      <c r="F135" s="1">
        <f t="shared" si="33"/>
        <v>677.59824661929486</v>
      </c>
      <c r="G135" s="8">
        <f t="shared" si="22"/>
        <v>133.03276923076993</v>
      </c>
      <c r="H135">
        <v>315</v>
      </c>
      <c r="I135">
        <v>295</v>
      </c>
      <c r="J135" s="1">
        <v>296.03764993357788</v>
      </c>
      <c r="K135" s="2">
        <f t="shared" si="29"/>
        <v>18.962350066422118</v>
      </c>
      <c r="L135" s="8">
        <v>625.58815920877055</v>
      </c>
      <c r="M135" s="1">
        <f t="shared" si="34"/>
        <v>6.4088542653504081</v>
      </c>
      <c r="N135" s="1">
        <f t="shared" si="30"/>
        <v>4180.8928145986401</v>
      </c>
      <c r="O135" s="1">
        <f t="shared" si="31"/>
        <v>994.53283518746127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50.69348719653307</v>
      </c>
      <c r="C136">
        <f t="shared" si="27"/>
        <v>4000</v>
      </c>
      <c r="D136" s="2">
        <v>4.9952689801493202</v>
      </c>
      <c r="E136" s="1">
        <f t="shared" si="32"/>
        <v>225.86608220643163</v>
      </c>
      <c r="F136" s="1">
        <f t="shared" si="33"/>
        <v>677.59824661929486</v>
      </c>
      <c r="G136" s="8">
        <f t="shared" si="22"/>
        <v>273.1351538461542</v>
      </c>
      <c r="H136">
        <v>315</v>
      </c>
      <c r="I136">
        <v>295</v>
      </c>
      <c r="J136" s="1">
        <v>298.65322899413917</v>
      </c>
      <c r="K136" s="2">
        <f t="shared" si="29"/>
        <v>16.34677100586083</v>
      </c>
      <c r="L136" s="8">
        <v>942.67033212956017</v>
      </c>
      <c r="M136" s="1">
        <f t="shared" si="34"/>
        <v>9.6150641828511088</v>
      </c>
      <c r="N136" s="1">
        <f t="shared" si="30"/>
        <v>4180.1456312449054</v>
      </c>
      <c r="O136" s="1">
        <f t="shared" si="31"/>
        <v>994.21055420008383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72.442986214356978</v>
      </c>
      <c r="C137">
        <f t="shared" si="27"/>
        <v>4000</v>
      </c>
      <c r="D137" s="2">
        <v>4.9952689801493202</v>
      </c>
      <c r="E137" s="1">
        <f t="shared" si="32"/>
        <v>225.86608220643163</v>
      </c>
      <c r="F137" s="1">
        <f t="shared" si="33"/>
        <v>677.59824661929486</v>
      </c>
      <c r="G137" s="8">
        <f t="shared" si="22"/>
        <v>447.8042307692308</v>
      </c>
      <c r="H137">
        <v>315</v>
      </c>
      <c r="I137">
        <v>295</v>
      </c>
      <c r="J137" s="1">
        <v>301.05661412798014</v>
      </c>
      <c r="K137" s="2">
        <f t="shared" si="29"/>
        <v>13.94338587201986</v>
      </c>
      <c r="L137" s="8">
        <v>1147.8248762797757</v>
      </c>
      <c r="M137" s="1">
        <f t="shared" si="34"/>
        <v>11.67219446459058</v>
      </c>
      <c r="N137" s="1">
        <f t="shared" si="30"/>
        <v>4179.6137706069421</v>
      </c>
      <c r="O137" s="1">
        <f t="shared" si="31"/>
        <v>993.88503653002113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94.202116679743057</v>
      </c>
      <c r="C138">
        <f t="shared" si="27"/>
        <v>4000</v>
      </c>
      <c r="D138" s="2">
        <v>4.9952689801493202</v>
      </c>
      <c r="E138" s="1">
        <f t="shared" si="32"/>
        <v>225.86608220643163</v>
      </c>
      <c r="F138" s="1">
        <f t="shared" si="33"/>
        <v>677.59824661929486</v>
      </c>
      <c r="G138" s="8">
        <f t="shared" si="22"/>
        <v>657.03999999999974</v>
      </c>
      <c r="H138">
        <v>315</v>
      </c>
      <c r="I138">
        <v>295</v>
      </c>
      <c r="J138" s="1">
        <v>302.95907003326641</v>
      </c>
      <c r="K138" s="2">
        <f t="shared" si="29"/>
        <v>12.040929966733586</v>
      </c>
      <c r="L138" s="8">
        <v>1287.886067436031</v>
      </c>
      <c r="M138" s="1">
        <f t="shared" si="34"/>
        <v>13.067795926453202</v>
      </c>
      <c r="N138" s="1">
        <f t="shared" si="30"/>
        <v>4179.2861793624152</v>
      </c>
      <c r="O138" s="1">
        <f t="shared" si="31"/>
        <v>993.60824681052486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115.9676259488097</v>
      </c>
      <c r="C139">
        <f t="shared" si="27"/>
        <v>4000</v>
      </c>
      <c r="D139" s="2">
        <v>4.9952689801493202</v>
      </c>
      <c r="E139" s="1">
        <f t="shared" si="32"/>
        <v>225.86608220643163</v>
      </c>
      <c r="F139" s="1">
        <f t="shared" si="33"/>
        <v>677.59824661929486</v>
      </c>
      <c r="G139" s="8">
        <f t="shared" si="22"/>
        <v>900.84246153846095</v>
      </c>
      <c r="H139">
        <v>315</v>
      </c>
      <c r="I139">
        <v>295</v>
      </c>
      <c r="J139" s="1">
        <v>304.44531145151234</v>
      </c>
      <c r="K139" s="2">
        <f t="shared" si="29"/>
        <v>10.554688548487661</v>
      </c>
      <c r="L139" s="8">
        <v>1388.8652675092544</v>
      </c>
      <c r="M139" s="1">
        <f t="shared" si="34"/>
        <v>14.068907528127783</v>
      </c>
      <c r="N139" s="1">
        <f t="shared" si="30"/>
        <v>4179.0816998936461</v>
      </c>
      <c r="O139" s="1">
        <f t="shared" si="31"/>
        <v>993.3806875623327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137.73748481192121</v>
      </c>
      <c r="C140">
        <f t="shared" si="27"/>
        <v>4000</v>
      </c>
      <c r="D140" s="2">
        <v>4.9952689801493202</v>
      </c>
      <c r="E140" s="1">
        <f t="shared" si="32"/>
        <v>225.86608220643163</v>
      </c>
      <c r="F140" s="1">
        <f t="shared" si="33"/>
        <v>677.59824661929486</v>
      </c>
      <c r="G140" s="8">
        <f t="shared" si="22"/>
        <v>1179.2116153846146</v>
      </c>
      <c r="H140">
        <v>315</v>
      </c>
      <c r="I140">
        <v>295</v>
      </c>
      <c r="J140" s="1">
        <v>305.62202925189058</v>
      </c>
      <c r="K140" s="2">
        <f t="shared" si="29"/>
        <v>9.3779707481094192</v>
      </c>
      <c r="L140" s="8">
        <v>1464.9197211649555</v>
      </c>
      <c r="M140" s="1">
        <f t="shared" si="34"/>
        <v>14.819750599436015</v>
      </c>
      <c r="N140" s="1">
        <f t="shared" si="30"/>
        <v>4178.9488729639006</v>
      </c>
      <c r="O140" s="1">
        <f t="shared" si="31"/>
        <v>993.19368425232005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159.51041361593175</v>
      </c>
      <c r="C141">
        <f t="shared" si="27"/>
        <v>4000</v>
      </c>
      <c r="D141" s="2">
        <v>4.9952689801493202</v>
      </c>
      <c r="E141" s="1">
        <f t="shared" si="32"/>
        <v>225.86608220643163</v>
      </c>
      <c r="F141" s="1">
        <f t="shared" si="33"/>
        <v>677.59824661929486</v>
      </c>
      <c r="G141" s="8">
        <f t="shared" si="22"/>
        <v>1492.1474615384604</v>
      </c>
      <c r="H141">
        <v>315</v>
      </c>
      <c r="I141">
        <v>295</v>
      </c>
      <c r="J141" s="1">
        <v>306.5708051259731</v>
      </c>
      <c r="K141" s="2">
        <f t="shared" si="29"/>
        <v>8.4291948740269049</v>
      </c>
      <c r="L141" s="8">
        <v>1524.2010448893129</v>
      </c>
      <c r="M141" s="1">
        <f t="shared" si="34"/>
        <v>15.40290326631812</v>
      </c>
      <c r="N141" s="1">
        <f t="shared" si="30"/>
        <v>4178.8589866739485</v>
      </c>
      <c r="O141" s="1">
        <f t="shared" si="31"/>
        <v>993.03861365060857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181.28557937545753</v>
      </c>
      <c r="C142">
        <f t="shared" si="27"/>
        <v>4000</v>
      </c>
      <c r="D142" s="2">
        <v>4.9952689801493202</v>
      </c>
      <c r="E142" s="1">
        <f t="shared" si="32"/>
        <v>225.86608220643163</v>
      </c>
      <c r="F142" s="1">
        <f t="shared" si="33"/>
        <v>677.59824661929486</v>
      </c>
      <c r="G142" s="8">
        <f t="shared" si="22"/>
        <v>1839.649999999999</v>
      </c>
      <c r="H142">
        <v>315</v>
      </c>
      <c r="I142">
        <v>295</v>
      </c>
      <c r="J142" s="1">
        <v>307.34947646048886</v>
      </c>
      <c r="K142" s="2">
        <f t="shared" si="29"/>
        <v>7.6505235395111413</v>
      </c>
      <c r="L142" s="8">
        <v>1571.6854391855404</v>
      </c>
      <c r="M142" s="1">
        <f t="shared" si="34"/>
        <v>15.868550784118737</v>
      </c>
      <c r="N142" s="1">
        <f t="shared" si="30"/>
        <v>4178.7958934044464</v>
      </c>
      <c r="O142" s="1">
        <f t="shared" si="31"/>
        <v>992.90854032688947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203.06242115762259</v>
      </c>
      <c r="C143">
        <f t="shared" si="27"/>
        <v>4000</v>
      </c>
      <c r="D143" s="2">
        <v>4.9952689801493202</v>
      </c>
      <c r="E143" s="1">
        <f t="shared" si="32"/>
        <v>225.86608220643163</v>
      </c>
      <c r="F143" s="1">
        <f t="shared" si="33"/>
        <v>677.59824661929486</v>
      </c>
      <c r="G143" s="8">
        <f t="shared" si="22"/>
        <v>2221.7192307692294</v>
      </c>
      <c r="H143">
        <v>315</v>
      </c>
      <c r="I143">
        <v>295</v>
      </c>
      <c r="J143" s="1">
        <v>307.99881955702637</v>
      </c>
      <c r="K143" s="2">
        <f t="shared" si="29"/>
        <v>7.0011804429736344</v>
      </c>
      <c r="L143" s="8">
        <v>1610.5684009654499</v>
      </c>
      <c r="M143" s="1">
        <f t="shared" si="34"/>
        <v>16.24879880295741</v>
      </c>
      <c r="N143" s="1">
        <f t="shared" si="30"/>
        <v>4178.7501871448148</v>
      </c>
      <c r="O143" s="1">
        <f t="shared" si="31"/>
        <v>992.79816940384342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224.84054916964564</v>
      </c>
      <c r="C144">
        <f t="shared" si="27"/>
        <v>4000</v>
      </c>
      <c r="D144" s="2">
        <v>4.9952689801493202</v>
      </c>
      <c r="E144" s="1">
        <f t="shared" si="32"/>
        <v>225.86608220643163</v>
      </c>
      <c r="F144" s="1">
        <f t="shared" si="33"/>
        <v>677.59824661929486</v>
      </c>
      <c r="G144" s="8">
        <f t="shared" si="22"/>
        <v>2638.355153846152</v>
      </c>
      <c r="H144">
        <v>315</v>
      </c>
      <c r="I144">
        <v>295</v>
      </c>
      <c r="J144" s="1">
        <v>308.54796251148611</v>
      </c>
      <c r="K144" s="2">
        <f t="shared" si="29"/>
        <v>6.4520374885138949</v>
      </c>
      <c r="L144" s="8">
        <v>1642.9909739130587</v>
      </c>
      <c r="M144" s="1">
        <f t="shared" si="34"/>
        <v>16.565088570198096</v>
      </c>
      <c r="N144" s="1">
        <f t="shared" si="30"/>
        <v>4178.7161695342074</v>
      </c>
      <c r="O144" s="1">
        <f t="shared" si="31"/>
        <v>992.70349954354617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246.61968486398644</v>
      </c>
      <c r="C145">
        <f t="shared" si="27"/>
        <v>4000</v>
      </c>
      <c r="D145" s="2">
        <v>4.9952689801493202</v>
      </c>
      <c r="E145" s="1">
        <f t="shared" si="32"/>
        <v>225.86608220643163</v>
      </c>
      <c r="F145" s="1">
        <f t="shared" si="33"/>
        <v>677.59824661929486</v>
      </c>
      <c r="G145" s="8">
        <f t="shared" si="22"/>
        <v>3089.5577692307675</v>
      </c>
      <c r="H145">
        <v>315</v>
      </c>
      <c r="I145">
        <v>295</v>
      </c>
      <c r="J145" s="1">
        <v>309.01809558059233</v>
      </c>
      <c r="K145" s="2">
        <f t="shared" si="29"/>
        <v>5.9819044194076696</v>
      </c>
      <c r="L145" s="8">
        <v>1670.4396948185752</v>
      </c>
      <c r="M145" s="1">
        <f t="shared" si="34"/>
        <v>16.832263864074974</v>
      </c>
      <c r="N145" s="1">
        <f t="shared" si="30"/>
        <v>4178.6902573815496</v>
      </c>
      <c r="O145" s="1">
        <f t="shared" si="31"/>
        <v>992.62149383983672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268.39871365127675</v>
      </c>
      <c r="C146">
        <f t="shared" si="27"/>
        <v>4000</v>
      </c>
      <c r="D146" s="2">
        <v>4.9952689801493202</v>
      </c>
      <c r="E146" s="1">
        <f t="shared" si="32"/>
        <v>225.86608220643163</v>
      </c>
      <c r="F146" s="1">
        <f t="shared" si="33"/>
        <v>677.59824661929486</v>
      </c>
      <c r="G146" s="8">
        <f t="shared" si="22"/>
        <v>3575.3270769230739</v>
      </c>
      <c r="H146">
        <v>315</v>
      </c>
      <c r="I146">
        <v>295</v>
      </c>
      <c r="J146" s="1">
        <v>309.40589562883014</v>
      </c>
      <c r="K146" s="2">
        <f t="shared" si="29"/>
        <v>5.5941043711698626</v>
      </c>
      <c r="L146" s="8">
        <v>1692.8809234976097</v>
      </c>
      <c r="M146" s="1">
        <f t="shared" si="34"/>
        <v>17.050271839162924</v>
      </c>
      <c r="N146" s="1">
        <f t="shared" si="30"/>
        <v>4178.6710164346359</v>
      </c>
      <c r="O146" s="1">
        <f t="shared" si="31"/>
        <v>992.55319213685323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28.957853340564544</v>
      </c>
      <c r="C147">
        <f t="shared" si="27"/>
        <v>4500</v>
      </c>
      <c r="D147" s="2">
        <v>5.6360300146464644</v>
      </c>
      <c r="E147" s="1">
        <f t="shared" si="32"/>
        <v>254.83873314225454</v>
      </c>
      <c r="F147" s="1">
        <f t="shared" si="33"/>
        <v>764.51619942676359</v>
      </c>
      <c r="G147" s="8">
        <f t="shared" si="22"/>
        <v>133.03276923076993</v>
      </c>
      <c r="H147">
        <v>315</v>
      </c>
      <c r="I147">
        <v>295</v>
      </c>
      <c r="J147" s="1">
        <v>295.89986970505544</v>
      </c>
      <c r="K147" s="2">
        <f t="shared" si="29"/>
        <v>19.100130294944563</v>
      </c>
      <c r="L147" s="8">
        <v>640.68424881620035</v>
      </c>
      <c r="M147" s="1">
        <f t="shared" si="34"/>
        <v>6.1588736278377141</v>
      </c>
      <c r="N147" s="1">
        <f t="shared" si="30"/>
        <v>4180.9374410183336</v>
      </c>
      <c r="O147" s="1">
        <f t="shared" si="31"/>
        <v>994.54885903633533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50.691588764027706</v>
      </c>
      <c r="C148">
        <f t="shared" si="27"/>
        <v>4500</v>
      </c>
      <c r="D148" s="2">
        <v>5.6360300146464644</v>
      </c>
      <c r="E148" s="1">
        <f t="shared" si="32"/>
        <v>254.83873314225454</v>
      </c>
      <c r="F148" s="1">
        <f t="shared" si="33"/>
        <v>764.51619942676359</v>
      </c>
      <c r="G148" s="8">
        <f t="shared" si="22"/>
        <v>273.1351538461542</v>
      </c>
      <c r="H148">
        <v>315</v>
      </c>
      <c r="I148">
        <v>295</v>
      </c>
      <c r="J148" s="1">
        <v>298.36454127075609</v>
      </c>
      <c r="K148" s="2">
        <f t="shared" si="29"/>
        <v>16.635458729243908</v>
      </c>
      <c r="L148" s="8">
        <v>975.40703029343354</v>
      </c>
      <c r="M148" s="1">
        <f t="shared" si="34"/>
        <v>9.332966452706895</v>
      </c>
      <c r="N148" s="1">
        <f t="shared" si="30"/>
        <v>4180.2191128469949</v>
      </c>
      <c r="O148" s="1">
        <f t="shared" si="31"/>
        <v>994.2477880228796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72.439491625579066</v>
      </c>
      <c r="C149">
        <f t="shared" si="27"/>
        <v>4500</v>
      </c>
      <c r="D149" s="2">
        <v>5.6360300146464644</v>
      </c>
      <c r="E149" s="1">
        <f t="shared" si="32"/>
        <v>254.83873314225454</v>
      </c>
      <c r="F149" s="1">
        <f t="shared" si="33"/>
        <v>764.51619942676359</v>
      </c>
      <c r="G149" s="8">
        <f t="shared" si="22"/>
        <v>447.8042307692308</v>
      </c>
      <c r="H149">
        <v>315</v>
      </c>
      <c r="I149">
        <v>295</v>
      </c>
      <c r="J149" s="1">
        <v>300.7149232774633</v>
      </c>
      <c r="K149" s="2">
        <f t="shared" si="29"/>
        <v>14.285076722536701</v>
      </c>
      <c r="L149" s="8">
        <v>1195.7022962182164</v>
      </c>
      <c r="M149" s="1">
        <f t="shared" si="34"/>
        <v>11.403872385623174</v>
      </c>
      <c r="N149" s="1">
        <f t="shared" si="30"/>
        <v>4179.6810273807105</v>
      </c>
      <c r="O149" s="1">
        <f t="shared" si="31"/>
        <v>993.93298302187577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94.197177323158016</v>
      </c>
      <c r="C150">
        <f t="shared" si="27"/>
        <v>4500</v>
      </c>
      <c r="D150" s="2">
        <v>5.6360300146464644</v>
      </c>
      <c r="E150" s="1">
        <f t="shared" si="32"/>
        <v>254.83873314225454</v>
      </c>
      <c r="F150" s="1">
        <f t="shared" si="33"/>
        <v>764.51619942676359</v>
      </c>
      <c r="G150" s="8">
        <f t="shared" si="22"/>
        <v>657.03999999999974</v>
      </c>
      <c r="H150">
        <v>315</v>
      </c>
      <c r="I150">
        <v>295</v>
      </c>
      <c r="J150" s="1">
        <v>302.60945493583398</v>
      </c>
      <c r="K150" s="2">
        <f t="shared" si="29"/>
        <v>12.39054506416602</v>
      </c>
      <c r="L150" s="8">
        <v>1347.560453993638</v>
      </c>
      <c r="M150" s="1">
        <f t="shared" si="34"/>
        <v>12.822128564684148</v>
      </c>
      <c r="N150" s="1">
        <f t="shared" si="30"/>
        <v>4179.3406310580503</v>
      </c>
      <c r="O150" s="1">
        <f t="shared" si="31"/>
        <v>993.66034800480998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115.96144975311751</v>
      </c>
      <c r="C151">
        <f t="shared" si="27"/>
        <v>4500</v>
      </c>
      <c r="D151" s="2">
        <v>5.6360300146464644</v>
      </c>
      <c r="E151" s="1">
        <f t="shared" si="32"/>
        <v>254.83873314225454</v>
      </c>
      <c r="F151" s="1">
        <f t="shared" si="33"/>
        <v>764.51619942676359</v>
      </c>
      <c r="G151" s="8">
        <f t="shared" si="22"/>
        <v>900.84246153846095</v>
      </c>
      <c r="H151">
        <v>315</v>
      </c>
      <c r="I151">
        <v>295</v>
      </c>
      <c r="J151" s="1">
        <v>304.10536439511475</v>
      </c>
      <c r="K151" s="2">
        <f t="shared" si="29"/>
        <v>10.894635604885252</v>
      </c>
      <c r="L151" s="8">
        <v>1457.7177730503474</v>
      </c>
      <c r="M151" s="1">
        <f t="shared" si="34"/>
        <v>13.845560032688706</v>
      </c>
      <c r="N151" s="1">
        <f t="shared" si="30"/>
        <v>4179.1247341741555</v>
      </c>
      <c r="O151" s="1">
        <f t="shared" si="31"/>
        <v>993.43359577912645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137.73026346390313</v>
      </c>
      <c r="C152">
        <f t="shared" si="27"/>
        <v>4500</v>
      </c>
      <c r="D152" s="2">
        <v>5.6360300146464644</v>
      </c>
      <c r="E152" s="1">
        <f t="shared" si="32"/>
        <v>254.83873314225454</v>
      </c>
      <c r="F152" s="1">
        <f t="shared" si="33"/>
        <v>764.51619942676359</v>
      </c>
      <c r="G152" s="8">
        <f t="shared" si="22"/>
        <v>1179.2116153846146</v>
      </c>
      <c r="H152">
        <v>315</v>
      </c>
      <c r="I152">
        <v>295</v>
      </c>
      <c r="J152" s="1">
        <v>305.29808430927972</v>
      </c>
      <c r="K152" s="2">
        <f t="shared" si="29"/>
        <v>9.7019156907202841</v>
      </c>
      <c r="L152" s="8">
        <v>1541.0365629468147</v>
      </c>
      <c r="M152" s="1">
        <f t="shared" si="34"/>
        <v>14.616285156317923</v>
      </c>
      <c r="N152" s="1">
        <f t="shared" si="30"/>
        <v>4178.9830097265012</v>
      </c>
      <c r="O152" s="1">
        <f t="shared" si="31"/>
        <v>993.24575848105496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159.50230777912742</v>
      </c>
      <c r="C153">
        <f t="shared" si="27"/>
        <v>4500</v>
      </c>
      <c r="D153" s="2">
        <v>5.6360300146464644</v>
      </c>
      <c r="E153" s="1">
        <f t="shared" si="32"/>
        <v>254.83873314225454</v>
      </c>
      <c r="F153" s="1">
        <f t="shared" si="33"/>
        <v>764.51619942676359</v>
      </c>
      <c r="G153" s="8">
        <f t="shared" si="22"/>
        <v>1492.1474615384604</v>
      </c>
      <c r="H153">
        <v>315</v>
      </c>
      <c r="I153">
        <v>295</v>
      </c>
      <c r="J153" s="1">
        <v>306.26456775496973</v>
      </c>
      <c r="K153" s="2">
        <f t="shared" si="29"/>
        <v>8.7354322450302675</v>
      </c>
      <c r="L153" s="8">
        <v>1606.1817260406679</v>
      </c>
      <c r="M153" s="1">
        <f t="shared" si="34"/>
        <v>15.216665501171507</v>
      </c>
      <c r="N153" s="1">
        <f t="shared" si="30"/>
        <v>4178.8863935716463</v>
      </c>
      <c r="O153" s="1">
        <f t="shared" si="31"/>
        <v>993.08907943417432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181.27672002933144</v>
      </c>
      <c r="C154">
        <f t="shared" si="27"/>
        <v>4500</v>
      </c>
      <c r="D154" s="2">
        <v>5.6360300146464644</v>
      </c>
      <c r="E154" s="1">
        <f t="shared" si="32"/>
        <v>254.83873314225454</v>
      </c>
      <c r="F154" s="1">
        <f t="shared" si="33"/>
        <v>764.51619942676359</v>
      </c>
      <c r="G154" s="8">
        <f t="shared" si="22"/>
        <v>1839.649999999999</v>
      </c>
      <c r="H154">
        <v>315</v>
      </c>
      <c r="I154">
        <v>295</v>
      </c>
      <c r="J154" s="1">
        <v>307.06073210927411</v>
      </c>
      <c r="K154" s="2">
        <f t="shared" si="29"/>
        <v>7.9392678907258869</v>
      </c>
      <c r="L154" s="8">
        <v>1658.4869903397584</v>
      </c>
      <c r="M154" s="1">
        <f t="shared" si="34"/>
        <v>15.697158923893781</v>
      </c>
      <c r="N154" s="1">
        <f t="shared" si="30"/>
        <v>4178.8182083155052</v>
      </c>
      <c r="O154" s="1">
        <f t="shared" si="31"/>
        <v>992.95706569974971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203.05291455022748</v>
      </c>
      <c r="C155">
        <f t="shared" si="27"/>
        <v>4500</v>
      </c>
      <c r="D155" s="2">
        <v>5.6360300146464644</v>
      </c>
      <c r="E155" s="1">
        <f t="shared" si="32"/>
        <v>254.83873314225454</v>
      </c>
      <c r="F155" s="1">
        <f t="shared" si="33"/>
        <v>764.51619942676359</v>
      </c>
      <c r="G155" s="8">
        <f t="shared" si="22"/>
        <v>2221.7192307692294</v>
      </c>
      <c r="H155">
        <v>315</v>
      </c>
      <c r="I155">
        <v>295</v>
      </c>
      <c r="J155" s="1">
        <v>307.72658576934981</v>
      </c>
      <c r="K155" s="2">
        <f t="shared" si="29"/>
        <v>7.2734142306501894</v>
      </c>
      <c r="L155" s="8">
        <v>1701.3980098403554</v>
      </c>
      <c r="M155" s="1">
        <f t="shared" si="34"/>
        <v>16.090232511227185</v>
      </c>
      <c r="N155" s="1">
        <f t="shared" si="30"/>
        <v>4178.7686088260089</v>
      </c>
      <c r="O155" s="1">
        <f t="shared" si="31"/>
        <v>992.84465060033369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224.8304818185822</v>
      </c>
      <c r="C156">
        <f t="shared" si="27"/>
        <v>4500</v>
      </c>
      <c r="D156" s="2">
        <v>5.6360300146464644</v>
      </c>
      <c r="E156" s="1">
        <f t="shared" si="32"/>
        <v>254.83873314225454</v>
      </c>
      <c r="F156" s="1">
        <f t="shared" si="33"/>
        <v>764.51619942676359</v>
      </c>
      <c r="G156" s="8">
        <f t="shared" ref="G156:G194" si="36">G144</f>
        <v>2638.355153846152</v>
      </c>
      <c r="H156">
        <v>315</v>
      </c>
      <c r="I156">
        <v>295</v>
      </c>
      <c r="J156" s="1">
        <v>308.29099498986039</v>
      </c>
      <c r="K156" s="2">
        <f t="shared" si="29"/>
        <v>6.7090050101396059</v>
      </c>
      <c r="L156" s="8">
        <v>1737.2339304559659</v>
      </c>
      <c r="M156" s="1">
        <f t="shared" si="34"/>
        <v>16.41766376460464</v>
      </c>
      <c r="N156" s="1">
        <f t="shared" si="30"/>
        <v>4178.7315735162365</v>
      </c>
      <c r="O156" s="1">
        <f t="shared" si="31"/>
        <v>992.74795034288172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246.6091277403784</v>
      </c>
      <c r="C157">
        <f t="shared" si="27"/>
        <v>4500</v>
      </c>
      <c r="D157" s="2">
        <v>5.6360300146464644</v>
      </c>
      <c r="E157" s="1">
        <f t="shared" si="32"/>
        <v>254.83873314225454</v>
      </c>
      <c r="F157" s="1">
        <f t="shared" si="33"/>
        <v>764.51619942676359</v>
      </c>
      <c r="G157" s="8">
        <f t="shared" si="36"/>
        <v>3089.5577692307675</v>
      </c>
      <c r="H157">
        <v>315</v>
      </c>
      <c r="I157">
        <v>295</v>
      </c>
      <c r="J157" s="1">
        <v>308.7751127686148</v>
      </c>
      <c r="K157" s="2">
        <f t="shared" si="29"/>
        <v>6.2248872313851962</v>
      </c>
      <c r="L157" s="8">
        <v>1767.610694394456</v>
      </c>
      <c r="M157" s="1">
        <f t="shared" si="34"/>
        <v>16.694580949906143</v>
      </c>
      <c r="N157" s="1">
        <f t="shared" si="30"/>
        <v>4178.703288728605</v>
      </c>
      <c r="O157" s="1">
        <f t="shared" si="31"/>
        <v>992.66398710804015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268.38770115203408</v>
      </c>
      <c r="C158">
        <f t="shared" si="27"/>
        <v>4500</v>
      </c>
      <c r="D158" s="2">
        <v>5.6360300146464644</v>
      </c>
      <c r="E158" s="1">
        <f t="shared" si="32"/>
        <v>254.83873314225454</v>
      </c>
      <c r="F158" s="1">
        <f t="shared" si="33"/>
        <v>764.51619942676359</v>
      </c>
      <c r="G158" s="8">
        <f t="shared" si="36"/>
        <v>3575.3270769230739</v>
      </c>
      <c r="H158">
        <v>315</v>
      </c>
      <c r="I158">
        <v>295</v>
      </c>
      <c r="J158" s="1">
        <v>309.17506532411863</v>
      </c>
      <c r="K158" s="2">
        <f t="shared" si="29"/>
        <v>5.8249346758813658</v>
      </c>
      <c r="L158" s="8">
        <v>1792.4716747688017</v>
      </c>
      <c r="M158" s="1">
        <f t="shared" si="34"/>
        <v>16.920760024633907</v>
      </c>
      <c r="N158" s="1">
        <f t="shared" si="30"/>
        <v>4178.6822415691959</v>
      </c>
      <c r="O158" s="1">
        <f t="shared" si="31"/>
        <v>992.59391863523547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28.957472542012077</v>
      </c>
      <c r="C159">
        <f t="shared" si="27"/>
        <v>5000</v>
      </c>
      <c r="D159" s="2">
        <v>6.2767910491436103</v>
      </c>
      <c r="E159" s="1">
        <f t="shared" si="32"/>
        <v>283.81138407807748</v>
      </c>
      <c r="F159" s="1">
        <f t="shared" si="33"/>
        <v>851.43415223423244</v>
      </c>
      <c r="G159" s="8">
        <f t="shared" si="36"/>
        <v>133.03276923076993</v>
      </c>
      <c r="H159">
        <v>315</v>
      </c>
      <c r="I159">
        <v>295</v>
      </c>
      <c r="J159" s="1">
        <v>295.78679122686822</v>
      </c>
      <c r="K159" s="2">
        <f t="shared" si="29"/>
        <v>19.213208773131782</v>
      </c>
      <c r="L159" s="8">
        <v>653.43365419311181</v>
      </c>
      <c r="M159" s="1">
        <f t="shared" si="34"/>
        <v>5.938205098262026</v>
      </c>
      <c r="N159" s="1">
        <f t="shared" si="30"/>
        <v>4180.9744772084086</v>
      </c>
      <c r="O159" s="1">
        <f t="shared" si="31"/>
        <v>994.56193762133046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50.689953123602535</v>
      </c>
      <c r="C160">
        <f t="shared" si="27"/>
        <v>5000</v>
      </c>
      <c r="D160" s="2">
        <v>6.2767910491436103</v>
      </c>
      <c r="E160" s="1">
        <f t="shared" si="32"/>
        <v>283.81138407807748</v>
      </c>
      <c r="F160" s="1">
        <f t="shared" si="33"/>
        <v>851.43415223423244</v>
      </c>
      <c r="G160" s="8">
        <f t="shared" si="36"/>
        <v>273.1351538461542</v>
      </c>
      <c r="H160">
        <v>315</v>
      </c>
      <c r="I160">
        <v>295</v>
      </c>
      <c r="J160" s="1">
        <v>298.11322544268876</v>
      </c>
      <c r="K160" s="2">
        <f t="shared" si="29"/>
        <v>16.886774557311242</v>
      </c>
      <c r="L160" s="8">
        <v>1003.9248972656676</v>
      </c>
      <c r="M160" s="1">
        <f t="shared" si="34"/>
        <v>9.078554914448727</v>
      </c>
      <c r="N160" s="1">
        <f t="shared" si="30"/>
        <v>4180.2848396661029</v>
      </c>
      <c r="O160" s="1">
        <f t="shared" si="31"/>
        <v>994.27986995972333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72.436409686274189</v>
      </c>
      <c r="C161">
        <f t="shared" si="27"/>
        <v>5000</v>
      </c>
      <c r="D161" s="2">
        <v>6.2767910491436103</v>
      </c>
      <c r="E161" s="1">
        <f t="shared" si="32"/>
        <v>283.81138407807748</v>
      </c>
      <c r="F161" s="1">
        <f t="shared" si="33"/>
        <v>851.43415223423244</v>
      </c>
      <c r="G161" s="8">
        <f t="shared" si="36"/>
        <v>447.8042307692308</v>
      </c>
      <c r="H161">
        <v>315</v>
      </c>
      <c r="I161">
        <v>295</v>
      </c>
      <c r="J161" s="1">
        <v>300.41026750774245</v>
      </c>
      <c r="K161" s="2">
        <f t="shared" si="29"/>
        <v>14.589732492257554</v>
      </c>
      <c r="L161" s="8">
        <v>1238.2250317831304</v>
      </c>
      <c r="M161" s="1">
        <f t="shared" si="34"/>
        <v>11.159060762711444</v>
      </c>
      <c r="N161" s="1">
        <f t="shared" si="30"/>
        <v>4179.743259592663</v>
      </c>
      <c r="O161" s="1">
        <f t="shared" si="31"/>
        <v>993.97527171536672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94.192760960802644</v>
      </c>
      <c r="C162">
        <f t="shared" si="27"/>
        <v>5000</v>
      </c>
      <c r="D162" s="2">
        <v>6.2767910491436103</v>
      </c>
      <c r="E162" s="1">
        <f t="shared" si="32"/>
        <v>283.81138407807748</v>
      </c>
      <c r="F162" s="1">
        <f t="shared" si="33"/>
        <v>851.43415223423244</v>
      </c>
      <c r="G162" s="8">
        <f t="shared" si="36"/>
        <v>657.03999999999974</v>
      </c>
      <c r="H162">
        <v>315</v>
      </c>
      <c r="I162">
        <v>295</v>
      </c>
      <c r="J162" s="1">
        <v>302.2936437795903</v>
      </c>
      <c r="K162" s="2">
        <f t="shared" si="29"/>
        <v>12.706356220409702</v>
      </c>
      <c r="L162" s="8">
        <v>1401.189650935507</v>
      </c>
      <c r="M162" s="1">
        <f t="shared" si="34"/>
        <v>12.596401977923238</v>
      </c>
      <c r="N162" s="1">
        <f t="shared" si="30"/>
        <v>4179.3919901900308</v>
      </c>
      <c r="O162" s="1">
        <f t="shared" si="31"/>
        <v>993.70693719181531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115.95587662583955</v>
      </c>
      <c r="C163">
        <f t="shared" si="27"/>
        <v>5000</v>
      </c>
      <c r="D163" s="2">
        <v>6.2767910491436103</v>
      </c>
      <c r="E163" s="1">
        <f t="shared" si="32"/>
        <v>283.81138407807748</v>
      </c>
      <c r="F163" s="1">
        <f t="shared" si="33"/>
        <v>851.43415223423244</v>
      </c>
      <c r="G163" s="8">
        <f t="shared" si="36"/>
        <v>900.84246153846095</v>
      </c>
      <c r="H163">
        <v>315</v>
      </c>
      <c r="I163">
        <v>295</v>
      </c>
      <c r="J163" s="1">
        <v>303.79574833288507</v>
      </c>
      <c r="K163" s="2">
        <f t="shared" ref="K163:K194" si="38">H163-J163</f>
        <v>11.204251667114931</v>
      </c>
      <c r="L163" s="8">
        <v>1520.080103431505</v>
      </c>
      <c r="M163" s="1">
        <f t="shared" si="34"/>
        <v>13.639373387323491</v>
      </c>
      <c r="N163" s="1">
        <f t="shared" ref="N163:N194" si="39">((W163 + X163*H163 +Y163*H163^2 +  Z163*H163^3)+(W163 + X163*J163 + Y163*J163^2 +  Z163*J163^3))/2</f>
        <v>4179.1658225153978</v>
      </c>
      <c r="O163" s="1">
        <f t="shared" ref="O163:O194" si="40">((S163 + T163*H163 + U163*H163^2 +  V163*H163^3)+(S163 + T163*J163 + U163*J163^2 +  V163*J163^3))/2</f>
        <v>993.48134266382567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137.72370423052098</v>
      </c>
      <c r="C164">
        <f t="shared" si="27"/>
        <v>5000</v>
      </c>
      <c r="D164" s="2">
        <v>6.2767910491436103</v>
      </c>
      <c r="E164" s="1">
        <f t="shared" si="32"/>
        <v>283.81138407807748</v>
      </c>
      <c r="F164" s="1">
        <f t="shared" si="33"/>
        <v>851.43415223423244</v>
      </c>
      <c r="G164" s="8">
        <f t="shared" si="36"/>
        <v>1179.2116153846146</v>
      </c>
      <c r="H164">
        <v>315</v>
      </c>
      <c r="I164">
        <v>295</v>
      </c>
      <c r="J164" s="1">
        <v>305.00136169672601</v>
      </c>
      <c r="K164" s="2">
        <f t="shared" si="38"/>
        <v>9.9986383032739923</v>
      </c>
      <c r="L164" s="8">
        <v>1610.360170796997</v>
      </c>
      <c r="M164" s="1">
        <f t="shared" si="34"/>
        <v>14.427820066988648</v>
      </c>
      <c r="N164" s="1">
        <f t="shared" si="39"/>
        <v>4179.0158767151552</v>
      </c>
      <c r="O164" s="1">
        <f t="shared" si="40"/>
        <v>993.29306283415906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159.49490860996644</v>
      </c>
      <c r="C165">
        <f t="shared" si="27"/>
        <v>5000</v>
      </c>
      <c r="D165" s="2">
        <v>6.2767910491436103</v>
      </c>
      <c r="E165" s="1">
        <f t="shared" si="32"/>
        <v>283.81138407807748</v>
      </c>
      <c r="F165" s="1">
        <f t="shared" si="33"/>
        <v>851.43415223423244</v>
      </c>
      <c r="G165" s="8">
        <f t="shared" si="36"/>
        <v>1492.1474615384604</v>
      </c>
      <c r="H165">
        <v>315</v>
      </c>
      <c r="I165">
        <v>295</v>
      </c>
      <c r="J165" s="1">
        <v>305.98289471343406</v>
      </c>
      <c r="K165" s="2">
        <f t="shared" si="38"/>
        <v>9.0171052865659362</v>
      </c>
      <c r="L165" s="8">
        <v>1681.1531063974689</v>
      </c>
      <c r="M165" s="1">
        <f t="shared" si="34"/>
        <v>15.043722097980018</v>
      </c>
      <c r="N165" s="1">
        <f t="shared" si="39"/>
        <v>4178.9129412104294</v>
      </c>
      <c r="O165" s="1">
        <f t="shared" si="40"/>
        <v>993.13515008404443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181.26860175260637</v>
      </c>
      <c r="C166">
        <f t="shared" si="27"/>
        <v>5000</v>
      </c>
      <c r="D166" s="2">
        <v>6.2767910491436103</v>
      </c>
      <c r="E166" s="1">
        <f t="shared" si="32"/>
        <v>283.81138407807748</v>
      </c>
      <c r="F166" s="1">
        <f t="shared" si="33"/>
        <v>851.43415223423244</v>
      </c>
      <c r="G166" s="8">
        <f t="shared" si="36"/>
        <v>1839.649999999999</v>
      </c>
      <c r="H166">
        <v>315</v>
      </c>
      <c r="I166">
        <v>295</v>
      </c>
      <c r="J166" s="1">
        <v>306.79430204368344</v>
      </c>
      <c r="K166" s="2">
        <f t="shared" si="38"/>
        <v>8.2056979563165555</v>
      </c>
      <c r="L166" s="8">
        <v>1738.1193491119488</v>
      </c>
      <c r="M166" s="1">
        <f t="shared" si="34"/>
        <v>15.537688789364598</v>
      </c>
      <c r="N166" s="1">
        <f t="shared" si="39"/>
        <v>4178.8399223641954</v>
      </c>
      <c r="O166" s="1">
        <f t="shared" si="40"/>
        <v>993.00153617151113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203.04417614350544</v>
      </c>
      <c r="C167">
        <f t="shared" si="27"/>
        <v>5000</v>
      </c>
      <c r="D167" s="2">
        <v>6.2767910491436103</v>
      </c>
      <c r="E167" s="1">
        <f t="shared" si="32"/>
        <v>283.81138407807748</v>
      </c>
      <c r="F167" s="1">
        <f t="shared" si="33"/>
        <v>851.43415223423244</v>
      </c>
      <c r="G167" s="8">
        <f t="shared" si="36"/>
        <v>2221.7192307692294</v>
      </c>
      <c r="H167">
        <v>315</v>
      </c>
      <c r="I167">
        <v>295</v>
      </c>
      <c r="J167" s="1">
        <v>307.47475763696781</v>
      </c>
      <c r="K167" s="2">
        <f t="shared" si="38"/>
        <v>7.5252423630321914</v>
      </c>
      <c r="L167" s="8">
        <v>1784.9364412718312</v>
      </c>
      <c r="M167" s="1">
        <f t="shared" si="34"/>
        <v>15.942463654315972</v>
      </c>
      <c r="N167" s="1">
        <f t="shared" si="39"/>
        <v>4178.7865981307659</v>
      </c>
      <c r="O167" s="1">
        <f t="shared" si="40"/>
        <v>992.8873796287329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224.82120447188009</v>
      </c>
      <c r="C168">
        <f t="shared" si="27"/>
        <v>5000</v>
      </c>
      <c r="D168" s="2">
        <v>6.2767910491436103</v>
      </c>
      <c r="E168" s="1">
        <f t="shared" si="32"/>
        <v>283.81138407807748</v>
      </c>
      <c r="F168" s="1">
        <f t="shared" si="33"/>
        <v>851.43415223423244</v>
      </c>
      <c r="G168" s="8">
        <f t="shared" si="36"/>
        <v>2638.355153846152</v>
      </c>
      <c r="H168">
        <v>315</v>
      </c>
      <c r="I168">
        <v>295</v>
      </c>
      <c r="J168" s="1">
        <v>308.05280368690001</v>
      </c>
      <c r="K168" s="2">
        <f t="shared" si="38"/>
        <v>6.9471963130999939</v>
      </c>
      <c r="L168" s="8">
        <v>1824.0902630091298</v>
      </c>
      <c r="M168" s="1">
        <f t="shared" si="34"/>
        <v>16.280100691449679</v>
      </c>
      <c r="N168" s="1">
        <f t="shared" si="39"/>
        <v>4178.7466585839593</v>
      </c>
      <c r="O168" s="1">
        <f t="shared" si="40"/>
        <v>992.78891652729817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246.59937843611289</v>
      </c>
      <c r="C169">
        <f t="shared" si="27"/>
        <v>5000</v>
      </c>
      <c r="D169" s="2">
        <v>6.2767910491436103</v>
      </c>
      <c r="E169" s="1">
        <f t="shared" si="32"/>
        <v>283.81138407807748</v>
      </c>
      <c r="F169" s="1">
        <f t="shared" si="33"/>
        <v>851.43415223423244</v>
      </c>
      <c r="G169" s="8">
        <f t="shared" si="36"/>
        <v>3089.5577692307675</v>
      </c>
      <c r="H169">
        <v>315</v>
      </c>
      <c r="I169">
        <v>295</v>
      </c>
      <c r="J169" s="1">
        <v>308.54950415419864</v>
      </c>
      <c r="K169" s="2">
        <f t="shared" si="38"/>
        <v>6.4504958458013562</v>
      </c>
      <c r="L169" s="8">
        <v>1857.3187881834149</v>
      </c>
      <c r="M169" s="1">
        <f t="shared" si="34"/>
        <v>16.565970007244875</v>
      </c>
      <c r="N169" s="1">
        <f t="shared" si="39"/>
        <v>4178.7160798050072</v>
      </c>
      <c r="O169" s="1">
        <f t="shared" si="40"/>
        <v>992.70323207007186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268.37751390970647</v>
      </c>
      <c r="C170">
        <f t="shared" si="27"/>
        <v>5000</v>
      </c>
      <c r="D170" s="2">
        <v>6.2767910491436103</v>
      </c>
      <c r="E170" s="1">
        <f t="shared" si="32"/>
        <v>283.81138407807748</v>
      </c>
      <c r="F170" s="1">
        <f t="shared" si="33"/>
        <v>851.43415223423244</v>
      </c>
      <c r="G170" s="8">
        <f t="shared" si="36"/>
        <v>3575.3270769230739</v>
      </c>
      <c r="H170">
        <v>315</v>
      </c>
      <c r="I170">
        <v>295</v>
      </c>
      <c r="J170" s="1">
        <v>308.9604500473755</v>
      </c>
      <c r="K170" s="2">
        <f t="shared" si="38"/>
        <v>6.0395499526244976</v>
      </c>
      <c r="L170" s="8">
        <v>1884.5402722170325</v>
      </c>
      <c r="M170" s="1">
        <f t="shared" si="34"/>
        <v>16.799676742606326</v>
      </c>
      <c r="N170" s="1">
        <f t="shared" si="39"/>
        <v>4178.6932799708184</v>
      </c>
      <c r="O170" s="1">
        <f t="shared" si="40"/>
        <v>992.63159613896778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28.957157314239215</v>
      </c>
      <c r="C171">
        <f t="shared" si="27"/>
        <v>5500</v>
      </c>
      <c r="D171" s="2">
        <v>6.9175520836187969</v>
      </c>
      <c r="E171" s="1">
        <f t="shared" si="32"/>
        <v>312.78403501290751</v>
      </c>
      <c r="F171" s="1">
        <f t="shared" si="33"/>
        <v>938.35210503872258</v>
      </c>
      <c r="G171" s="8">
        <f t="shared" si="36"/>
        <v>133.03276923076993</v>
      </c>
      <c r="H171">
        <v>315</v>
      </c>
      <c r="I171">
        <v>295</v>
      </c>
      <c r="J171" s="1">
        <v>295.69275084020614</v>
      </c>
      <c r="K171" s="2">
        <f t="shared" si="38"/>
        <v>19.307249159793855</v>
      </c>
      <c r="L171" s="8">
        <v>664.35762342788507</v>
      </c>
      <c r="M171" s="1">
        <f t="shared" si="34"/>
        <v>5.7413912991683214</v>
      </c>
      <c r="N171" s="1">
        <f t="shared" si="39"/>
        <v>4181.0055612046799</v>
      </c>
      <c r="O171" s="1">
        <f t="shared" si="40"/>
        <v>994.57276442802151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50.688528147703217</v>
      </c>
      <c r="C172">
        <f t="shared" si="27"/>
        <v>5500</v>
      </c>
      <c r="D172" s="2">
        <v>6.9175520836187969</v>
      </c>
      <c r="E172" s="1">
        <f t="shared" si="32"/>
        <v>312.78403501290751</v>
      </c>
      <c r="F172" s="1">
        <f t="shared" si="33"/>
        <v>938.35210503872258</v>
      </c>
      <c r="G172" s="8">
        <f t="shared" si="36"/>
        <v>273.1351538461542</v>
      </c>
      <c r="H172">
        <v>315</v>
      </c>
      <c r="I172">
        <v>295</v>
      </c>
      <c r="J172" s="1">
        <v>297.89225704779994</v>
      </c>
      <c r="K172" s="2">
        <f t="shared" si="38"/>
        <v>17.107742952200056</v>
      </c>
      <c r="L172" s="8">
        <v>1029.046308962091</v>
      </c>
      <c r="M172" s="1">
        <f t="shared" si="34"/>
        <v>8.8471771135072821</v>
      </c>
      <c r="N172" s="1">
        <f t="shared" si="39"/>
        <v>4180.3439976781456</v>
      </c>
      <c r="O172" s="1">
        <f t="shared" si="40"/>
        <v>994.30782154765939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72.433665420172858</v>
      </c>
      <c r="C173">
        <f t="shared" si="27"/>
        <v>5500</v>
      </c>
      <c r="D173" s="2">
        <v>6.9175520836187969</v>
      </c>
      <c r="E173" s="1">
        <f t="shared" si="32"/>
        <v>312.78403501290751</v>
      </c>
      <c r="F173" s="1">
        <f t="shared" si="33"/>
        <v>938.35210503872258</v>
      </c>
      <c r="G173" s="8">
        <f t="shared" si="36"/>
        <v>447.8042307692308</v>
      </c>
      <c r="H173">
        <v>315</v>
      </c>
      <c r="I173">
        <v>295</v>
      </c>
      <c r="J173" s="1">
        <v>300.13628021683007</v>
      </c>
      <c r="K173" s="2">
        <f t="shared" si="38"/>
        <v>14.863719783169927</v>
      </c>
      <c r="L173" s="8">
        <v>1276.3641950117794</v>
      </c>
      <c r="M173" s="1">
        <f t="shared" si="34"/>
        <v>10.934004228834585</v>
      </c>
      <c r="N173" s="1">
        <f t="shared" si="39"/>
        <v>4179.8010809235639</v>
      </c>
      <c r="O173" s="1">
        <f t="shared" si="40"/>
        <v>994.01293006977812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94.188777655211979</v>
      </c>
      <c r="C174">
        <f t="shared" si="27"/>
        <v>5500</v>
      </c>
      <c r="D174" s="2">
        <v>6.9175520836187969</v>
      </c>
      <c r="E174" s="1">
        <f t="shared" si="32"/>
        <v>312.78403501290751</v>
      </c>
      <c r="F174" s="1">
        <f t="shared" si="33"/>
        <v>938.35210503872258</v>
      </c>
      <c r="G174" s="8">
        <f t="shared" si="36"/>
        <v>657.03999999999974</v>
      </c>
      <c r="H174">
        <v>315</v>
      </c>
      <c r="I174">
        <v>295</v>
      </c>
      <c r="J174" s="1">
        <v>302.00610357350945</v>
      </c>
      <c r="K174" s="2">
        <f t="shared" si="38"/>
        <v>12.993896426490551</v>
      </c>
      <c r="L174" s="8">
        <v>1449.8251201118881</v>
      </c>
      <c r="M174" s="1">
        <f t="shared" si="34"/>
        <v>12.387520304381479</v>
      </c>
      <c r="N174" s="1">
        <f t="shared" si="39"/>
        <v>4179.4405790349392</v>
      </c>
      <c r="O174" s="1">
        <f t="shared" si="40"/>
        <v>993.74896171423666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115.95080663895112</v>
      </c>
      <c r="C175">
        <f t="shared" si="27"/>
        <v>5500</v>
      </c>
      <c r="D175" s="2">
        <v>6.9175520836187969</v>
      </c>
      <c r="E175" s="1">
        <f t="shared" si="32"/>
        <v>312.78403501290751</v>
      </c>
      <c r="F175" s="1">
        <f t="shared" si="33"/>
        <v>938.35210503872258</v>
      </c>
      <c r="G175" s="8">
        <f t="shared" si="36"/>
        <v>900.84246153846095</v>
      </c>
      <c r="H175">
        <v>315</v>
      </c>
      <c r="I175">
        <v>295</v>
      </c>
      <c r="J175" s="1">
        <v>303.51164653557231</v>
      </c>
      <c r="K175" s="2">
        <f t="shared" si="38"/>
        <v>11.488353464427689</v>
      </c>
      <c r="L175" s="8">
        <v>1577.0517973055962</v>
      </c>
      <c r="M175" s="1">
        <f t="shared" si="34"/>
        <v>13.447729828978353</v>
      </c>
      <c r="N175" s="1">
        <f t="shared" si="39"/>
        <v>4179.2051455244537</v>
      </c>
      <c r="O175" s="1">
        <f t="shared" si="40"/>
        <v>993.52478295999276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137.71770024303996</v>
      </c>
      <c r="C176">
        <f t="shared" si="27"/>
        <v>5500</v>
      </c>
      <c r="D176" s="2">
        <v>6.9175520836187969</v>
      </c>
      <c r="E176" s="1">
        <f t="shared" si="32"/>
        <v>312.78403501290751</v>
      </c>
      <c r="F176" s="1">
        <f t="shared" si="33"/>
        <v>938.35210503872258</v>
      </c>
      <c r="G176" s="8">
        <f t="shared" si="36"/>
        <v>1179.2116153846146</v>
      </c>
      <c r="H176">
        <v>315</v>
      </c>
      <c r="I176">
        <v>295</v>
      </c>
      <c r="J176" s="1">
        <v>304.72762438574347</v>
      </c>
      <c r="K176" s="2">
        <f t="shared" si="38"/>
        <v>10.272375614256532</v>
      </c>
      <c r="L176" s="8">
        <v>1674.0212416558684</v>
      </c>
      <c r="M176" s="1">
        <f t="shared" si="34"/>
        <v>14.252093787628452</v>
      </c>
      <c r="N176" s="1">
        <f t="shared" si="39"/>
        <v>4179.0475820804468</v>
      </c>
      <c r="O176" s="1">
        <f t="shared" si="40"/>
        <v>993.33636677478341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159.48810422476345</v>
      </c>
      <c r="C177">
        <f t="shared" si="27"/>
        <v>5500</v>
      </c>
      <c r="D177" s="2">
        <v>6.9175520836187969</v>
      </c>
      <c r="E177" s="1">
        <f t="shared" si="32"/>
        <v>312.78403501290751</v>
      </c>
      <c r="F177" s="1">
        <f t="shared" si="33"/>
        <v>938.35210503872258</v>
      </c>
      <c r="G177" s="8">
        <f t="shared" si="36"/>
        <v>1492.1474615384604</v>
      </c>
      <c r="H177">
        <v>315</v>
      </c>
      <c r="I177">
        <v>295</v>
      </c>
      <c r="J177" s="1">
        <v>305.72201628423147</v>
      </c>
      <c r="K177" s="2">
        <f t="shared" si="38"/>
        <v>9.2779837157685279</v>
      </c>
      <c r="L177" s="8">
        <v>1750.2673442724799</v>
      </c>
      <c r="M177" s="1">
        <f t="shared" si="34"/>
        <v>14.882085133231246</v>
      </c>
      <c r="N177" s="1">
        <f t="shared" si="39"/>
        <v>4178.9386982234482</v>
      </c>
      <c r="O177" s="1">
        <f t="shared" si="40"/>
        <v>993.17752110696597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181.26110891090639</v>
      </c>
      <c r="C178">
        <f t="shared" si="27"/>
        <v>5500</v>
      </c>
      <c r="D178" s="2">
        <v>6.9175520836187969</v>
      </c>
      <c r="E178" s="1">
        <f t="shared" si="32"/>
        <v>312.78403501290751</v>
      </c>
      <c r="F178" s="1">
        <f t="shared" si="33"/>
        <v>938.35210503872258</v>
      </c>
      <c r="G178" s="8">
        <f t="shared" si="36"/>
        <v>1839.649999999999</v>
      </c>
      <c r="H178">
        <v>315</v>
      </c>
      <c r="I178">
        <v>295</v>
      </c>
      <c r="J178" s="1">
        <v>306.54679707144948</v>
      </c>
      <c r="K178" s="2">
        <f t="shared" si="38"/>
        <v>8.4532029285505246</v>
      </c>
      <c r="L178" s="8">
        <v>1811.7501698067344</v>
      </c>
      <c r="M178" s="1">
        <f t="shared" si="34"/>
        <v>15.388368401212587</v>
      </c>
      <c r="N178" s="1">
        <f t="shared" si="39"/>
        <v>4178.8610812805591</v>
      </c>
      <c r="O178" s="1">
        <f t="shared" si="40"/>
        <v>993.04258415672484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203.03608741437506</v>
      </c>
      <c r="C179">
        <f t="shared" si="27"/>
        <v>5500</v>
      </c>
      <c r="D179" s="2">
        <v>6.9175520836187969</v>
      </c>
      <c r="E179" s="1">
        <f t="shared" si="32"/>
        <v>312.78403501290751</v>
      </c>
      <c r="F179" s="1">
        <f t="shared" si="33"/>
        <v>938.35210503872258</v>
      </c>
      <c r="G179" s="8">
        <f t="shared" si="36"/>
        <v>2221.7192307692294</v>
      </c>
      <c r="H179">
        <v>315</v>
      </c>
      <c r="I179">
        <v>295</v>
      </c>
      <c r="J179" s="1">
        <v>307.24026001279515</v>
      </c>
      <c r="K179" s="2">
        <f t="shared" si="38"/>
        <v>7.7597399872048527</v>
      </c>
      <c r="L179" s="8">
        <v>1862.3629634685735</v>
      </c>
      <c r="M179" s="1">
        <f t="shared" si="34"/>
        <v>15.803894643621343</v>
      </c>
      <c r="N179" s="1">
        <f t="shared" si="39"/>
        <v>4178.8041867819229</v>
      </c>
      <c r="O179" s="1">
        <f t="shared" si="40"/>
        <v>992.9269351440754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224.81259632573625</v>
      </c>
      <c r="C180">
        <f t="shared" si="27"/>
        <v>5500</v>
      </c>
      <c r="D180" s="2">
        <v>6.9175520836187969</v>
      </c>
      <c r="E180" s="1">
        <f t="shared" si="32"/>
        <v>312.78403501290751</v>
      </c>
      <c r="F180" s="1">
        <f t="shared" si="33"/>
        <v>938.35210503872258</v>
      </c>
      <c r="G180" s="8">
        <f t="shared" si="36"/>
        <v>2638.355153846152</v>
      </c>
      <c r="H180">
        <v>315</v>
      </c>
      <c r="I180">
        <v>295</v>
      </c>
      <c r="J180" s="1">
        <v>307.83057616116565</v>
      </c>
      <c r="K180" s="2">
        <f t="shared" si="38"/>
        <v>7.1694238388343479</v>
      </c>
      <c r="L180" s="8">
        <v>1904.7482101402222</v>
      </c>
      <c r="M180" s="1">
        <f t="shared" si="34"/>
        <v>16.150945352325405</v>
      </c>
      <c r="N180" s="1">
        <f t="shared" si="39"/>
        <v>4178.7614474845004</v>
      </c>
      <c r="O180" s="1">
        <f t="shared" si="40"/>
        <v>992.8269307321209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246.59031430839934</v>
      </c>
      <c r="C181">
        <f t="shared" si="27"/>
        <v>5500</v>
      </c>
      <c r="D181" s="2">
        <v>6.9175520836187969</v>
      </c>
      <c r="E181" s="1">
        <f t="shared" si="32"/>
        <v>312.78403501290751</v>
      </c>
      <c r="F181" s="1">
        <f t="shared" si="33"/>
        <v>938.35210503872258</v>
      </c>
      <c r="G181" s="8">
        <f t="shared" si="36"/>
        <v>3089.5577692307675</v>
      </c>
      <c r="H181">
        <v>315</v>
      </c>
      <c r="I181">
        <v>295</v>
      </c>
      <c r="J181" s="1">
        <v>308.33867983383817</v>
      </c>
      <c r="K181" s="2">
        <f t="shared" si="38"/>
        <v>6.6613201661618291</v>
      </c>
      <c r="L181" s="8">
        <v>1940.7593167955033</v>
      </c>
      <c r="M181" s="1">
        <f t="shared" si="34"/>
        <v>16.44509722318687</v>
      </c>
      <c r="N181" s="1">
        <f t="shared" si="39"/>
        <v>4178.7286473699696</v>
      </c>
      <c r="O181" s="1">
        <f t="shared" si="40"/>
        <v>992.73972169823242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268.36802733574166</v>
      </c>
      <c r="C182">
        <f t="shared" si="27"/>
        <v>5500</v>
      </c>
      <c r="D182" s="2">
        <v>6.9175520836187969</v>
      </c>
      <c r="E182" s="1">
        <f t="shared" si="32"/>
        <v>312.78403501290751</v>
      </c>
      <c r="F182" s="1">
        <f t="shared" si="33"/>
        <v>938.35210503872258</v>
      </c>
      <c r="G182" s="8">
        <f t="shared" si="36"/>
        <v>3575.3270769230739</v>
      </c>
      <c r="H182">
        <v>315</v>
      </c>
      <c r="I182">
        <v>295</v>
      </c>
      <c r="J182" s="1">
        <v>308.75964168131873</v>
      </c>
      <c r="K182" s="2">
        <f t="shared" si="38"/>
        <v>6.2403583186812739</v>
      </c>
      <c r="L182" s="8">
        <v>1970.2875360807025</v>
      </c>
      <c r="M182" s="1">
        <f t="shared" si="34"/>
        <v>16.685785461466207</v>
      </c>
      <c r="N182" s="1">
        <f t="shared" si="39"/>
        <v>4178.7041444370716</v>
      </c>
      <c r="O182" s="1">
        <f t="shared" si="40"/>
        <v>992.66668479371583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28.956894059413148</v>
      </c>
      <c r="C183">
        <f t="shared" si="27"/>
        <v>6000</v>
      </c>
      <c r="D183" s="2">
        <v>7.558313118115942</v>
      </c>
      <c r="E183" s="1">
        <f t="shared" si="32"/>
        <v>341.75668594873042</v>
      </c>
      <c r="F183" s="1">
        <f t="shared" si="33"/>
        <v>1025.2700578461913</v>
      </c>
      <c r="G183" s="8">
        <f t="shared" si="36"/>
        <v>133.03276923076993</v>
      </c>
      <c r="H183">
        <v>315</v>
      </c>
      <c r="I183">
        <v>295</v>
      </c>
      <c r="J183" s="1">
        <v>295.61391025786907</v>
      </c>
      <c r="K183" s="2">
        <f t="shared" si="38"/>
        <v>19.386089742130935</v>
      </c>
      <c r="L183" s="8">
        <v>673.83689301999163</v>
      </c>
      <c r="M183" s="1">
        <f t="shared" si="34"/>
        <v>5.5648966163044031</v>
      </c>
      <c r="N183" s="1">
        <f t="shared" si="39"/>
        <v>4181.0318201138216</v>
      </c>
      <c r="O183" s="1">
        <f t="shared" si="40"/>
        <v>994.581806353567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50.687279047247188</v>
      </c>
      <c r="C184">
        <f t="shared" si="27"/>
        <v>6000</v>
      </c>
      <c r="D184" s="2">
        <v>7.558313118115942</v>
      </c>
      <c r="E184" s="1">
        <f t="shared" si="32"/>
        <v>341.75668594873042</v>
      </c>
      <c r="F184" s="1">
        <f t="shared" si="33"/>
        <v>1025.2700578461913</v>
      </c>
      <c r="G184" s="8">
        <f t="shared" si="36"/>
        <v>273.1351538461542</v>
      </c>
      <c r="H184">
        <v>315</v>
      </c>
      <c r="I184">
        <v>295</v>
      </c>
      <c r="J184" s="1">
        <v>297.69696638664607</v>
      </c>
      <c r="K184" s="2">
        <f t="shared" si="38"/>
        <v>17.303033613353932</v>
      </c>
      <c r="L184" s="8">
        <v>1051.3662320375731</v>
      </c>
      <c r="M184" s="1">
        <f t="shared" si="34"/>
        <v>8.6359518303629645</v>
      </c>
      <c r="N184" s="1">
        <f t="shared" si="39"/>
        <v>4180.3973579458561</v>
      </c>
      <c r="O184" s="1">
        <f t="shared" si="40"/>
        <v>994.33232454676829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72.431209966916882</v>
      </c>
      <c r="C185">
        <f t="shared" si="27"/>
        <v>6000</v>
      </c>
      <c r="D185" s="2">
        <v>7.558313118115942</v>
      </c>
      <c r="E185" s="1">
        <f t="shared" si="32"/>
        <v>341.75668594873042</v>
      </c>
      <c r="F185" s="1">
        <f t="shared" si="33"/>
        <v>1025.2700578461913</v>
      </c>
      <c r="G185" s="8">
        <f t="shared" si="36"/>
        <v>447.8042307692308</v>
      </c>
      <c r="H185">
        <v>315</v>
      </c>
      <c r="I185">
        <v>295</v>
      </c>
      <c r="J185" s="1">
        <v>299.8888892827166</v>
      </c>
      <c r="K185" s="2">
        <f t="shared" si="38"/>
        <v>15.111110717283395</v>
      </c>
      <c r="L185" s="8">
        <v>1310.8089006807922</v>
      </c>
      <c r="M185" s="1">
        <f t="shared" si="34"/>
        <v>10.726478725024815</v>
      </c>
      <c r="N185" s="1">
        <f t="shared" si="39"/>
        <v>4179.8548195229905</v>
      </c>
      <c r="O185" s="1">
        <f t="shared" si="40"/>
        <v>994.04662759169946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94.185170329698806</v>
      </c>
      <c r="C186">
        <f t="shared" si="27"/>
        <v>6000</v>
      </c>
      <c r="D186" s="2">
        <v>7.558313118115942</v>
      </c>
      <c r="E186" s="1">
        <f t="shared" si="32"/>
        <v>341.75668594873042</v>
      </c>
      <c r="F186" s="1">
        <f t="shared" si="33"/>
        <v>1025.2700578461913</v>
      </c>
      <c r="G186" s="8">
        <f t="shared" si="36"/>
        <v>657.03999999999974</v>
      </c>
      <c r="H186">
        <v>315</v>
      </c>
      <c r="I186">
        <v>295</v>
      </c>
      <c r="J186" s="1">
        <v>301.74342412139981</v>
      </c>
      <c r="K186" s="2">
        <f t="shared" si="38"/>
        <v>13.256575878600188</v>
      </c>
      <c r="L186" s="8">
        <v>1494.1987147421864</v>
      </c>
      <c r="M186" s="1">
        <f t="shared" si="34"/>
        <v>12.193717248583516</v>
      </c>
      <c r="N186" s="1">
        <f t="shared" si="39"/>
        <v>4179.4865149090629</v>
      </c>
      <c r="O186" s="1">
        <f t="shared" si="40"/>
        <v>993.78702265281891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115.94617799510084</v>
      </c>
      <c r="C187">
        <f t="shared" si="27"/>
        <v>6000</v>
      </c>
      <c r="D187" s="2">
        <v>7.558313118115942</v>
      </c>
      <c r="E187" s="1">
        <f t="shared" si="32"/>
        <v>341.75668594873042</v>
      </c>
      <c r="F187" s="1">
        <f t="shared" si="33"/>
        <v>1025.2700578461913</v>
      </c>
      <c r="G187" s="8">
        <f t="shared" si="36"/>
        <v>900.84246153846095</v>
      </c>
      <c r="H187">
        <v>315</v>
      </c>
      <c r="I187">
        <v>295</v>
      </c>
      <c r="J187" s="1">
        <v>303.25018523991963</v>
      </c>
      <c r="K187" s="2">
        <f t="shared" si="38"/>
        <v>11.749814760080369</v>
      </c>
      <c r="L187" s="8">
        <v>1629.3851479410973</v>
      </c>
      <c r="M187" s="1">
        <f t="shared" si="34"/>
        <v>13.269180810963828</v>
      </c>
      <c r="N187" s="1">
        <f t="shared" si="39"/>
        <v>4179.242730363223</v>
      </c>
      <c r="O187" s="1">
        <f t="shared" si="40"/>
        <v>993.56444508992467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137.71218698164085</v>
      </c>
      <c r="C188">
        <f t="shared" ref="C188:C194" si="41">C176+500</f>
        <v>6000</v>
      </c>
      <c r="D188" s="2">
        <v>7.558313118115942</v>
      </c>
      <c r="E188" s="1">
        <f t="shared" si="32"/>
        <v>341.75668594873042</v>
      </c>
      <c r="F188" s="1">
        <f t="shared" si="33"/>
        <v>1025.2700578461913</v>
      </c>
      <c r="G188" s="8">
        <f t="shared" si="36"/>
        <v>1179.2116153846146</v>
      </c>
      <c r="H188">
        <v>315</v>
      </c>
      <c r="I188">
        <v>295</v>
      </c>
      <c r="J188" s="1">
        <v>304.47441429753053</v>
      </c>
      <c r="K188" s="2">
        <f t="shared" si="38"/>
        <v>10.525585702469471</v>
      </c>
      <c r="L188" s="8">
        <v>1732.7820080282345</v>
      </c>
      <c r="M188" s="1">
        <f t="shared" si="34"/>
        <v>14.087886039293757</v>
      </c>
      <c r="N188" s="1">
        <f t="shared" si="39"/>
        <v>4179.0781153657917</v>
      </c>
      <c r="O188" s="1">
        <f t="shared" si="40"/>
        <v>993.37613466437438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159.48182853875127</v>
      </c>
      <c r="C189">
        <f t="shared" si="41"/>
        <v>6000</v>
      </c>
      <c r="D189" s="2">
        <v>7.558313118115942</v>
      </c>
      <c r="E189" s="1">
        <f t="shared" si="32"/>
        <v>341.75668594873042</v>
      </c>
      <c r="F189" s="1">
        <f t="shared" si="33"/>
        <v>1025.2700578461913</v>
      </c>
      <c r="G189" s="8">
        <f t="shared" si="36"/>
        <v>1492.1474615384604</v>
      </c>
      <c r="H189">
        <v>315</v>
      </c>
      <c r="I189">
        <v>295</v>
      </c>
      <c r="J189" s="1">
        <v>305.47979761823001</v>
      </c>
      <c r="K189" s="2">
        <f t="shared" si="38"/>
        <v>9.520202381769991</v>
      </c>
      <c r="L189" s="8">
        <v>1814.2913084468596</v>
      </c>
      <c r="M189" s="1">
        <f t="shared" si="34"/>
        <v>14.730704297036779</v>
      </c>
      <c r="N189" s="1">
        <f t="shared" si="39"/>
        <v>4178.9636392484408</v>
      </c>
      <c r="O189" s="1">
        <f t="shared" si="40"/>
        <v>993.21660311608207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181.25417454202352</v>
      </c>
      <c r="C190">
        <f t="shared" si="41"/>
        <v>6000</v>
      </c>
      <c r="D190" s="2">
        <v>7.558313118115942</v>
      </c>
      <c r="E190" s="1">
        <f t="shared" si="32"/>
        <v>341.75668594873042</v>
      </c>
      <c r="F190" s="1">
        <f t="shared" si="33"/>
        <v>1025.2700578461913</v>
      </c>
      <c r="G190" s="8">
        <f t="shared" si="36"/>
        <v>1839.649999999999</v>
      </c>
      <c r="H190">
        <v>315</v>
      </c>
      <c r="I190">
        <v>295</v>
      </c>
      <c r="J190" s="1">
        <v>306.31633750940313</v>
      </c>
      <c r="K190" s="2">
        <f t="shared" si="38"/>
        <v>8.6836624905968733</v>
      </c>
      <c r="L190" s="8">
        <v>1880.1481399241552</v>
      </c>
      <c r="M190" s="1">
        <f t="shared" si="34"/>
        <v>15.248278042508799</v>
      </c>
      <c r="N190" s="1">
        <f t="shared" si="39"/>
        <v>4178.8816547770102</v>
      </c>
      <c r="O190" s="1">
        <f t="shared" si="40"/>
        <v>993.08057568774643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203.02858094152256</v>
      </c>
      <c r="C191">
        <f t="shared" si="41"/>
        <v>6000</v>
      </c>
      <c r="D191" s="2">
        <v>7.558313118115942</v>
      </c>
      <c r="E191" s="1">
        <f t="shared" si="32"/>
        <v>341.75668594873042</v>
      </c>
      <c r="F191" s="1">
        <f t="shared" si="33"/>
        <v>1025.2700578461913</v>
      </c>
      <c r="G191" s="8">
        <f t="shared" si="36"/>
        <v>2221.7192307692294</v>
      </c>
      <c r="H191">
        <v>315</v>
      </c>
      <c r="I191">
        <v>295</v>
      </c>
      <c r="J191" s="1">
        <v>307.02141816009708</v>
      </c>
      <c r="K191" s="2">
        <f t="shared" si="38"/>
        <v>7.9785818399029154</v>
      </c>
      <c r="L191" s="8">
        <v>1934.4465357646884</v>
      </c>
      <c r="M191" s="1">
        <f t="shared" si="34"/>
        <v>15.673708792975424</v>
      </c>
      <c r="N191" s="1">
        <f t="shared" si="39"/>
        <v>4178.8213439722495</v>
      </c>
      <c r="O191" s="1">
        <f t="shared" si="40"/>
        <v>992.96364612855155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224.80458975925842</v>
      </c>
      <c r="C192">
        <f t="shared" si="41"/>
        <v>6000</v>
      </c>
      <c r="D192" s="2">
        <v>7.558313118115942</v>
      </c>
      <c r="E192" s="1">
        <f t="shared" si="32"/>
        <v>341.75668594873042</v>
      </c>
      <c r="F192" s="1">
        <f t="shared" si="33"/>
        <v>1025.2700578461913</v>
      </c>
      <c r="G192" s="8">
        <f t="shared" si="36"/>
        <v>2638.355153846152</v>
      </c>
      <c r="H192">
        <v>315</v>
      </c>
      <c r="I192">
        <v>295</v>
      </c>
      <c r="J192" s="1">
        <v>307.62280504452195</v>
      </c>
      <c r="K192" s="2">
        <f t="shared" si="38"/>
        <v>7.3771949554780463</v>
      </c>
      <c r="L192" s="8">
        <v>1979.9761409242487</v>
      </c>
      <c r="M192" s="1">
        <f t="shared" si="34"/>
        <v>16.029464174316029</v>
      </c>
      <c r="N192" s="1">
        <f t="shared" si="39"/>
        <v>4178.7759107809925</v>
      </c>
      <c r="O192" s="1">
        <f t="shared" si="40"/>
        <v>992.86229093019506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246.58186769988004</v>
      </c>
      <c r="C193">
        <f t="shared" si="41"/>
        <v>6000</v>
      </c>
      <c r="D193" s="2">
        <v>7.558313118115942</v>
      </c>
      <c r="E193" s="1">
        <f t="shared" si="32"/>
        <v>341.75668594873042</v>
      </c>
      <c r="F193" s="1">
        <f t="shared" si="33"/>
        <v>1025.2700578461913</v>
      </c>
      <c r="G193" s="8">
        <f t="shared" si="36"/>
        <v>3089.5577692307675</v>
      </c>
      <c r="H193">
        <v>315</v>
      </c>
      <c r="I193">
        <v>295</v>
      </c>
      <c r="J193" s="1">
        <v>308.14127120458625</v>
      </c>
      <c r="K193" s="2">
        <f t="shared" si="38"/>
        <v>6.8587287954137537</v>
      </c>
      <c r="L193" s="8">
        <v>2018.6995813403314</v>
      </c>
      <c r="M193" s="1">
        <f t="shared" si="34"/>
        <v>16.331297341109565</v>
      </c>
      <c r="N193" s="1">
        <f t="shared" si="39"/>
        <v>4178.7409640866517</v>
      </c>
      <c r="O193" s="1">
        <f t="shared" si="40"/>
        <v>992.77372778257666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268.35917355911459</v>
      </c>
      <c r="C194">
        <f t="shared" si="41"/>
        <v>6000</v>
      </c>
      <c r="D194" s="2">
        <v>7.558313118115942</v>
      </c>
      <c r="E194" s="1">
        <f t="shared" si="32"/>
        <v>341.75668594873042</v>
      </c>
      <c r="F194" s="1">
        <f t="shared" si="33"/>
        <v>1025.2700578461913</v>
      </c>
      <c r="G194" s="8">
        <f t="shared" si="36"/>
        <v>3575.3270769230739</v>
      </c>
      <c r="H194">
        <v>315</v>
      </c>
      <c r="I194">
        <v>295</v>
      </c>
      <c r="J194" s="1">
        <v>308.57138285603014</v>
      </c>
      <c r="K194" s="2">
        <f t="shared" si="38"/>
        <v>6.4286171439698592</v>
      </c>
      <c r="L194" s="8">
        <v>2050.4795141847198</v>
      </c>
      <c r="M194" s="1">
        <f t="shared" si="34"/>
        <v>16.578475354700487</v>
      </c>
      <c r="N194" s="1">
        <f t="shared" si="39"/>
        <v>4178.7148098077905</v>
      </c>
      <c r="O194" s="1">
        <f t="shared" si="40"/>
        <v>992.6994351147714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47.8890803223821</v>
      </c>
      <c r="C203" s="7">
        <f>20/B203</f>
        <v>0.41763174121037622</v>
      </c>
      <c r="D203" s="8">
        <v>60.65716933217346</v>
      </c>
      <c r="E203" s="7">
        <f>20/D203</f>
        <v>0.32972194746634348</v>
      </c>
      <c r="F203" s="8">
        <v>67.170311664650754</v>
      </c>
      <c r="G203" s="7">
        <f>20/F203</f>
        <v>0.29775059106246871</v>
      </c>
      <c r="H203" s="8">
        <v>71.092890215150547</v>
      </c>
      <c r="I203" s="7">
        <f>20/H203</f>
        <v>0.28132208353709354</v>
      </c>
      <c r="J203" s="8">
        <v>73.709200248979982</v>
      </c>
      <c r="K203" s="7">
        <f>20/J203</f>
        <v>0.2713365486593618</v>
      </c>
      <c r="L203" s="8">
        <v>75.577325223724415</v>
      </c>
      <c r="M203" s="7">
        <f>20/L203</f>
        <v>0.26462963515572813</v>
      </c>
      <c r="N203" s="8">
        <v>76.977630811949496</v>
      </c>
      <c r="O203" s="7">
        <f>20/N203</f>
        <v>0.25981573853394474</v>
      </c>
      <c r="P203" s="8">
        <v>78.06612892954054</v>
      </c>
      <c r="Q203" s="7">
        <f>20/P203</f>
        <v>0.25619305419961613</v>
      </c>
      <c r="R203" s="8">
        <v>78.936463172572729</v>
      </c>
      <c r="S203" s="7">
        <f>20/R203</f>
        <v>0.25336833189847302</v>
      </c>
      <c r="AH203" s="6"/>
    </row>
    <row r="204" spans="1:56" x14ac:dyDescent="0.45">
      <c r="A204">
        <v>400</v>
      </c>
      <c r="B204" s="8">
        <v>184.50689835733425</v>
      </c>
      <c r="C204" s="7">
        <f t="shared" ref="C204:C218" si="43">20/B204</f>
        <v>0.10839703110322753</v>
      </c>
      <c r="D204" s="8">
        <v>239.10068127011345</v>
      </c>
      <c r="E204" s="7">
        <f t="shared" ref="E204:E218" si="44">20/D204</f>
        <v>8.3646771283791874E-2</v>
      </c>
      <c r="F204" s="8">
        <v>267.73302312540596</v>
      </c>
      <c r="G204" s="7">
        <f t="shared" ref="G204:G218" si="45">20/F204</f>
        <v>7.4701281771401104E-2</v>
      </c>
      <c r="H204" s="8">
        <v>285.21788659912102</v>
      </c>
      <c r="I204" s="7">
        <f t="shared" ref="I204:I218" si="46">20/H204</f>
        <v>7.0121829449323311E-2</v>
      </c>
      <c r="J204" s="8">
        <v>296.97892374410469</v>
      </c>
      <c r="K204" s="7">
        <f t="shared" ref="K204:K218" si="47">20/J204</f>
        <v>6.7344846387931659E-2</v>
      </c>
      <c r="L204" s="8">
        <v>305.4249615153285</v>
      </c>
      <c r="M204" s="7">
        <f t="shared" ref="M204:M218" si="48">20/L204</f>
        <v>6.5482532602353302E-2</v>
      </c>
      <c r="N204" s="8">
        <v>311.78244979128516</v>
      </c>
      <c r="O204" s="7">
        <f t="shared" ref="O204:O218" si="49">20/N204</f>
        <v>6.4147292489966937E-2</v>
      </c>
      <c r="P204" s="8">
        <v>316.74014968487529</v>
      </c>
      <c r="Q204" s="7">
        <f t="shared" ref="Q204:Q218" si="50">20/P204</f>
        <v>6.3143242244148703E-2</v>
      </c>
      <c r="R204" s="8">
        <v>320.71427249381679</v>
      </c>
      <c r="S204" s="7">
        <f t="shared" ref="S204:S218" si="51">20/R204</f>
        <v>6.2360804352371284E-2</v>
      </c>
      <c r="AH204" s="6"/>
    </row>
    <row r="205" spans="1:56" x14ac:dyDescent="0.45">
      <c r="A205">
        <v>600</v>
      </c>
      <c r="B205" s="8">
        <v>279.10603149668054</v>
      </c>
      <c r="C205" s="7">
        <f t="shared" si="43"/>
        <v>7.1657355065929004E-2</v>
      </c>
      <c r="D205" s="8">
        <v>362.05147937806316</v>
      </c>
      <c r="E205" s="7">
        <f t="shared" si="44"/>
        <v>5.5240763093569636E-2</v>
      </c>
      <c r="F205" s="8">
        <v>405.66087813455385</v>
      </c>
      <c r="G205" s="7">
        <f t="shared" si="45"/>
        <v>4.9302264719168189E-2</v>
      </c>
      <c r="H205" s="8">
        <v>432.34053299345931</v>
      </c>
      <c r="I205" s="7">
        <f t="shared" si="46"/>
        <v>4.625983102144756E-2</v>
      </c>
      <c r="J205" s="8">
        <v>450.31242354586311</v>
      </c>
      <c r="K205" s="7">
        <f t="shared" si="47"/>
        <v>4.4413609206060585E-2</v>
      </c>
      <c r="L205" s="8">
        <v>463.23419702358308</v>
      </c>
      <c r="M205" s="7">
        <f t="shared" si="48"/>
        <v>4.3174705426555125E-2</v>
      </c>
      <c r="N205" s="8">
        <v>472.9705763870079</v>
      </c>
      <c r="O205" s="7">
        <f t="shared" si="49"/>
        <v>4.2285928551367244E-2</v>
      </c>
      <c r="P205" s="8">
        <v>480.5699207698209</v>
      </c>
      <c r="Q205" s="7">
        <f t="shared" si="50"/>
        <v>4.1617253048135364E-2</v>
      </c>
      <c r="R205" s="8">
        <v>486.66634474060356</v>
      </c>
      <c r="S205" s="7">
        <f t="shared" si="51"/>
        <v>4.1095917595575945E-2</v>
      </c>
      <c r="AH205" s="6"/>
    </row>
    <row r="206" spans="1:56" x14ac:dyDescent="0.45">
      <c r="A206">
        <v>800</v>
      </c>
      <c r="B206" s="8">
        <v>339.62298966778513</v>
      </c>
      <c r="C206" s="7">
        <f t="shared" si="43"/>
        <v>5.8888828520011982E-2</v>
      </c>
      <c r="D206" s="8">
        <v>449.21946538067402</v>
      </c>
      <c r="E206" s="7">
        <f t="shared" si="44"/>
        <v>4.4521668229696498E-2</v>
      </c>
      <c r="F206" s="8">
        <v>508.24657551237533</v>
      </c>
      <c r="G206" s="7">
        <f t="shared" si="45"/>
        <v>3.9350978370759369E-2</v>
      </c>
      <c r="H206" s="8">
        <v>544.80143106884816</v>
      </c>
      <c r="I206" s="7">
        <f t="shared" si="46"/>
        <v>3.6710623099432613E-2</v>
      </c>
      <c r="J206" s="8">
        <v>569.60966282110769</v>
      </c>
      <c r="K206" s="7">
        <f t="shared" si="47"/>
        <v>3.511176390678826E-2</v>
      </c>
      <c r="L206" s="8">
        <v>587.53762339365994</v>
      </c>
      <c r="M206" s="7">
        <f t="shared" si="48"/>
        <v>3.4040373252147753E-2</v>
      </c>
      <c r="N206" s="8">
        <v>601.09635979481811</v>
      </c>
      <c r="O206" s="7">
        <f t="shared" si="49"/>
        <v>3.3272535549586292E-2</v>
      </c>
      <c r="P206" s="8">
        <v>611.70929359929062</v>
      </c>
      <c r="Q206" s="7">
        <f t="shared" si="50"/>
        <v>3.2695269156890236E-2</v>
      </c>
      <c r="R206" s="8">
        <v>620.24262392294304</v>
      </c>
      <c r="S206" s="7">
        <f t="shared" si="51"/>
        <v>3.2245445940981859E-2</v>
      </c>
      <c r="AH206" s="6"/>
    </row>
    <row r="207" spans="1:56" x14ac:dyDescent="0.45">
      <c r="A207">
        <v>1000</v>
      </c>
      <c r="B207" s="8">
        <v>385.70100799708723</v>
      </c>
      <c r="C207" s="7">
        <f t="shared" si="43"/>
        <v>5.1853636846474191E-2</v>
      </c>
      <c r="D207" s="8">
        <v>518.63226401110342</v>
      </c>
      <c r="E207" s="7">
        <f t="shared" si="44"/>
        <v>3.8562969155293086E-2</v>
      </c>
      <c r="F207" s="8">
        <v>591.73308332748036</v>
      </c>
      <c r="G207" s="7">
        <f t="shared" si="45"/>
        <v>3.3799022842418099E-2</v>
      </c>
      <c r="H207" s="8">
        <v>637.48617928735121</v>
      </c>
      <c r="I207" s="7">
        <f t="shared" si="46"/>
        <v>3.1373229177075017E-2</v>
      </c>
      <c r="J207" s="8">
        <v>668.73894774388918</v>
      </c>
      <c r="K207" s="7">
        <f t="shared" si="47"/>
        <v>2.9907036321831691E-2</v>
      </c>
      <c r="L207" s="8">
        <v>691.42407213979368</v>
      </c>
      <c r="M207" s="7">
        <f t="shared" si="48"/>
        <v>2.8925808061765538E-2</v>
      </c>
      <c r="N207" s="8">
        <v>708.63593902427829</v>
      </c>
      <c r="O207" s="7">
        <f t="shared" si="49"/>
        <v>2.8223236924079839E-2</v>
      </c>
      <c r="P207" s="8">
        <v>722.14155870015941</v>
      </c>
      <c r="Q207" s="7">
        <f t="shared" si="50"/>
        <v>2.7695400934962953E-2</v>
      </c>
      <c r="R207" s="8">
        <v>733.02199732811096</v>
      </c>
      <c r="S207" s="7">
        <f t="shared" si="51"/>
        <v>2.7284310802268761E-2</v>
      </c>
    </row>
    <row r="208" spans="1:56" x14ac:dyDescent="0.45">
      <c r="A208">
        <v>1200</v>
      </c>
      <c r="B208" s="8">
        <v>422.96577833537719</v>
      </c>
      <c r="C208" s="7">
        <f t="shared" si="43"/>
        <v>4.7285149353481833E-2</v>
      </c>
      <c r="D208" s="8">
        <v>576.66582681718035</v>
      </c>
      <c r="E208" s="7">
        <f t="shared" si="44"/>
        <v>3.4682131435439773E-2</v>
      </c>
      <c r="F208" s="8">
        <v>662.71494605419775</v>
      </c>
      <c r="G208" s="7">
        <f t="shared" si="45"/>
        <v>3.0178887799467816E-2</v>
      </c>
      <c r="H208" s="8">
        <v>717.07021406405147</v>
      </c>
      <c r="I208" s="7">
        <f t="shared" si="46"/>
        <v>2.7891271465103031E-2</v>
      </c>
      <c r="J208" s="8">
        <v>754.40913652249992</v>
      </c>
      <c r="K208" s="7">
        <f t="shared" si="47"/>
        <v>2.6510813604659345E-2</v>
      </c>
      <c r="L208" s="8">
        <v>781.61639990632693</v>
      </c>
      <c r="M208" s="7">
        <f t="shared" si="48"/>
        <v>2.5587999436036533E-2</v>
      </c>
      <c r="N208" s="8">
        <v>802.31733100170345</v>
      </c>
      <c r="O208" s="7">
        <f t="shared" si="49"/>
        <v>2.4927792566851004E-2</v>
      </c>
      <c r="P208" s="8">
        <v>818.59560509370181</v>
      </c>
      <c r="Q208" s="7">
        <f t="shared" si="50"/>
        <v>2.443208817094818E-2</v>
      </c>
      <c r="R208" s="8">
        <v>831.73207998108887</v>
      </c>
      <c r="S208" s="7">
        <f t="shared" si="51"/>
        <v>2.4046204879406289E-2</v>
      </c>
    </row>
    <row r="209" spans="1:19" x14ac:dyDescent="0.45">
      <c r="A209">
        <v>1500</v>
      </c>
      <c r="B209" s="8">
        <v>466.6448846435643</v>
      </c>
      <c r="C209" s="7">
        <f t="shared" si="43"/>
        <v>4.2859143340393688E-2</v>
      </c>
      <c r="D209" s="8">
        <v>647.42002832179787</v>
      </c>
      <c r="E209" s="7">
        <f t="shared" si="44"/>
        <v>3.0891846290024054E-2</v>
      </c>
      <c r="F209" s="8">
        <v>750.99825664751472</v>
      </c>
      <c r="G209" s="7">
        <f t="shared" si="45"/>
        <v>2.6631220276436825E-2</v>
      </c>
      <c r="H209" s="8">
        <v>817.21701817681628</v>
      </c>
      <c r="I209" s="7">
        <f t="shared" si="46"/>
        <v>2.4473303363920795E-2</v>
      </c>
      <c r="J209" s="8">
        <v>863.04283082002189</v>
      </c>
      <c r="K209" s="7">
        <f t="shared" si="47"/>
        <v>2.3173820911062966E-2</v>
      </c>
      <c r="L209" s="8">
        <v>896.60269800696926</v>
      </c>
      <c r="M209" s="7">
        <f t="shared" si="48"/>
        <v>2.2306424065483395E-2</v>
      </c>
      <c r="N209" s="8">
        <v>922.23098206064242</v>
      </c>
      <c r="O209" s="7">
        <f t="shared" si="49"/>
        <v>2.1686540995740345E-2</v>
      </c>
      <c r="P209" s="8">
        <v>942.44053173051714</v>
      </c>
      <c r="Q209" s="7">
        <f t="shared" si="50"/>
        <v>2.1221498149358912E-2</v>
      </c>
      <c r="R209" s="8">
        <v>958.78579515522563</v>
      </c>
      <c r="S209" s="7">
        <f t="shared" si="51"/>
        <v>2.0859716634372995E-2</v>
      </c>
    </row>
    <row r="210" spans="1:19" x14ac:dyDescent="0.45">
      <c r="A210">
        <v>2000</v>
      </c>
      <c r="B210" s="8">
        <v>518.86841282547653</v>
      </c>
      <c r="C210" s="7">
        <f t="shared" si="43"/>
        <v>3.8545418271061879E-2</v>
      </c>
      <c r="D210" s="8">
        <v>736.78810244253771</v>
      </c>
      <c r="E210" s="7">
        <f t="shared" si="44"/>
        <v>2.7144846576237711E-2</v>
      </c>
      <c r="F210" s="8">
        <v>865.70230060918379</v>
      </c>
      <c r="G210" s="7">
        <f t="shared" si="45"/>
        <v>2.3102630068010967E-2</v>
      </c>
      <c r="H210" s="8">
        <v>949.51516854419788</v>
      </c>
      <c r="I210" s="7">
        <f t="shared" si="46"/>
        <v>2.1063381252417607E-2</v>
      </c>
      <c r="J210" s="8">
        <v>1008.1217859134847</v>
      </c>
      <c r="K210" s="7">
        <f t="shared" si="47"/>
        <v>1.9838872921367823E-2</v>
      </c>
      <c r="L210" s="8">
        <v>1051.3464607252658</v>
      </c>
      <c r="M210" s="7">
        <f t="shared" si="48"/>
        <v>1.90232247381164E-2</v>
      </c>
      <c r="N210" s="8">
        <v>1084.5261615406862</v>
      </c>
      <c r="O210" s="7">
        <f t="shared" si="49"/>
        <v>1.8441233332341052E-2</v>
      </c>
      <c r="P210" s="8">
        <v>1110.7938389160531</v>
      </c>
      <c r="Q210" s="7">
        <f t="shared" si="50"/>
        <v>1.8005141277625935E-2</v>
      </c>
      <c r="R210" s="8">
        <v>1132.105194086716</v>
      </c>
      <c r="S210" s="7">
        <f t="shared" si="51"/>
        <v>1.7666202844457631E-2</v>
      </c>
    </row>
    <row r="211" spans="1:19" x14ac:dyDescent="0.45">
      <c r="A211">
        <v>2500</v>
      </c>
      <c r="B211" s="8">
        <v>556.4902674482596</v>
      </c>
      <c r="C211" s="7">
        <f t="shared" si="43"/>
        <v>3.5939532404957154E-2</v>
      </c>
      <c r="D211" s="8">
        <v>804.9489865929296</v>
      </c>
      <c r="E211" s="7">
        <f t="shared" si="44"/>
        <v>2.4846295023804026E-2</v>
      </c>
      <c r="F211" s="8">
        <v>955.87961149353987</v>
      </c>
      <c r="G211" s="7">
        <f t="shared" si="45"/>
        <v>2.0923136930131255E-2</v>
      </c>
      <c r="H211" s="8">
        <v>1055.4081909018209</v>
      </c>
      <c r="I211" s="7">
        <f t="shared" si="46"/>
        <v>1.8950014006344294E-2</v>
      </c>
      <c r="J211" s="8">
        <v>1125.6200535492444</v>
      </c>
      <c r="K211" s="7">
        <f t="shared" si="47"/>
        <v>1.77679847981893E-2</v>
      </c>
      <c r="L211" s="8">
        <v>1177.7170574433239</v>
      </c>
      <c r="M211" s="7">
        <f t="shared" si="48"/>
        <v>1.698200758288879E-2</v>
      </c>
      <c r="N211" s="8">
        <v>1217.8834579357137</v>
      </c>
      <c r="O211" s="7">
        <f t="shared" si="49"/>
        <v>1.6421932550015558E-2</v>
      </c>
      <c r="P211" s="8">
        <v>1249.7893487679255</v>
      </c>
      <c r="Q211" s="7">
        <f t="shared" si="50"/>
        <v>1.6002696790236304E-2</v>
      </c>
      <c r="R211" s="8">
        <v>1275.7439118148025</v>
      </c>
      <c r="S211" s="7">
        <f t="shared" si="51"/>
        <v>1.5677127529105047E-2</v>
      </c>
    </row>
    <row r="212" spans="1:19" x14ac:dyDescent="0.45">
      <c r="A212">
        <v>3000</v>
      </c>
      <c r="B212" s="8">
        <v>585.02414209374035</v>
      </c>
      <c r="C212" s="7">
        <f t="shared" si="43"/>
        <v>3.4186623356126961E-2</v>
      </c>
      <c r="D212" s="8">
        <v>859.21389142714952</v>
      </c>
      <c r="E212" s="7">
        <f t="shared" si="44"/>
        <v>2.3277091070746204E-2</v>
      </c>
      <c r="F212" s="8">
        <v>1029.6039116847082</v>
      </c>
      <c r="G212" s="7">
        <f t="shared" si="45"/>
        <v>1.9424945625230419E-2</v>
      </c>
      <c r="H212" s="8">
        <v>1143.359953974596</v>
      </c>
      <c r="I212" s="7">
        <f t="shared" si="46"/>
        <v>1.7492304090654179E-2</v>
      </c>
      <c r="J212" s="8">
        <v>1224.2294835571151</v>
      </c>
      <c r="K212" s="7">
        <f t="shared" si="47"/>
        <v>1.6336806349319492E-2</v>
      </c>
      <c r="L212" s="8">
        <v>1284.5523962671002</v>
      </c>
      <c r="M212" s="7">
        <f t="shared" si="48"/>
        <v>1.5569625698507785E-2</v>
      </c>
      <c r="N212" s="8">
        <v>1331.2407754532642</v>
      </c>
      <c r="O212" s="7">
        <f t="shared" si="49"/>
        <v>1.5023578280338018E-2</v>
      </c>
      <c r="P212" s="8">
        <v>1368.4369242659095</v>
      </c>
      <c r="Q212" s="7">
        <f t="shared" si="50"/>
        <v>1.4615215100782881E-2</v>
      </c>
      <c r="R212" s="8">
        <v>1398.7656353608149</v>
      </c>
      <c r="S212" s="7">
        <f t="shared" si="51"/>
        <v>1.4298320958421996E-2</v>
      </c>
    </row>
    <row r="213" spans="1:19" x14ac:dyDescent="0.45">
      <c r="A213">
        <v>3500</v>
      </c>
      <c r="B213" s="8">
        <v>607.4226633318666</v>
      </c>
      <c r="C213" s="7">
        <f t="shared" si="43"/>
        <v>3.292600228364044E-2</v>
      </c>
      <c r="D213" s="8">
        <v>904.48623231040438</v>
      </c>
      <c r="E213" s="7">
        <f t="shared" si="44"/>
        <v>2.2112000476682037E-2</v>
      </c>
      <c r="F213" s="8">
        <v>1093.0638987553236</v>
      </c>
      <c r="G213" s="7">
        <f t="shared" si="45"/>
        <v>1.8297191978231174E-2</v>
      </c>
      <c r="H213" s="8">
        <v>1220.4463864748966</v>
      </c>
      <c r="I213" s="7">
        <f t="shared" si="46"/>
        <v>1.6387446611044867E-2</v>
      </c>
      <c r="J213" s="8">
        <v>1311.6709532775596</v>
      </c>
      <c r="K213" s="7">
        <f t="shared" si="47"/>
        <v>1.5247726535397211E-2</v>
      </c>
      <c r="L213" s="8">
        <v>1380.0621265151965</v>
      </c>
      <c r="M213" s="7">
        <f t="shared" si="48"/>
        <v>1.4492101200184461E-2</v>
      </c>
      <c r="N213" s="8">
        <v>1433.1905416507118</v>
      </c>
      <c r="O213" s="7">
        <f t="shared" si="49"/>
        <v>1.3954878586461028E-2</v>
      </c>
      <c r="P213" s="8">
        <v>1475.6367189957271</v>
      </c>
      <c r="Q213" s="7">
        <f t="shared" si="50"/>
        <v>1.3553471354122567E-2</v>
      </c>
      <c r="R213" s="8">
        <v>1510.3232250705</v>
      </c>
      <c r="S213" s="7">
        <f t="shared" si="51"/>
        <v>1.3242198536056031E-2</v>
      </c>
    </row>
    <row r="214" spans="1:19" x14ac:dyDescent="0.45">
      <c r="A214">
        <v>4000</v>
      </c>
      <c r="B214" s="8">
        <v>625.58815920877055</v>
      </c>
      <c r="C214" s="7">
        <f t="shared" si="43"/>
        <v>3.1969914560556159E-2</v>
      </c>
      <c r="D214" s="8">
        <v>942.67033212956017</v>
      </c>
      <c r="E214" s="7">
        <f t="shared" si="44"/>
        <v>2.1216324857512552E-2</v>
      </c>
      <c r="F214" s="8">
        <v>1147.8248762797757</v>
      </c>
      <c r="G214" s="7">
        <f t="shared" si="45"/>
        <v>1.7424260802590512E-2</v>
      </c>
      <c r="H214" s="8">
        <v>1287.886067436031</v>
      </c>
      <c r="I214" s="7">
        <f t="shared" si="46"/>
        <v>1.5529323987343621E-2</v>
      </c>
      <c r="J214" s="8">
        <v>1388.8652675092544</v>
      </c>
      <c r="K214" s="7">
        <f t="shared" si="47"/>
        <v>1.4400244910629342E-2</v>
      </c>
      <c r="L214" s="8">
        <v>1464.9197211649555</v>
      </c>
      <c r="M214" s="7">
        <f t="shared" si="48"/>
        <v>1.3652625267475613E-2</v>
      </c>
      <c r="N214" s="8">
        <v>1524.2010448893129</v>
      </c>
      <c r="O214" s="7">
        <f t="shared" si="49"/>
        <v>1.3121628585061358E-2</v>
      </c>
      <c r="P214" s="8">
        <v>1571.6854391855404</v>
      </c>
      <c r="Q214" s="7">
        <f t="shared" si="50"/>
        <v>1.2725192650740695E-2</v>
      </c>
      <c r="R214" s="8">
        <v>1610.5684009654499</v>
      </c>
      <c r="S214" s="7">
        <f t="shared" si="51"/>
        <v>1.2417976155505762E-2</v>
      </c>
    </row>
    <row r="215" spans="1:19" x14ac:dyDescent="0.45">
      <c r="A215">
        <v>4500</v>
      </c>
      <c r="B215" s="8">
        <v>640.68424881620035</v>
      </c>
      <c r="C215" s="7">
        <f t="shared" si="43"/>
        <v>3.1216625095675802E-2</v>
      </c>
      <c r="D215" s="8">
        <v>975.40703029343354</v>
      </c>
      <c r="E215" s="7">
        <f t="shared" si="44"/>
        <v>2.0504260661298866E-2</v>
      </c>
      <c r="F215" s="8">
        <v>1195.7022962182164</v>
      </c>
      <c r="G215" s="7">
        <f t="shared" si="45"/>
        <v>1.6726571541475058E-2</v>
      </c>
      <c r="H215" s="8">
        <v>1347.560453993638</v>
      </c>
      <c r="I215" s="7">
        <f t="shared" si="46"/>
        <v>1.4841634704200381E-2</v>
      </c>
      <c r="J215" s="8">
        <v>1457.7177730503474</v>
      </c>
      <c r="K215" s="7">
        <f t="shared" si="47"/>
        <v>1.3720076937903418E-2</v>
      </c>
      <c r="L215" s="8">
        <v>1541.0365629468147</v>
      </c>
      <c r="M215" s="7">
        <f t="shared" si="48"/>
        <v>1.2978277401644138E-2</v>
      </c>
      <c r="N215" s="8">
        <v>1606.1817260406679</v>
      </c>
      <c r="O215" s="7">
        <f t="shared" si="49"/>
        <v>1.2451891137686626E-2</v>
      </c>
      <c r="P215" s="8">
        <v>1658.4869903397584</v>
      </c>
      <c r="Q215" s="7">
        <f t="shared" si="50"/>
        <v>1.2059184133788587E-2</v>
      </c>
      <c r="R215" s="8">
        <v>1701.3980098403554</v>
      </c>
      <c r="S215" s="7">
        <f t="shared" si="51"/>
        <v>1.1755039023395019E-2</v>
      </c>
    </row>
    <row r="216" spans="1:19" x14ac:dyDescent="0.45">
      <c r="A216">
        <v>5000</v>
      </c>
      <c r="B216" s="8">
        <v>653.43365419311181</v>
      </c>
      <c r="C216" s="7">
        <f t="shared" si="43"/>
        <v>3.0607545037907278E-2</v>
      </c>
      <c r="D216" s="8">
        <v>1003.9248972656676</v>
      </c>
      <c r="E216" s="7">
        <f t="shared" si="44"/>
        <v>1.9921808946538579E-2</v>
      </c>
      <c r="F216" s="8">
        <v>1238.2250317831304</v>
      </c>
      <c r="G216" s="7">
        <f t="shared" si="45"/>
        <v>1.6152152869336363E-2</v>
      </c>
      <c r="H216" s="8">
        <v>1401.189650935507</v>
      </c>
      <c r="I216" s="7">
        <f t="shared" si="46"/>
        <v>1.4273585297070216E-2</v>
      </c>
      <c r="J216" s="8">
        <v>1520.080103431505</v>
      </c>
      <c r="K216" s="7">
        <f t="shared" si="47"/>
        <v>1.3157201357251501E-2</v>
      </c>
      <c r="L216" s="8">
        <v>1610.360170796997</v>
      </c>
      <c r="M216" s="7">
        <f t="shared" si="48"/>
        <v>1.2419581881549908E-2</v>
      </c>
      <c r="N216" s="8">
        <v>1681.1531063974689</v>
      </c>
      <c r="O216" s="7">
        <f t="shared" si="49"/>
        <v>1.1896596403915797E-2</v>
      </c>
      <c r="P216" s="8">
        <v>1738.1193491119488</v>
      </c>
      <c r="Q216" s="7">
        <f t="shared" si="50"/>
        <v>1.1506689693212684E-2</v>
      </c>
      <c r="R216" s="8">
        <v>1784.9364412718312</v>
      </c>
      <c r="S216" s="7">
        <f t="shared" si="51"/>
        <v>1.1204880766370192E-2</v>
      </c>
    </row>
    <row r="217" spans="1:19" x14ac:dyDescent="0.45">
      <c r="A217">
        <v>5500</v>
      </c>
      <c r="B217" s="8">
        <v>664.35762342788507</v>
      </c>
      <c r="C217" s="7">
        <f t="shared" si="43"/>
        <v>3.0104268085020276E-2</v>
      </c>
      <c r="D217" s="8">
        <v>1029.046308962091</v>
      </c>
      <c r="E217" s="7">
        <f t="shared" si="44"/>
        <v>1.9435471295915004E-2</v>
      </c>
      <c r="F217" s="8">
        <v>1276.3641950117794</v>
      </c>
      <c r="G217" s="7">
        <f t="shared" si="45"/>
        <v>1.5669508811170799E-2</v>
      </c>
      <c r="H217" s="8">
        <v>1449.8251201118881</v>
      </c>
      <c r="I217" s="7">
        <f t="shared" si="46"/>
        <v>1.3794767191270993E-2</v>
      </c>
      <c r="J217" s="8">
        <v>1577.0517973055962</v>
      </c>
      <c r="K217" s="7">
        <f t="shared" si="47"/>
        <v>1.2681891637402232E-2</v>
      </c>
      <c r="L217" s="8">
        <v>1674.0212416558684</v>
      </c>
      <c r="M217" s="7">
        <f t="shared" si="48"/>
        <v>1.194727970131184E-2</v>
      </c>
      <c r="N217" s="8">
        <v>1750.2673442724799</v>
      </c>
      <c r="O217" s="7">
        <f t="shared" si="49"/>
        <v>1.1426825773472479E-2</v>
      </c>
      <c r="P217" s="8">
        <v>1811.7501698067344</v>
      </c>
      <c r="Q217" s="7">
        <f t="shared" si="50"/>
        <v>1.1039049607007056E-2</v>
      </c>
      <c r="R217" s="8">
        <v>1862.3629634685735</v>
      </c>
      <c r="S217" s="7">
        <f t="shared" si="51"/>
        <v>1.0739045176645283E-2</v>
      </c>
    </row>
    <row r="218" spans="1:19" x14ac:dyDescent="0.45">
      <c r="A218">
        <v>6000</v>
      </c>
      <c r="B218" s="8">
        <v>673.83689301999163</v>
      </c>
      <c r="C218" s="7">
        <f t="shared" si="43"/>
        <v>2.9680773206649927E-2</v>
      </c>
      <c r="D218" s="8">
        <v>1051.3662320375731</v>
      </c>
      <c r="E218" s="7">
        <f t="shared" si="44"/>
        <v>1.9022866999674811E-2</v>
      </c>
      <c r="F218" s="8">
        <v>1310.8089006807922</v>
      </c>
      <c r="G218" s="7">
        <f t="shared" si="45"/>
        <v>1.5257754192554413E-2</v>
      </c>
      <c r="H218" s="8">
        <v>1494.1987147421864</v>
      </c>
      <c r="I218" s="7">
        <f t="shared" si="46"/>
        <v>1.338510052423038E-2</v>
      </c>
      <c r="J218" s="8">
        <v>1629.3851479410973</v>
      </c>
      <c r="K218" s="7">
        <f t="shared" si="47"/>
        <v>1.2274568738565061E-2</v>
      </c>
      <c r="L218" s="8">
        <v>1732.7820080282345</v>
      </c>
      <c r="M218" s="7">
        <f t="shared" si="48"/>
        <v>1.1542132771079716E-2</v>
      </c>
      <c r="N218" s="8">
        <v>1814.2913084468596</v>
      </c>
      <c r="O218" s="7">
        <f t="shared" si="49"/>
        <v>1.10235880571578E-2</v>
      </c>
      <c r="P218" s="8">
        <v>1880.1481399241552</v>
      </c>
      <c r="Q218" s="7">
        <f t="shared" si="50"/>
        <v>1.0637459663580975E-2</v>
      </c>
      <c r="R218" s="8">
        <v>1934.4465357646884</v>
      </c>
      <c r="S218" s="7">
        <f t="shared" si="51"/>
        <v>1.03388745205584E-2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16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9" sqref="R26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2,5 mm Noctua F12</vt:lpstr>
      <vt:lpstr>2,5 mm 2x F12</vt:lpstr>
      <vt:lpstr>Diagramm 2,5mm F12</vt:lpstr>
      <vt:lpstr>Diagramm 2,5mm 2x F12</vt:lpstr>
      <vt:lpstr>Leistung Passiv</vt:lpstr>
      <vt:lpstr>Vergleich KW pushpull 2,5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2021-01-16T22:46:15Z</dcterms:modified>
</cp:coreProperties>
</file>