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70" windowWidth="17483" windowHeight="7995"/>
  </bookViews>
  <sheets>
    <sheet name="Inhalt" sheetId="14" r:id="rId1"/>
    <sheet name="Abmessung" sheetId="4" r:id="rId2"/>
    <sheet name="Strömungswiderstand" sheetId="13" r:id="rId3"/>
    <sheet name="Passiv" sheetId="15" r:id="rId4"/>
    <sheet name="2 mm Noctua F12" sheetId="1" r:id="rId5"/>
    <sheet name="2 mm 2x F12" sheetId="3" r:id="rId6"/>
    <sheet name="Diagramm 2mm F12" sheetId="20" r:id="rId7"/>
    <sheet name="Diagramm 2mm 2x F12" sheetId="23" r:id="rId8"/>
    <sheet name="Leistung Passiv" sheetId="30" r:id="rId9"/>
    <sheet name="Vergleich KW pushpull 2 mm" sheetId="40" r:id="rId10"/>
  </sheets>
  <definedNames>
    <definedName name="_xlnm._FilterDatabase" localSheetId="5" hidden="1">'2 mm 2x F12'!$A$1:$O$194</definedName>
    <definedName name="_xlnm._FilterDatabase" localSheetId="4" hidden="1">'2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M40" i="1" l="1"/>
  <c r="B13" i="4" l="1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3" i="3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1" i="4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29" i="1" l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<sst xmlns="http://schemas.openxmlformats.org/spreadsheetml/2006/main" count="130" uniqueCount="62">
  <si>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</si>
  <si>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</si>
  <si>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</si>
  <si>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</si>
  <si>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</si>
  <si>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</si>
  <si>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</si>
  <si>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</si>
  <si>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</si>
  <si>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</si>
  <si>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</si>
  <si>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</si>
  <si>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</si>
  <si>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</si>
  <si>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</si>
  <si>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</si>
  <si>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</si>
  <si>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</si>
  <si>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</si>
  <si>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</si>
  <si>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</si>
  <si>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</si>
  <si>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</si>
  <si>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</si>
  <si>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</si>
  <si>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</si>
  <si>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</si>
  <si>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</si>
  <si>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</si>
  <si>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</si>
  <si>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</si>
  <si>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</si>
  <si>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</si>
  <si>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</si>
  <si>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</si>
  <si>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</si>
  <si>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</si>
  <si>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</si>
  <si>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</si>
  <si>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</si>
  <si>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</si>
  <si>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</si>
  <si>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</si>
  <si>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</si>
  <si>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</si>
  <si>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</si>
  <si>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</si>
  <si>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</si>
  <si>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</si>
  <si>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</si>
  <si>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</si>
  <si>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</si>
  <si>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</si>
  <si>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</si>
  <si>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</si>
  <si>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</si>
  <si>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360x45</t>
  </si>
  <si>
    <t>Datensatz Lamellenabstand 2 mm FAN Noctua F12</t>
  </si>
  <si>
    <t>Datensatz Lamellenabstand 2 mm FAN Noctua F12 in push/pull</t>
  </si>
  <si>
    <t>Thermaler Widerstand und Leistung, Lamellenabstand 2 mm, mit FAN F12</t>
  </si>
  <si>
    <t>Thermaler Widerstand und Leistung, Lamellenabstand 2 mm, mit FAN F12 in push/pull</t>
  </si>
  <si>
    <t>Thermaler Widerstand, Lamellenabstand 2 mm, FAN F12;push/pull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</si>
</sst>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28.973975947735749</c:v>
                </c:pt>
                <c:pt idx="2">
                  <c:v>50.734809446768239</c:v>
                </c:pt>
                <c:pt idx="3">
                  <c:v>72.506412307639692</c:v>
                </c:pt>
                <c:pt idx="4">
                  <c:v>94.282998117676982</c:v>
                </c:pt>
                <c:pt idx="5">
                  <c:v>116.06224918572846</c:v>
                </c:pt>
                <c:pt idx="6">
                  <c:v>137.84308378902381</c:v>
                </c:pt>
                <c:pt idx="7">
                  <c:v>159.62493370995469</c:v>
                </c:pt>
                <c:pt idx="8">
                  <c:v>181.40747290817512</c:v>
                </c:pt>
                <c:pt idx="9">
                  <c:v>203.19050122862924</c:v>
                </c:pt>
                <c:pt idx="10">
                  <c:v>224.97388909621822</c:v>
                </c:pt>
                <c:pt idx="11">
                  <c:v>246.7575489634836</c:v>
                </c:pt>
                <c:pt idx="12">
                  <c:v>268.5409011023425</c:v>
                </c:pt>
              </c:numCache>
            </c:numRef>
          </c:xVal>
          <c:yVal>
            <c:numRef>
              <c:f>'2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133.03276923076993</c:v>
                </c:pt>
                <c:pt idx="2">
                  <c:v>273.1351538461542</c:v>
                </c:pt>
                <c:pt idx="3">
                  <c:v>447.8042307692308</c:v>
                </c:pt>
                <c:pt idx="4">
                  <c:v>657.03999999999974</c:v>
                </c:pt>
                <c:pt idx="5">
                  <c:v>900.84246153846095</c:v>
                </c:pt>
                <c:pt idx="6">
                  <c:v>1179.2116153846146</c:v>
                </c:pt>
                <c:pt idx="7">
                  <c:v>1492.1474615384604</c:v>
                </c:pt>
                <c:pt idx="8">
                  <c:v>1839.649999999999</c:v>
                </c:pt>
                <c:pt idx="9">
                  <c:v>2221.7192307692294</c:v>
                </c:pt>
                <c:pt idx="10">
                  <c:v>2638.355153846152</c:v>
                </c:pt>
                <c:pt idx="11">
                  <c:v>3089.5577692307675</c:v>
                </c:pt>
                <c:pt idx="12">
                  <c:v>3575.3270769230739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1.1814682745140601E-12</c:v>
                </c:pt>
                <c:pt idx="1">
                  <c:v>3.5828369502910991</c:v>
                </c:pt>
                <c:pt idx="2">
                  <c:v>7.2394958403346772</c:v>
                </c:pt>
                <c:pt idx="3">
                  <c:v>10.969976670131917</c:v>
                </c:pt>
                <c:pt idx="4">
                  <c:v>14.774279439682813</c:v>
                </c:pt>
                <c:pt idx="5">
                  <c:v>18.652404148987376</c:v>
                </c:pt>
                <c:pt idx="6">
                  <c:v>22.604350798045594</c:v>
                </c:pt>
                <c:pt idx="7">
                  <c:v>26.630119386857469</c:v>
                </c:pt>
                <c:pt idx="8">
                  <c:v>30.729709915423012</c:v>
                </c:pt>
                <c:pt idx="9">
                  <c:v>34.903122383742222</c:v>
                </c:pt>
                <c:pt idx="10">
                  <c:v>39.150356791815071</c:v>
                </c:pt>
                <c:pt idx="11">
                  <c:v>43.471413139641591</c:v>
                </c:pt>
                <c:pt idx="12">
                  <c:v>47.866291427221775</c:v>
                </c:pt>
                <c:pt idx="13">
                  <c:v>52.334991654555616</c:v>
                </c:pt>
                <c:pt idx="14">
                  <c:v>56.877513821643106</c:v>
                </c:pt>
                <c:pt idx="15">
                  <c:v>61.493857928484275</c:v>
                </c:pt>
                <c:pt idx="16">
                  <c:v>66.184023975079086</c:v>
                </c:pt>
                <c:pt idx="17">
                  <c:v>70.948011961427582</c:v>
                </c:pt>
                <c:pt idx="18">
                  <c:v>75.785821887529735</c:v>
                </c:pt>
                <c:pt idx="19">
                  <c:v>80.697453753385517</c:v>
                </c:pt>
                <c:pt idx="20">
                  <c:v>85.682907558994984</c:v>
                </c:pt>
                <c:pt idx="21">
                  <c:v>90.742183304358107</c:v>
                </c:pt>
                <c:pt idx="22">
                  <c:v>95.875280989474888</c:v>
                </c:pt>
                <c:pt idx="23">
                  <c:v>101.08220061434534</c:v>
                </c:pt>
                <c:pt idx="24">
                  <c:v>106.36294217896943</c:v>
                </c:pt>
                <c:pt idx="25">
                  <c:v>111.71750568334721</c:v>
                </c:pt>
                <c:pt idx="26">
                  <c:v>117.14589112747862</c:v>
                </c:pt>
                <c:pt idx="27">
                  <c:v>122.64809851136371</c:v>
                </c:pt>
                <c:pt idx="28">
                  <c:v>128.22412783500243</c:v>
                </c:pt>
                <c:pt idx="29">
                  <c:v>133.87397909839487</c:v>
                </c:pt>
                <c:pt idx="30">
                  <c:v>139.5976523015409</c:v>
                </c:pt>
                <c:pt idx="31">
                  <c:v>145.39514744444068</c:v>
                </c:pt>
                <c:pt idx="32">
                  <c:v>151.266464527094</c:v>
                </c:pt>
                <c:pt idx="33">
                  <c:v>157.21160354950109</c:v>
                </c:pt>
                <c:pt idx="34">
                  <c:v>163.23056451166178</c:v>
                </c:pt>
                <c:pt idx="35">
                  <c:v>169.32334741357619</c:v>
                </c:pt>
                <c:pt idx="36">
                  <c:v>175.48995225524419</c:v>
                </c:pt>
                <c:pt idx="37">
                  <c:v>181.73037903666585</c:v>
                </c:pt>
                <c:pt idx="38">
                  <c:v>188.04462775784123</c:v>
                </c:pt>
                <c:pt idx="39">
                  <c:v>194.4326984187702</c:v>
                </c:pt>
                <c:pt idx="40">
                  <c:v>200.89459101945289</c:v>
                </c:pt>
                <c:pt idx="41">
                  <c:v>207.43030555988918</c:v>
                </c:pt>
                <c:pt idx="42">
                  <c:v>214.03984204007921</c:v>
                </c:pt>
                <c:pt idx="43">
                  <c:v>220.72320046002284</c:v>
                </c:pt>
                <c:pt idx="44">
                  <c:v>227.48038081972015</c:v>
                </c:pt>
                <c:pt idx="45">
                  <c:v>234.31138311917115</c:v>
                </c:pt>
                <c:pt idx="46">
                  <c:v>241.21620735837575</c:v>
                </c:pt>
                <c:pt idx="47">
                  <c:v>248.19485353733404</c:v>
                </c:pt>
                <c:pt idx="48">
                  <c:v>255.24732165604598</c:v>
                </c:pt>
                <c:pt idx="49">
                  <c:v>262.37361171451158</c:v>
                </c:pt>
                <c:pt idx="50">
                  <c:v>269.57372371273095</c:v>
                </c:pt>
                <c:pt idx="51">
                  <c:v>276.84765765070381</c:v>
                </c:pt>
                <c:pt idx="52">
                  <c:v>284.19541352843038</c:v>
                </c:pt>
                <c:pt idx="53">
                  <c:v>291.61699134591061</c:v>
                </c:pt>
                <c:pt idx="54">
                  <c:v>299.11239110314455</c:v>
                </c:pt>
                <c:pt idx="55">
                  <c:v>306.68161280013209</c:v>
                </c:pt>
                <c:pt idx="56">
                  <c:v>314.32465643687328</c:v>
                </c:pt>
                <c:pt idx="57">
                  <c:v>322.04152201336819</c:v>
                </c:pt>
                <c:pt idx="58">
                  <c:v>329.83220952961682</c:v>
                </c:pt>
                <c:pt idx="59">
                  <c:v>337.69671898561899</c:v>
                </c:pt>
                <c:pt idx="60">
                  <c:v>345.63505038137487</c:v>
                </c:pt>
                <c:pt idx="61">
                  <c:v>353.64720371688441</c:v>
                </c:pt>
                <c:pt idx="62">
                  <c:v>361.73317899214771</c:v>
                </c:pt>
                <c:pt idx="63">
                  <c:v>369.89297620716434</c:v>
                </c:pt>
                <c:pt idx="64">
                  <c:v>378.1265953619349</c:v>
                </c:pt>
                <c:pt idx="65">
                  <c:v>386.43403645645913</c:v>
                </c:pt>
                <c:pt idx="66">
                  <c:v>394.81529949073695</c:v>
                </c:pt>
                <c:pt idx="67">
                  <c:v>403.27038446476843</c:v>
                </c:pt>
                <c:pt idx="68">
                  <c:v>411.79929137855362</c:v>
                </c:pt>
                <c:pt idx="69">
                  <c:v>420.40202023209247</c:v>
                </c:pt>
                <c:pt idx="70">
                  <c:v>429.07857102538503</c:v>
                </c:pt>
                <c:pt idx="71">
                  <c:v>437.82894375843108</c:v>
                </c:pt>
                <c:pt idx="72">
                  <c:v>446.6531384312309</c:v>
                </c:pt>
                <c:pt idx="73">
                  <c:v>455.55115504378426</c:v>
                </c:pt>
                <c:pt idx="74">
                  <c:v>464.52299359609134</c:v>
                </c:pt>
                <c:pt idx="75">
                  <c:v>473.56865408815213</c:v>
                </c:pt>
                <c:pt idx="76">
                  <c:v>482.68813651996663</c:v>
                </c:pt>
                <c:pt idx="77">
                  <c:v>491.88144089153468</c:v>
                </c:pt>
                <c:pt idx="78">
                  <c:v>501.14856720285638</c:v>
                </c:pt>
                <c:pt idx="79">
                  <c:v>510.48951545393186</c:v>
                </c:pt>
                <c:pt idx="80">
                  <c:v>519.90428564476099</c:v>
                </c:pt>
                <c:pt idx="81">
                  <c:v>529.39287777534378</c:v>
                </c:pt>
                <c:pt idx="82">
                  <c:v>538.95529184567999</c:v>
                </c:pt>
                <c:pt idx="83">
                  <c:v>548.59152785576998</c:v>
                </c:pt>
                <c:pt idx="84">
                  <c:v>558.30158580561385</c:v>
                </c:pt>
                <c:pt idx="85">
                  <c:v>568.08546569521127</c:v>
                </c:pt>
                <c:pt idx="86">
                  <c:v>577.94316752456223</c:v>
                </c:pt>
                <c:pt idx="87">
                  <c:v>587.87469129366696</c:v>
                </c:pt>
                <c:pt idx="88">
                  <c:v>597.88003700252534</c:v>
                </c:pt>
                <c:pt idx="89">
                  <c:v>607.9592046511375</c:v>
                </c:pt>
                <c:pt idx="90">
                  <c:v>618.11219423950308</c:v>
                </c:pt>
                <c:pt idx="91">
                  <c:v>628.33900576762244</c:v>
                </c:pt>
                <c:pt idx="92">
                  <c:v>638.63963923549534</c:v>
                </c:pt>
                <c:pt idx="93">
                  <c:v>649.01409464312201</c:v>
                </c:pt>
                <c:pt idx="94">
                  <c:v>659.46237199050233</c:v>
                </c:pt>
                <c:pt idx="95">
                  <c:v>669.98447127763643</c:v>
                </c:pt>
                <c:pt idx="96">
                  <c:v>680.58039250452396</c:v>
                </c:pt>
                <c:pt idx="97">
                  <c:v>691.25013567116525</c:v>
                </c:pt>
                <c:pt idx="98">
                  <c:v>701.99370077756021</c:v>
                </c:pt>
                <c:pt idx="99">
                  <c:v>712.81108782370893</c:v>
                </c:pt>
                <c:pt idx="100">
                  <c:v>723.7022968096112</c:v>
                </c:pt>
                <c:pt idx="101">
                  <c:v>734.66732773526701</c:v>
                </c:pt>
                <c:pt idx="102">
                  <c:v>745.70618060067659</c:v>
                </c:pt>
                <c:pt idx="103">
                  <c:v>756.81885540583994</c:v>
                </c:pt>
                <c:pt idx="104">
                  <c:v>768.00535215075683</c:v>
                </c:pt>
                <c:pt idx="105">
                  <c:v>779.26567083542739</c:v>
                </c:pt>
                <c:pt idx="106">
                  <c:v>790.59981145985171</c:v>
                </c:pt>
                <c:pt idx="107">
                  <c:v>802.00777402402957</c:v>
                </c:pt>
                <c:pt idx="108">
                  <c:v>813.48955852796109</c:v>
                </c:pt>
                <c:pt idx="109">
                  <c:v>825.04516497164627</c:v>
                </c:pt>
                <c:pt idx="110">
                  <c:v>836.67459335508511</c:v>
                </c:pt>
                <c:pt idx="111">
                  <c:v>848.37784367827794</c:v>
                </c:pt>
                <c:pt idx="112">
                  <c:v>860.15491594122386</c:v>
                </c:pt>
                <c:pt idx="113">
                  <c:v>872.00581014392401</c:v>
                </c:pt>
                <c:pt idx="114">
                  <c:v>883.93052628637724</c:v>
                </c:pt>
                <c:pt idx="115">
                  <c:v>895.9290643685847</c:v>
                </c:pt>
                <c:pt idx="116">
                  <c:v>908.00142439054548</c:v>
                </c:pt>
                <c:pt idx="117">
                  <c:v>920.14760635225969</c:v>
                </c:pt>
                <c:pt idx="118">
                  <c:v>932.367610253728</c:v>
                </c:pt>
                <c:pt idx="119">
                  <c:v>944.66143609494986</c:v>
                </c:pt>
                <c:pt idx="120">
                  <c:v>957.02908387592538</c:v>
                </c:pt>
                <c:pt idx="121">
                  <c:v>969.47055359665455</c:v>
                </c:pt>
                <c:pt idx="122">
                  <c:v>981.98584525713738</c:v>
                </c:pt>
                <c:pt idx="123">
                  <c:v>994.57495885737364</c:v>
                </c:pt>
                <c:pt idx="124">
                  <c:v>1007.2378943973642</c:v>
                </c:pt>
                <c:pt idx="125">
                  <c:v>1019.9746518771076</c:v>
                </c:pt>
                <c:pt idx="126">
                  <c:v>1032.7852312966049</c:v>
                </c:pt>
                <c:pt idx="127">
                  <c:v>1045.6696326558563</c:v>
                </c:pt>
                <c:pt idx="128">
                  <c:v>1058.6278559548609</c:v>
                </c:pt>
                <c:pt idx="129">
                  <c:v>1071.6599011936194</c:v>
                </c:pt>
                <c:pt idx="130">
                  <c:v>1084.7657683721316</c:v>
                </c:pt>
                <c:pt idx="131">
                  <c:v>1097.9454574903973</c:v>
                </c:pt>
                <c:pt idx="132">
                  <c:v>1111.1989685484168</c:v>
                </c:pt>
                <c:pt idx="133">
                  <c:v>1124.5263015461901</c:v>
                </c:pt>
                <c:pt idx="134">
                  <c:v>1137.9274564837165</c:v>
                </c:pt>
                <c:pt idx="135">
                  <c:v>1151.4024333609968</c:v>
                </c:pt>
                <c:pt idx="136">
                  <c:v>1164.951232178031</c:v>
                </c:pt>
                <c:pt idx="137">
                  <c:v>1178.5738529348184</c:v>
                </c:pt>
                <c:pt idx="138">
                  <c:v>1192.2702956313601</c:v>
                </c:pt>
                <c:pt idx="139">
                  <c:v>1206.0405602676549</c:v>
                </c:pt>
                <c:pt idx="140">
                  <c:v>1219.8846468437041</c:v>
                </c:pt>
                <c:pt idx="141">
                  <c:v>1233.802555359506</c:v>
                </c:pt>
                <c:pt idx="142">
                  <c:v>1247.7942858150623</c:v>
                </c:pt>
                <c:pt idx="143">
                  <c:v>1261.8598382103719</c:v>
                </c:pt>
                <c:pt idx="144">
                  <c:v>1275.9992125454353</c:v>
                </c:pt>
                <c:pt idx="145">
                  <c:v>1290.2124088202518</c:v>
                </c:pt>
                <c:pt idx="146">
                  <c:v>1304.4994270348225</c:v>
                </c:pt>
                <c:pt idx="147">
                  <c:v>1318.860267189147</c:v>
                </c:pt>
                <c:pt idx="148">
                  <c:v>1333.2949292832247</c:v>
                </c:pt>
                <c:pt idx="149">
                  <c:v>1347.8034133170568</c:v>
                </c:pt>
                <c:pt idx="150">
                  <c:v>1362.3857192906416</c:v>
                </c:pt>
                <c:pt idx="151">
                  <c:v>1377.041847203981</c:v>
                </c:pt>
                <c:pt idx="152">
                  <c:v>1391.7717970570734</c:v>
                </c:pt>
                <c:pt idx="153">
                  <c:v>1406.5755688499198</c:v>
                </c:pt>
                <c:pt idx="154">
                  <c:v>1421.4531625825198</c:v>
                </c:pt>
                <c:pt idx="155">
                  <c:v>1436.4045782548728</c:v>
                </c:pt>
                <c:pt idx="156">
                  <c:v>1451.4298158669803</c:v>
                </c:pt>
                <c:pt idx="157">
                  <c:v>1466.5288754188414</c:v>
                </c:pt>
                <c:pt idx="158">
                  <c:v>1481.701756910456</c:v>
                </c:pt>
                <c:pt idx="159">
                  <c:v>1496.9484603418246</c:v>
                </c:pt>
                <c:pt idx="160">
                  <c:v>1512.2689857129462</c:v>
                </c:pt>
                <c:pt idx="161">
                  <c:v>1527.6633330238215</c:v>
                </c:pt>
                <c:pt idx="162">
                  <c:v>1543.1315022744511</c:v>
                </c:pt>
                <c:pt idx="163">
                  <c:v>1558.6734934648339</c:v>
                </c:pt>
                <c:pt idx="164">
                  <c:v>1574.28930659497</c:v>
                </c:pt>
                <c:pt idx="165">
                  <c:v>1589.9789416648605</c:v>
                </c:pt>
                <c:pt idx="166">
                  <c:v>1605.7423986745039</c:v>
                </c:pt>
                <c:pt idx="167">
                  <c:v>1621.5796776239017</c:v>
                </c:pt>
                <c:pt idx="168">
                  <c:v>1637.4907785130531</c:v>
                </c:pt>
                <c:pt idx="169">
                  <c:v>1653.475701341958</c:v>
                </c:pt>
                <c:pt idx="170">
                  <c:v>1669.5344461106165</c:v>
                </c:pt>
                <c:pt idx="171">
                  <c:v>1685.6670128190287</c:v>
                </c:pt>
                <c:pt idx="172">
                  <c:v>1701.8734014671941</c:v>
                </c:pt>
                <c:pt idx="173">
                  <c:v>1718.1536120551143</c:v>
                </c:pt>
                <c:pt idx="174">
                  <c:v>1734.5076445827872</c:v>
                </c:pt>
                <c:pt idx="175">
                  <c:v>1750.9354990502134</c:v>
                </c:pt>
                <c:pt idx="176">
                  <c:v>1767.4371754573942</c:v>
                </c:pt>
                <c:pt idx="177">
                  <c:v>1784.0126738043282</c:v>
                </c:pt>
                <c:pt idx="178">
                  <c:v>1800.6619940910166</c:v>
                </c:pt>
                <c:pt idx="179">
                  <c:v>1817.3851363174576</c:v>
                </c:pt>
                <c:pt idx="180">
                  <c:v>1834.1821004836529</c:v>
                </c:pt>
                <c:pt idx="181">
                  <c:v>1851.0528865896015</c:v>
                </c:pt>
                <c:pt idx="182">
                  <c:v>1867.9974946353041</c:v>
                </c:pt>
                <c:pt idx="183">
                  <c:v>1885.0159246207595</c:v>
                </c:pt>
                <c:pt idx="184">
                  <c:v>1902.1081765459694</c:v>
                </c:pt>
                <c:pt idx="185">
                  <c:v>1919.2742504109333</c:v>
                </c:pt>
                <c:pt idx="186">
                  <c:v>1936.5141462156498</c:v>
                </c:pt>
                <c:pt idx="187">
                  <c:v>1953.827863960121</c:v>
                </c:pt>
                <c:pt idx="188">
                  <c:v>1971.2154036443449</c:v>
                </c:pt>
                <c:pt idx="189">
                  <c:v>1988.6767652683236</c:v>
                </c:pt>
                <c:pt idx="190">
                  <c:v>2006.211948832055</c:v>
                </c:pt>
                <c:pt idx="191">
                  <c:v>2023.8209543355404</c:v>
                </c:pt>
                <c:pt idx="192">
                  <c:v>2041.5037817787793</c:v>
                </c:pt>
                <c:pt idx="193">
                  <c:v>2059.260431161772</c:v>
                </c:pt>
                <c:pt idx="194">
                  <c:v>2077.0909024845182</c:v>
                </c:pt>
                <c:pt idx="195">
                  <c:v>2094.9951957470184</c:v>
                </c:pt>
                <c:pt idx="196">
                  <c:v>2112.9733109492718</c:v>
                </c:pt>
                <c:pt idx="197">
                  <c:v>2131.0252480912795</c:v>
                </c:pt>
                <c:pt idx="198">
                  <c:v>2149.1510071730409</c:v>
                </c:pt>
                <c:pt idx="199">
                  <c:v>2167.3505881945548</c:v>
                </c:pt>
                <c:pt idx="200">
                  <c:v>2185.6239911558237</c:v>
                </c:pt>
                <c:pt idx="201">
                  <c:v>2203.9712160568452</c:v>
                </c:pt>
                <c:pt idx="202">
                  <c:v>2222.3922628976206</c:v>
                </c:pt>
                <c:pt idx="203">
                  <c:v>2240.8871316781501</c:v>
                </c:pt>
                <c:pt idx="204">
                  <c:v>2259.4558223984327</c:v>
                </c:pt>
                <c:pt idx="205">
                  <c:v>2278.0983350584697</c:v>
                </c:pt>
                <c:pt idx="206">
                  <c:v>2296.8146696582598</c:v>
                </c:pt>
                <c:pt idx="207">
                  <c:v>2315.604826197804</c:v>
                </c:pt>
                <c:pt idx="208">
                  <c:v>2334.4688046771016</c:v>
                </c:pt>
                <c:pt idx="209">
                  <c:v>2353.4066050961528</c:v>
                </c:pt>
                <c:pt idx="210">
                  <c:v>2372.4182274549576</c:v>
                </c:pt>
                <c:pt idx="211">
                  <c:v>2391.5036717535163</c:v>
                </c:pt>
                <c:pt idx="212">
                  <c:v>2410.6629379918286</c:v>
                </c:pt>
                <c:pt idx="213">
                  <c:v>2429.896026169894</c:v>
                </c:pt>
                <c:pt idx="214">
                  <c:v>2449.2029362877138</c:v>
                </c:pt>
                <c:pt idx="215">
                  <c:v>2468.5836683452867</c:v>
                </c:pt>
                <c:pt idx="216">
                  <c:v>2488.0382223426136</c:v>
                </c:pt>
                <c:pt idx="217">
                  <c:v>2507.5665982796945</c:v>
                </c:pt>
                <c:pt idx="218">
                  <c:v>2527.1687961565285</c:v>
                </c:pt>
                <c:pt idx="219">
                  <c:v>2546.8448159731165</c:v>
                </c:pt>
                <c:pt idx="220">
                  <c:v>2566.5946577294576</c:v>
                </c:pt>
                <c:pt idx="221">
                  <c:v>2586.4183214255531</c:v>
                </c:pt>
                <c:pt idx="222">
                  <c:v>2606.3158070614022</c:v>
                </c:pt>
                <c:pt idx="223">
                  <c:v>2626.2871146370039</c:v>
                </c:pt>
                <c:pt idx="224">
                  <c:v>2646.3322441523601</c:v>
                </c:pt>
                <c:pt idx="225">
                  <c:v>2666.4511956074703</c:v>
                </c:pt>
                <c:pt idx="226">
                  <c:v>2686.6439690023344</c:v>
                </c:pt>
                <c:pt idx="227">
                  <c:v>2706.9105643369512</c:v>
                </c:pt>
                <c:pt idx="228">
                  <c:v>2727.2509816113215</c:v>
                </c:pt>
                <c:pt idx="229">
                  <c:v>2747.6652208254463</c:v>
                </c:pt>
                <c:pt idx="230">
                  <c:v>2768.1532819793247</c:v>
                </c:pt>
                <c:pt idx="231">
                  <c:v>2788.7151650729566</c:v>
                </c:pt>
                <c:pt idx="232">
                  <c:v>2809.3508701063415</c:v>
                </c:pt>
                <c:pt idx="233">
                  <c:v>2830.0603970794809</c:v>
                </c:pt>
                <c:pt idx="234">
                  <c:v>2850.8437459923725</c:v>
                </c:pt>
                <c:pt idx="235">
                  <c:v>2871.700916845019</c:v>
                </c:pt>
                <c:pt idx="236">
                  <c:v>2892.6319096374195</c:v>
                </c:pt>
                <c:pt idx="237">
                  <c:v>2913.6367243695745</c:v>
                </c:pt>
                <c:pt idx="238">
                  <c:v>2934.7153610414807</c:v>
                </c:pt>
                <c:pt idx="239">
                  <c:v>2955.8678196531419</c:v>
                </c:pt>
                <c:pt idx="240">
                  <c:v>2977.0941002045565</c:v>
                </c:pt>
                <c:pt idx="241">
                  <c:v>2998.3942026957243</c:v>
                </c:pt>
                <c:pt idx="242">
                  <c:v>3019.7681271266474</c:v>
                </c:pt>
                <c:pt idx="243">
                  <c:v>3041.2158734973227</c:v>
                </c:pt>
                <c:pt idx="244">
                  <c:v>3062.7374418077525</c:v>
                </c:pt>
                <c:pt idx="245">
                  <c:v>3084.3328320579349</c:v>
                </c:pt>
                <c:pt idx="246">
                  <c:v>3106.0020442478713</c:v>
                </c:pt>
                <c:pt idx="247">
                  <c:v>3127.7450783775621</c:v>
                </c:pt>
                <c:pt idx="248">
                  <c:v>3149.5619344470069</c:v>
                </c:pt>
                <c:pt idx="249">
                  <c:v>3171.4526124562035</c:v>
                </c:pt>
                <c:pt idx="250">
                  <c:v>3193.417112405155</c:v>
                </c:pt>
                <c:pt idx="251">
                  <c:v>3215.45543429386</c:v>
                </c:pt>
                <c:pt idx="252">
                  <c:v>3237.5675781223181</c:v>
                </c:pt>
                <c:pt idx="253">
                  <c:v>3259.7535438905311</c:v>
                </c:pt>
                <c:pt idx="254">
                  <c:v>3282.0133315984976</c:v>
                </c:pt>
                <c:pt idx="255">
                  <c:v>3304.3469412462168</c:v>
                </c:pt>
                <c:pt idx="256">
                  <c:v>3326.7543728336891</c:v>
                </c:pt>
                <c:pt idx="257">
                  <c:v>3349.2356263609167</c:v>
                </c:pt>
                <c:pt idx="258">
                  <c:v>3371.790701827897</c:v>
                </c:pt>
                <c:pt idx="259">
                  <c:v>3394.4195992346322</c:v>
                </c:pt>
                <c:pt idx="260">
                  <c:v>3417.1223185811195</c:v>
                </c:pt>
                <c:pt idx="261">
                  <c:v>3439.8988598673614</c:v>
                </c:pt>
                <c:pt idx="262">
                  <c:v>3462.7492230933562</c:v>
                </c:pt>
                <c:pt idx="263">
                  <c:v>3485.6734082591042</c:v>
                </c:pt>
                <c:pt idx="264">
                  <c:v>3508.671415364608</c:v>
                </c:pt>
                <c:pt idx="265">
                  <c:v>3531.7432444098645</c:v>
                </c:pt>
                <c:pt idx="266">
                  <c:v>3554.8888953948749</c:v>
                </c:pt>
                <c:pt idx="267">
                  <c:v>3578.1083683196371</c:v>
                </c:pt>
                <c:pt idx="268">
                  <c:v>3601.4016631841541</c:v>
                </c:pt>
                <c:pt idx="269">
                  <c:v>3624.7687799884256</c:v>
                </c:pt>
                <c:pt idx="270">
                  <c:v>3648.2097187324498</c:v>
                </c:pt>
                <c:pt idx="271">
                  <c:v>3671.724479416228</c:v>
                </c:pt>
                <c:pt idx="272">
                  <c:v>3695.3130620397601</c:v>
                </c:pt>
                <c:pt idx="273">
                  <c:v>3718.9754666030458</c:v>
                </c:pt>
                <c:pt idx="274">
                  <c:v>3742.7116931060837</c:v>
                </c:pt>
                <c:pt idx="275">
                  <c:v>3766.5217415488778</c:v>
                </c:pt>
                <c:pt idx="276">
                  <c:v>3790.4056119314246</c:v>
                </c:pt>
                <c:pt idx="277">
                  <c:v>3814.3633042537249</c:v>
                </c:pt>
                <c:pt idx="278">
                  <c:v>3838.3948185157774</c:v>
                </c:pt>
                <c:pt idx="279">
                  <c:v>3862.5001547175852</c:v>
                </c:pt>
                <c:pt idx="280">
                  <c:v>3886.679312859148</c:v>
                </c:pt>
                <c:pt idx="281">
                  <c:v>3910.9322929404616</c:v>
                </c:pt>
                <c:pt idx="282">
                  <c:v>3935.2590949615296</c:v>
                </c:pt>
                <c:pt idx="283">
                  <c:v>3959.6597189223521</c:v>
                </c:pt>
                <c:pt idx="284">
                  <c:v>3984.1341648229281</c:v>
                </c:pt>
                <c:pt idx="285">
                  <c:v>4008.6824326632559</c:v>
                </c:pt>
                <c:pt idx="286">
                  <c:v>4033.3045224433404</c:v>
                </c:pt>
                <c:pt idx="287">
                  <c:v>4058.000434163177</c:v>
                </c:pt>
                <c:pt idx="288">
                  <c:v>4082.7701678227681</c:v>
                </c:pt>
                <c:pt idx="289">
                  <c:v>4107.6137234221105</c:v>
                </c:pt>
                <c:pt idx="290">
                  <c:v>4132.5311009612087</c:v>
                </c:pt>
                <c:pt idx="291">
                  <c:v>4157.5223004400614</c:v>
                </c:pt>
                <c:pt idx="292">
                  <c:v>4182.5873218586657</c:v>
                </c:pt>
                <c:pt idx="293">
                  <c:v>4207.7261652170246</c:v>
                </c:pt>
                <c:pt idx="294">
                  <c:v>4232.9388305151369</c:v>
                </c:pt>
                <c:pt idx="295">
                  <c:v>4258.2253177530029</c:v>
                </c:pt>
                <c:pt idx="296">
                  <c:v>4283.5856269306214</c:v>
                </c:pt>
                <c:pt idx="297">
                  <c:v>4309.0197580479962</c:v>
                </c:pt>
                <c:pt idx="298">
                  <c:v>4334.5277111051228</c:v>
                </c:pt>
                <c:pt idx="299">
                  <c:v>4360.1094861020028</c:v>
                </c:pt>
                <c:pt idx="300">
                  <c:v>4385.7650830386374</c:v>
                </c:pt>
                <c:pt idx="301">
                  <c:v>4411.4945019150255</c:v>
                </c:pt>
                <c:pt idx="302">
                  <c:v>4437.297742731168</c:v>
                </c:pt>
                <c:pt idx="303">
                  <c:v>4463.1748054870623</c:v>
                </c:pt>
                <c:pt idx="304">
                  <c:v>4489.125690182711</c:v>
                </c:pt>
                <c:pt idx="305">
                  <c:v>4515.1503968181141</c:v>
                </c:pt>
                <c:pt idx="306">
                  <c:v>4541.2489253932708</c:v>
                </c:pt>
                <c:pt idx="307">
                  <c:v>4567.4212759081811</c:v>
                </c:pt>
                <c:pt idx="308">
                  <c:v>4593.667448362844</c:v>
                </c:pt>
                <c:pt idx="309">
                  <c:v>4619.9874427572613</c:v>
                </c:pt>
                <c:pt idx="310">
                  <c:v>4646.3812590914313</c:v>
                </c:pt>
                <c:pt idx="311">
                  <c:v>4672.8488973653557</c:v>
                </c:pt>
                <c:pt idx="312">
                  <c:v>4699.3903575790346</c:v>
                </c:pt>
                <c:pt idx="313">
                  <c:v>4726.0056397324679</c:v>
                </c:pt>
                <c:pt idx="314">
                  <c:v>4752.694743825652</c:v>
                </c:pt>
                <c:pt idx="315">
                  <c:v>4779.4576698585915</c:v>
                </c:pt>
                <c:pt idx="316">
                  <c:v>4806.2944178312846</c:v>
                </c:pt>
                <c:pt idx="317">
                  <c:v>4833.2049877437312</c:v>
                </c:pt>
                <c:pt idx="318">
                  <c:v>4860.1893795959322</c:v>
                </c:pt>
                <c:pt idx="319">
                  <c:v>4887.247593387885</c:v>
                </c:pt>
                <c:pt idx="320">
                  <c:v>4914.3796291195931</c:v>
                </c:pt>
                <c:pt idx="321">
                  <c:v>4941.5854867910539</c:v>
                </c:pt>
                <c:pt idx="322">
                  <c:v>4968.8651664022673</c:v>
                </c:pt>
                <c:pt idx="323">
                  <c:v>4996.2186679532369</c:v>
                </c:pt>
                <c:pt idx="324">
                  <c:v>5023.6459914439602</c:v>
                </c:pt>
                <c:pt idx="325">
                  <c:v>5051.1471368744351</c:v>
                </c:pt>
                <c:pt idx="326">
                  <c:v>5078.7221042446654</c:v>
                </c:pt>
                <c:pt idx="327">
                  <c:v>5106.3708935546483</c:v>
                </c:pt>
                <c:pt idx="328">
                  <c:v>5134.0935048043839</c:v>
                </c:pt>
                <c:pt idx="329">
                  <c:v>5161.8899379938757</c:v>
                </c:pt>
                <c:pt idx="330">
                  <c:v>5189.7601931231202</c:v>
                </c:pt>
                <c:pt idx="331">
                  <c:v>5217.7042701921182</c:v>
                </c:pt>
                <c:pt idx="332">
                  <c:v>5245.7221692008679</c:v>
                </c:pt>
                <c:pt idx="333">
                  <c:v>5273.813890149373</c:v>
                </c:pt>
                <c:pt idx="334">
                  <c:v>5301.9794330376326</c:v>
                </c:pt>
                <c:pt idx="335">
                  <c:v>5330.2187978656457</c:v>
                </c:pt>
                <c:pt idx="336">
                  <c:v>5358.5319846334114</c:v>
                </c:pt>
                <c:pt idx="337">
                  <c:v>5386.9189933409316</c:v>
                </c:pt>
                <c:pt idx="338">
                  <c:v>5415.3798239882044</c:v>
                </c:pt>
                <c:pt idx="339">
                  <c:v>5443.9144765752299</c:v>
                </c:pt>
                <c:pt idx="340">
                  <c:v>5472.5229511020125</c:v>
                </c:pt>
                <c:pt idx="341">
                  <c:v>5501.2052475685468</c:v>
                </c:pt>
                <c:pt idx="342">
                  <c:v>5529.9613659748356</c:v>
                </c:pt>
                <c:pt idx="343">
                  <c:v>5558.7913063208753</c:v>
                </c:pt>
                <c:pt idx="344">
                  <c:v>5587.6950686066712</c:v>
                </c:pt>
                <c:pt idx="345">
                  <c:v>5616.6726528322197</c:v>
                </c:pt>
                <c:pt idx="346">
                  <c:v>5645.7240589975254</c:v>
                </c:pt>
                <c:pt idx="347">
                  <c:v>5674.8492871025792</c:v>
                </c:pt>
                <c:pt idx="348">
                  <c:v>5704.0483371473902</c:v>
                </c:pt>
                <c:pt idx="349">
                  <c:v>5733.3212091319529</c:v>
                </c:pt>
                <c:pt idx="350">
                  <c:v>5762.6679030562691</c:v>
                </c:pt>
                <c:pt idx="351">
                  <c:v>5792.0884189203425</c:v>
                </c:pt>
                <c:pt idx="352">
                  <c:v>5821.5827567241668</c:v>
                </c:pt>
                <c:pt idx="353">
                  <c:v>5851.1509164677454</c:v>
                </c:pt>
                <c:pt idx="354">
                  <c:v>5880.7928981510759</c:v>
                </c:pt>
                <c:pt idx="355">
                  <c:v>5910.5087017741616</c:v>
                </c:pt>
                <c:pt idx="356">
                  <c:v>5940.2983273370037</c:v>
                </c:pt>
                <c:pt idx="357">
                  <c:v>5970.1617748395947</c:v>
                </c:pt>
                <c:pt idx="358">
                  <c:v>6000.0990442819411</c:v>
                </c:pt>
                <c:pt idx="359">
                  <c:v>6030.1101356640411</c:v>
                </c:pt>
                <c:pt idx="360">
                  <c:v>6060.1950489858955</c:v>
                </c:pt>
                <c:pt idx="361">
                  <c:v>6090.3537842475016</c:v>
                </c:pt>
                <c:pt idx="362">
                  <c:v>6120.5863414488649</c:v>
                </c:pt>
                <c:pt idx="363">
                  <c:v>6150.892720589979</c:v>
                </c:pt>
                <c:pt idx="364">
                  <c:v>6181.2729216708485</c:v>
                </c:pt>
                <c:pt idx="365">
                  <c:v>6211.7269446914688</c:v>
                </c:pt>
                <c:pt idx="366">
                  <c:v>6242.2547896518445</c:v>
                </c:pt>
                <c:pt idx="367">
                  <c:v>6272.8564565519773</c:v>
                </c:pt>
                <c:pt idx="368">
                  <c:v>6303.5319453918582</c:v>
                </c:pt>
                <c:pt idx="369">
                  <c:v>6334.2812561714954</c:v>
                </c:pt>
                <c:pt idx="370">
                  <c:v>6365.1043888908862</c:v>
                </c:pt>
                <c:pt idx="371">
                  <c:v>6396.0013435500314</c:v>
                </c:pt>
                <c:pt idx="372">
                  <c:v>6426.9721201489274</c:v>
                </c:pt>
                <c:pt idx="373">
                  <c:v>6458.0167186875797</c:v>
                </c:pt>
                <c:pt idx="374">
                  <c:v>6489.1351391659855</c:v>
                </c:pt>
                <c:pt idx="375">
                  <c:v>6520.327381584144</c:v>
                </c:pt>
                <c:pt idx="376">
                  <c:v>6551.593445942055</c:v>
                </c:pt>
                <c:pt idx="377">
                  <c:v>6582.9333322397224</c:v>
                </c:pt>
                <c:pt idx="378">
                  <c:v>6614.3470404771433</c:v>
                </c:pt>
                <c:pt idx="379">
                  <c:v>6645.834570654315</c:v>
                </c:pt>
                <c:pt idx="380">
                  <c:v>6677.3959227712439</c:v>
                </c:pt>
                <c:pt idx="381">
                  <c:v>6709.0310968279246</c:v>
                </c:pt>
                <c:pt idx="382">
                  <c:v>6740.7400928243587</c:v>
                </c:pt>
                <c:pt idx="383">
                  <c:v>6772.5229107605455</c:v>
                </c:pt>
                <c:pt idx="384">
                  <c:v>6804.3795506364877</c:v>
                </c:pt>
                <c:pt idx="385">
                  <c:v>6836.3100124521843</c:v>
                </c:pt>
                <c:pt idx="386">
                  <c:v>6868.3142962076327</c:v>
                </c:pt>
                <c:pt idx="387">
                  <c:v>6900.3924019028345</c:v>
                </c:pt>
                <c:pt idx="388">
                  <c:v>6932.5443295377909</c:v>
                </c:pt>
                <c:pt idx="389">
                  <c:v>6964.7700791125044</c:v>
                </c:pt>
                <c:pt idx="390">
                  <c:v>6997.0696506269651</c:v>
                </c:pt>
                <c:pt idx="391">
                  <c:v>7029.443044081183</c:v>
                </c:pt>
                <c:pt idx="392">
                  <c:v>7061.8902594751544</c:v>
                </c:pt>
                <c:pt idx="393">
                  <c:v>7094.4112968088784</c:v>
                </c:pt>
                <c:pt idx="394">
                  <c:v>7127.0061560823569</c:v>
                </c:pt>
                <c:pt idx="395">
                  <c:v>7159.6748372955899</c:v>
                </c:pt>
                <c:pt idx="396">
                  <c:v>7192.4173404485764</c:v>
                </c:pt>
                <c:pt idx="397">
                  <c:v>7225.2336655413137</c:v>
                </c:pt>
                <c:pt idx="398">
                  <c:v>7258.1238125738064</c:v>
                </c:pt>
                <c:pt idx="399">
                  <c:v>7291.0877815460535</c:v>
                </c:pt>
                <c:pt idx="400">
                  <c:v>7324.125572458056</c:v>
                </c:pt>
                <c:pt idx="401">
                  <c:v>7357.2371853098084</c:v>
                </c:pt>
                <c:pt idx="402">
                  <c:v>7390.4226201013162</c:v>
                </c:pt>
                <c:pt idx="403">
                  <c:v>7423.6818768325775</c:v>
                </c:pt>
                <c:pt idx="404">
                  <c:v>7457.0149555035923</c:v>
                </c:pt>
                <c:pt idx="405">
                  <c:v>7490.4218561143607</c:v>
                </c:pt>
                <c:pt idx="406">
                  <c:v>7523.9025786648835</c:v>
                </c:pt>
                <c:pt idx="407">
                  <c:v>7557.4571231551599</c:v>
                </c:pt>
                <c:pt idx="408">
                  <c:v>7591.085489585188</c:v>
                </c:pt>
                <c:pt idx="409">
                  <c:v>7624.7876779549706</c:v>
                </c:pt>
                <c:pt idx="410">
                  <c:v>7658.5636882645085</c:v>
                </c:pt>
                <c:pt idx="411">
                  <c:v>7692.4135205138018</c:v>
                </c:pt>
                <c:pt idx="412">
                  <c:v>7726.3371747028441</c:v>
                </c:pt>
                <c:pt idx="413">
                  <c:v>7760.3346508316417</c:v>
                </c:pt>
                <c:pt idx="414">
                  <c:v>7794.4059489001929</c:v>
                </c:pt>
                <c:pt idx="415">
                  <c:v>7828.5510689084967</c:v>
                </c:pt>
                <c:pt idx="416">
                  <c:v>7862.7700108565577</c:v>
                </c:pt>
                <c:pt idx="417">
                  <c:v>7897.0627747443714</c:v>
                </c:pt>
                <c:pt idx="418">
                  <c:v>7931.4293605719377</c:v>
                </c:pt>
                <c:pt idx="419">
                  <c:v>7965.8697683392556</c:v>
                </c:pt>
                <c:pt idx="420">
                  <c:v>8000.383998046329</c:v>
                </c:pt>
                <c:pt idx="421">
                  <c:v>8034.9720496931568</c:v>
                </c:pt>
                <c:pt idx="422">
                  <c:v>8069.6339232797391</c:v>
                </c:pt>
                <c:pt idx="423">
                  <c:v>8104.3696188060721</c:v>
                </c:pt>
                <c:pt idx="424">
                  <c:v>8139.1791362721606</c:v>
                </c:pt>
                <c:pt idx="425">
                  <c:v>8174.0624756780035</c:v>
                </c:pt>
                <c:pt idx="426">
                  <c:v>8209.0196370235972</c:v>
                </c:pt>
                <c:pt idx="427">
                  <c:v>8244.0506203089481</c:v>
                </c:pt>
                <c:pt idx="428">
                  <c:v>8279.1554255340507</c:v>
                </c:pt>
                <c:pt idx="429">
                  <c:v>8314.3340526989068</c:v>
                </c:pt>
                <c:pt idx="430">
                  <c:v>8349.5865018035165</c:v>
                </c:pt>
                <c:pt idx="431">
                  <c:v>8384.9127728478798</c:v>
                </c:pt>
                <c:pt idx="432">
                  <c:v>8420.3128658319984</c:v>
                </c:pt>
                <c:pt idx="433">
                  <c:v>8455.7867807558687</c:v>
                </c:pt>
                <c:pt idx="434">
                  <c:v>8491.3345176194944</c:v>
                </c:pt>
                <c:pt idx="435">
                  <c:v>8526.9560764228718</c:v>
                </c:pt>
                <c:pt idx="436">
                  <c:v>8562.6514571660045</c:v>
                </c:pt>
                <c:pt idx="437">
                  <c:v>8598.420659848889</c:v>
                </c:pt>
                <c:pt idx="438">
                  <c:v>8634.2636844715307</c:v>
                </c:pt>
                <c:pt idx="439">
                  <c:v>8670.1805310339241</c:v>
                </c:pt>
                <c:pt idx="440">
                  <c:v>8706.1711995360693</c:v>
                </c:pt>
                <c:pt idx="441">
                  <c:v>8742.2356899779697</c:v>
                </c:pt>
                <c:pt idx="442">
                  <c:v>8778.3740023596238</c:v>
                </c:pt>
                <c:pt idx="443">
                  <c:v>8814.5861366810332</c:v>
                </c:pt>
                <c:pt idx="444">
                  <c:v>8850.8720929421943</c:v>
                </c:pt>
                <c:pt idx="445">
                  <c:v>8887.2318711431089</c:v>
                </c:pt>
                <c:pt idx="446">
                  <c:v>8923.6654712837753</c:v>
                </c:pt>
                <c:pt idx="447">
                  <c:v>8960.1728933641971</c:v>
                </c:pt>
                <c:pt idx="448">
                  <c:v>8996.7541373843742</c:v>
                </c:pt>
                <c:pt idx="449">
                  <c:v>9033.4092033443048</c:v>
                </c:pt>
                <c:pt idx="450">
                  <c:v>9070.138091243989</c:v>
                </c:pt>
                <c:pt idx="451">
                  <c:v>9106.9408010834231</c:v>
                </c:pt>
                <c:pt idx="452">
                  <c:v>9143.8173328626181</c:v>
                </c:pt>
                <c:pt idx="453">
                  <c:v>9180.7676865815592</c:v>
                </c:pt>
                <c:pt idx="454">
                  <c:v>9217.7918622402594</c:v>
                </c:pt>
                <c:pt idx="455">
                  <c:v>9254.8898598387095</c:v>
                </c:pt>
                <c:pt idx="456">
                  <c:v>9292.061679376915</c:v>
                </c:pt>
                <c:pt idx="457">
                  <c:v>9329.307320854874</c:v>
                </c:pt>
                <c:pt idx="458">
                  <c:v>9366.6267842725883</c:v>
                </c:pt>
                <c:pt idx="459">
                  <c:v>9404.0200696300544</c:v>
                </c:pt>
                <c:pt idx="460">
                  <c:v>9441.487176927274</c:v>
                </c:pt>
                <c:pt idx="461">
                  <c:v>9479.0281061642436</c:v>
                </c:pt>
                <c:pt idx="462">
                  <c:v>9516.6428573409758</c:v>
                </c:pt>
                <c:pt idx="463">
                  <c:v>9554.331430457456</c:v>
                </c:pt>
                <c:pt idx="464">
                  <c:v>9592.0938255136898</c:v>
                </c:pt>
                <c:pt idx="465">
                  <c:v>9629.930042509679</c:v>
                </c:pt>
                <c:pt idx="466">
                  <c:v>9667.8400814454217</c:v>
                </c:pt>
                <c:pt idx="467">
                  <c:v>9705.8239423209179</c:v>
                </c:pt>
                <c:pt idx="468">
                  <c:v>9743.8816251361623</c:v>
                </c:pt>
                <c:pt idx="469">
                  <c:v>9782.0131298911674</c:v>
                </c:pt>
                <c:pt idx="470">
                  <c:v>9820.2184565859225</c:v>
                </c:pt>
                <c:pt idx="471">
                  <c:v>9858.4976052204329</c:v>
                </c:pt>
                <c:pt idx="472">
                  <c:v>9896.8505757946987</c:v>
                </c:pt>
                <c:pt idx="473">
                  <c:v>9935.277368308718</c:v>
                </c:pt>
                <c:pt idx="474">
                  <c:v>9973.7779827624909</c:v>
                </c:pt>
                <c:pt idx="475">
                  <c:v>10012.35241915601</c:v>
                </c:pt>
                <c:pt idx="476">
                  <c:v>10051.00067748929</c:v>
                </c:pt>
                <c:pt idx="477">
                  <c:v>10089.722757762323</c:v>
                </c:pt>
                <c:pt idx="478">
                  <c:v>10128.518659975109</c:v>
                </c:pt>
                <c:pt idx="479">
                  <c:v>10167.388384127647</c:v>
                </c:pt>
                <c:pt idx="480">
                  <c:v>10206.33193021994</c:v>
                </c:pt>
                <c:pt idx="481">
                  <c:v>10245.349298251989</c:v>
                </c:pt>
                <c:pt idx="482">
                  <c:v>10284.440488223785</c:v>
                </c:pt>
                <c:pt idx="483">
                  <c:v>10323.60550013534</c:v>
                </c:pt>
                <c:pt idx="484">
                  <c:v>10362.844333986652</c:v>
                </c:pt>
                <c:pt idx="485">
                  <c:v>10402.156989777712</c:v>
                </c:pt>
                <c:pt idx="486">
                  <c:v>10441.543467508527</c:v>
                </c:pt>
                <c:pt idx="487">
                  <c:v>10481.003767179098</c:v>
                </c:pt>
                <c:pt idx="488">
                  <c:v>10520.537888789419</c:v>
                </c:pt>
                <c:pt idx="489">
                  <c:v>10560.145832339496</c:v>
                </c:pt>
                <c:pt idx="490">
                  <c:v>10599.827597829322</c:v>
                </c:pt>
                <c:pt idx="491">
                  <c:v>10639.583185258907</c:v>
                </c:pt>
                <c:pt idx="492">
                  <c:v>10679.412594628244</c:v>
                </c:pt>
                <c:pt idx="493">
                  <c:v>10719.315825937334</c:v>
                </c:pt>
                <c:pt idx="494">
                  <c:v>10759.29287918618</c:v>
                </c:pt>
                <c:pt idx="495">
                  <c:v>10799.343754374782</c:v>
                </c:pt>
                <c:pt idx="496">
                  <c:v>10839.468451503133</c:v>
                </c:pt>
                <c:pt idx="497">
                  <c:v>10879.666970571236</c:v>
                </c:pt>
                <c:pt idx="498">
                  <c:v>10919.939311579094</c:v>
                </c:pt>
                <c:pt idx="499">
                  <c:v>10960.285474526709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0.23650878330199676</c:v>
                </c:pt>
                <c:pt idx="2">
                  <c:v>0.10631548544245482</c:v>
                </c:pt>
                <c:pt idx="3">
                  <c:v>7.7117371199958262E-2</c:v>
                </c:pt>
                <c:pt idx="4">
                  <c:v>6.3629550645862606E-2</c:v>
                </c:pt>
                <c:pt idx="5">
                  <c:v>5.5717663996818406E-2</c:v>
                </c:pt>
                <c:pt idx="6">
                  <c:v>4.8834441623027455E-2</c:v>
                </c:pt>
                <c:pt idx="7">
                  <c:v>4.2517591777015189E-2</c:v>
                </c:pt>
                <c:pt idx="8">
                  <c:v>3.8986539906671482E-2</c:v>
                </c:pt>
                <c:pt idx="9">
                  <c:v>3.6690682456668428E-2</c:v>
                </c:pt>
                <c:pt idx="10">
                  <c:v>3.5081578864576426E-2</c:v>
                </c:pt>
                <c:pt idx="11">
                  <c:v>3.3890649452441947E-2</c:v>
                </c:pt>
                <c:pt idx="12">
                  <c:v>3.2965926728252715E-2</c:v>
                </c:pt>
                <c:pt idx="13">
                  <c:v>3.2224816344590422E-2</c:v>
                </c:pt>
                <c:pt idx="14">
                  <c:v>3.1615852079278729E-2</c:v>
                </c:pt>
                <c:pt idx="15">
                  <c:v>3.1106493476153657E-2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0.18216569114421394</c:v>
                </c:pt>
                <c:pt idx="2">
                  <c:v>8.0159047173716677E-2</c:v>
                </c:pt>
                <c:pt idx="3">
                  <c:v>5.7203166292580203E-2</c:v>
                </c:pt>
                <c:pt idx="4">
                  <c:v>4.6235767748670734E-2</c:v>
                </c:pt>
                <c:pt idx="5">
                  <c:v>3.9768121467790365E-2</c:v>
                </c:pt>
                <c:pt idx="6">
                  <c:v>3.4159198495960406E-2</c:v>
                </c:pt>
                <c:pt idx="7">
                  <c:v>2.8972603518690666E-2</c:v>
                </c:pt>
                <c:pt idx="8">
                  <c:v>2.6036503645862342E-2</c:v>
                </c:pt>
                <c:pt idx="9">
                  <c:v>2.4111777536236008E-2</c:v>
                </c:pt>
                <c:pt idx="10">
                  <c:v>2.2755960587472424E-2</c:v>
                </c:pt>
                <c:pt idx="11">
                  <c:v>2.1733309250407631E-2</c:v>
                </c:pt>
                <c:pt idx="12">
                  <c:v>2.0934282173325991E-2</c:v>
                </c:pt>
                <c:pt idx="13">
                  <c:v>2.0291066895463193E-2</c:v>
                </c:pt>
                <c:pt idx="14">
                  <c:v>1.976109232414364E-2</c:v>
                </c:pt>
                <c:pt idx="15">
                  <c:v>1.9316189811245318E-2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0.16255086442099634</c:v>
                </c:pt>
                <c:pt idx="2">
                  <c:v>7.0769307307319784E-2</c:v>
                </c:pt>
                <c:pt idx="3">
                  <c:v>5.0080929015564095E-2</c:v>
                </c:pt>
                <c:pt idx="4">
                  <c:v>4.0043103784683051E-2</c:v>
                </c:pt>
                <c:pt idx="5">
                  <c:v>3.4109239581062455E-2</c:v>
                </c:pt>
                <c:pt idx="6">
                  <c:v>2.8969184806851386E-2</c:v>
                </c:pt>
                <c:pt idx="7">
                  <c:v>2.419649365277116E-2</c:v>
                </c:pt>
                <c:pt idx="8">
                  <c:v>2.1475392243422788E-2</c:v>
                </c:pt>
                <c:pt idx="9">
                  <c:v>1.9681504835313307E-2</c:v>
                </c:pt>
                <c:pt idx="10">
                  <c:v>1.84120080768976E-2</c:v>
                </c:pt>
                <c:pt idx="11">
                  <c:v>1.7443638391663921E-2</c:v>
                </c:pt>
                <c:pt idx="12">
                  <c:v>1.6682521519320401E-2</c:v>
                </c:pt>
                <c:pt idx="13">
                  <c:v>1.6066516421458815E-2</c:v>
                </c:pt>
                <c:pt idx="14">
                  <c:v>1.5556507834801784E-2</c:v>
                </c:pt>
                <c:pt idx="15">
                  <c:v>1.5126036034125869E-2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0.15251914265012692</c:v>
                </c:pt>
                <c:pt idx="2">
                  <c:v>6.5984307614868634E-2</c:v>
                </c:pt>
                <c:pt idx="3">
                  <c:v>4.6460977454255425E-2</c:v>
                </c:pt>
                <c:pt idx="4">
                  <c:v>3.690677106575465E-2</c:v>
                </c:pt>
                <c:pt idx="5">
                  <c:v>3.1252015784261233E-2</c:v>
                </c:pt>
                <c:pt idx="6">
                  <c:v>2.6357522811455109E-2</c:v>
                </c:pt>
                <c:pt idx="7">
                  <c:v>2.1803288405547124E-2</c:v>
                </c:pt>
                <c:pt idx="8">
                  <c:v>1.919701740456935E-2</c:v>
                </c:pt>
                <c:pt idx="9">
                  <c:v>1.7473640234968467E-2</c:v>
                </c:pt>
                <c:pt idx="10">
                  <c:v>1.6250938539967029E-2</c:v>
                </c:pt>
                <c:pt idx="11">
                  <c:v>1.5312577857390861E-2</c:v>
                </c:pt>
                <c:pt idx="12">
                  <c:v>1.4572571079378141E-2</c:v>
                </c:pt>
                <c:pt idx="13">
                  <c:v>1.3971775637439343E-2</c:v>
                </c:pt>
                <c:pt idx="14">
                  <c:v>1.3472918224000405E-2</c:v>
                </c:pt>
                <c:pt idx="15">
                  <c:v>1.3050484693944221E-2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84.563455617891833</c:v>
                </c:pt>
                <c:pt idx="2">
                  <c:v>188.11934984603312</c:v>
                </c:pt>
                <c:pt idx="3">
                  <c:v>259.34493991168131</c:v>
                </c:pt>
                <c:pt idx="4">
                  <c:v>314.31936571911751</c:v>
                </c:pt>
                <c:pt idx="5">
                  <c:v>358.95259358220835</c:v>
                </c:pt>
                <c:pt idx="6">
                  <c:v>409.54701917937308</c:v>
                </c:pt>
                <c:pt idx="7">
                  <c:v>470.39352804577015</c:v>
                </c:pt>
                <c:pt idx="8">
                  <c:v>512.99756397662634</c:v>
                </c:pt>
                <c:pt idx="9">
                  <c:v>545.09751961195957</c:v>
                </c:pt>
                <c:pt idx="10">
                  <c:v>570.09976880473221</c:v>
                </c:pt>
                <c:pt idx="11">
                  <c:v>590.1332763795391</c:v>
                </c:pt>
                <c:pt idx="12">
                  <c:v>606.68702460166071</c:v>
                </c:pt>
                <c:pt idx="13">
                  <c:v>620.63968918033561</c:v>
                </c:pt>
                <c:pt idx="14">
                  <c:v>632.5940528140361</c:v>
                </c:pt>
                <c:pt idx="15">
                  <c:v>642.95257243739377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109.7901579291719</c:v>
                </c:pt>
                <c:pt idx="2">
                  <c:v>249.50396374668725</c:v>
                </c:pt>
                <c:pt idx="3">
                  <c:v>349.63099590859872</c:v>
                </c:pt>
                <c:pt idx="4">
                  <c:v>432.56554338442868</c:v>
                </c:pt>
                <c:pt idx="5">
                  <c:v>502.91538201518318</c:v>
                </c:pt>
                <c:pt idx="6">
                  <c:v>585.49383125500322</c:v>
                </c:pt>
                <c:pt idx="7">
                  <c:v>690.30731004542611</c:v>
                </c:pt>
                <c:pt idx="8">
                  <c:v>768.15229387292754</c:v>
                </c:pt>
                <c:pt idx="9">
                  <c:v>829.47016120828562</c:v>
                </c:pt>
                <c:pt idx="10">
                  <c:v>878.8906064027185</c:v>
                </c:pt>
                <c:pt idx="11">
                  <c:v>920.24641850733701</c:v>
                </c:pt>
                <c:pt idx="12">
                  <c:v>955.37070888838821</c:v>
                </c:pt>
                <c:pt idx="13">
                  <c:v>985.65541689046074</c:v>
                </c:pt>
                <c:pt idx="14">
                  <c:v>1012.0898011070202</c:v>
                </c:pt>
                <c:pt idx="15">
                  <c:v>1035.4008836854869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123.03841059990478</c:v>
                </c:pt>
                <c:pt idx="2">
                  <c:v>282.60839000654408</c:v>
                </c:pt>
                <c:pt idx="3">
                  <c:v>399.35361410297367</c:v>
                </c:pt>
                <c:pt idx="4">
                  <c:v>499.46178267155778</c:v>
                </c:pt>
                <c:pt idx="5">
                  <c:v>586.35138882146339</c:v>
                </c:pt>
                <c:pt idx="6">
                  <c:v>690.38877460127492</c:v>
                </c:pt>
                <c:pt idx="7">
                  <c:v>826.56604246084453</c:v>
                </c:pt>
                <c:pt idx="8">
                  <c:v>931.29847284281141</c:v>
                </c:pt>
                <c:pt idx="9">
                  <c:v>1016.1824599974304</c:v>
                </c:pt>
                <c:pt idx="10">
                  <c:v>1086.2476225553544</c:v>
                </c:pt>
                <c:pt idx="11">
                  <c:v>1146.5497937378552</c:v>
                </c:pt>
                <c:pt idx="12">
                  <c:v>1198.8595355227058</c:v>
                </c:pt>
                <c:pt idx="13">
                  <c:v>1244.8249188160996</c:v>
                </c:pt>
                <c:pt idx="14">
                  <c:v>1285.6355817375406</c:v>
                </c:pt>
                <c:pt idx="15">
                  <c:v>1322.2234797588724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131.13108067935599</c:v>
                </c:pt>
                <c:pt idx="2">
                  <c:v>303.10236968362585</c:v>
                </c:pt>
                <c:pt idx="3">
                  <c:v>430.46877392305424</c:v>
                </c:pt>
                <c:pt idx="4">
                  <c:v>541.90598154379757</c:v>
                </c:pt>
                <c:pt idx="5">
                  <c:v>639.95871940113898</c:v>
                </c:pt>
                <c:pt idx="6">
                  <c:v>758.7966495587325</c:v>
                </c:pt>
                <c:pt idx="7">
                  <c:v>917.29282427469343</c:v>
                </c:pt>
                <c:pt idx="8">
                  <c:v>1041.8285079660093</c:v>
                </c:pt>
                <c:pt idx="9">
                  <c:v>1144.5811937901613</c:v>
                </c:pt>
                <c:pt idx="10">
                  <c:v>1230.6981501906891</c:v>
                </c:pt>
                <c:pt idx="11">
                  <c:v>1306.1158079497816</c:v>
                </c:pt>
                <c:pt idx="12">
                  <c:v>1372.4414100338336</c:v>
                </c:pt>
                <c:pt idx="13">
                  <c:v>1431.4572835257375</c:v>
                </c:pt>
                <c:pt idx="14">
                  <c:v>1484.459392351419</c:v>
                </c:pt>
                <c:pt idx="15">
                  <c:v>1532.5101303923634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136.57438416872844</c:v>
                </c:pt>
                <c:pt idx="2">
                  <c:v>316.99965356182861</c:v>
                </c:pt>
                <c:pt idx="3">
                  <c:v>451.70891917054553</c:v>
                </c:pt>
                <c:pt idx="4">
                  <c:v>571.12550918507168</c:v>
                </c:pt>
                <c:pt idx="5">
                  <c:v>677.14888905533326</c:v>
                </c:pt>
                <c:pt idx="6">
                  <c:v>806.69427731223732</c:v>
                </c:pt>
                <c:pt idx="7">
                  <c:v>981.64375679248633</c:v>
                </c:pt>
                <c:pt idx="8">
                  <c:v>1121.0830995427455</c:v>
                </c:pt>
                <c:pt idx="9">
                  <c:v>1237.5218364260813</c:v>
                </c:pt>
                <c:pt idx="10">
                  <c:v>1336.1225176837067</c:v>
                </c:pt>
                <c:pt idx="11">
                  <c:v>1423.4784498802132</c:v>
                </c:pt>
                <c:pt idx="12">
                  <c:v>1501.0233656497551</c:v>
                </c:pt>
                <c:pt idx="13">
                  <c:v>1570.6162070898847</c:v>
                </c:pt>
                <c:pt idx="14">
                  <c:v>1633.6136725709189</c:v>
                </c:pt>
                <c:pt idx="15">
                  <c:v>1691.1666126532932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84.563455617891833</c:v>
                </c:pt>
                <c:pt idx="2">
                  <c:v>188.11934984603312</c:v>
                </c:pt>
                <c:pt idx="3">
                  <c:v>259.34493991168131</c:v>
                </c:pt>
                <c:pt idx="4">
                  <c:v>314.31936571911751</c:v>
                </c:pt>
                <c:pt idx="5">
                  <c:v>358.95259358220835</c:v>
                </c:pt>
                <c:pt idx="6">
                  <c:v>409.54701917937308</c:v>
                </c:pt>
                <c:pt idx="7">
                  <c:v>470.39352804577015</c:v>
                </c:pt>
                <c:pt idx="8">
                  <c:v>512.99756397662634</c:v>
                </c:pt>
                <c:pt idx="9">
                  <c:v>545.09751961195957</c:v>
                </c:pt>
                <c:pt idx="10">
                  <c:v>570.09976880473221</c:v>
                </c:pt>
                <c:pt idx="11">
                  <c:v>590.1332763795391</c:v>
                </c:pt>
                <c:pt idx="12">
                  <c:v>606.68702460166071</c:v>
                </c:pt>
                <c:pt idx="13">
                  <c:v>620.63968918033561</c:v>
                </c:pt>
                <c:pt idx="14">
                  <c:v>632.5940528140361</c:v>
                </c:pt>
                <c:pt idx="15">
                  <c:v>642.95257243739377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109.7901579291719</c:v>
                </c:pt>
                <c:pt idx="2">
                  <c:v>249.50396374668725</c:v>
                </c:pt>
                <c:pt idx="3">
                  <c:v>349.63099590859872</c:v>
                </c:pt>
                <c:pt idx="4">
                  <c:v>432.56554338442868</c:v>
                </c:pt>
                <c:pt idx="5">
                  <c:v>502.91538201518318</c:v>
                </c:pt>
                <c:pt idx="6">
                  <c:v>585.49383125500322</c:v>
                </c:pt>
                <c:pt idx="7">
                  <c:v>690.30731004542611</c:v>
                </c:pt>
                <c:pt idx="8">
                  <c:v>768.15229387292754</c:v>
                </c:pt>
                <c:pt idx="9">
                  <c:v>829.47016120828562</c:v>
                </c:pt>
                <c:pt idx="10">
                  <c:v>878.8906064027185</c:v>
                </c:pt>
                <c:pt idx="11">
                  <c:v>920.24641850733701</c:v>
                </c:pt>
                <c:pt idx="12">
                  <c:v>955.37070888838821</c:v>
                </c:pt>
                <c:pt idx="13">
                  <c:v>985.65541689046074</c:v>
                </c:pt>
                <c:pt idx="14">
                  <c:v>1012.0898011070202</c:v>
                </c:pt>
                <c:pt idx="15">
                  <c:v>1035.4008836854869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123.03841059990478</c:v>
                </c:pt>
                <c:pt idx="2">
                  <c:v>282.60839000654408</c:v>
                </c:pt>
                <c:pt idx="3">
                  <c:v>399.35361410297367</c:v>
                </c:pt>
                <c:pt idx="4">
                  <c:v>499.46178267155778</c:v>
                </c:pt>
                <c:pt idx="5">
                  <c:v>586.35138882146339</c:v>
                </c:pt>
                <c:pt idx="6">
                  <c:v>690.38877460127492</c:v>
                </c:pt>
                <c:pt idx="7">
                  <c:v>826.56604246084453</c:v>
                </c:pt>
                <c:pt idx="8">
                  <c:v>931.29847284281141</c:v>
                </c:pt>
                <c:pt idx="9">
                  <c:v>1016.1824599974304</c:v>
                </c:pt>
                <c:pt idx="10">
                  <c:v>1086.2476225553544</c:v>
                </c:pt>
                <c:pt idx="11">
                  <c:v>1146.5497937378552</c:v>
                </c:pt>
                <c:pt idx="12">
                  <c:v>1198.8595355227058</c:v>
                </c:pt>
                <c:pt idx="13">
                  <c:v>1244.8249188160996</c:v>
                </c:pt>
                <c:pt idx="14">
                  <c:v>1285.6355817375406</c:v>
                </c:pt>
                <c:pt idx="15">
                  <c:v>1322.2234797588724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131.13108067935599</c:v>
                </c:pt>
                <c:pt idx="2">
                  <c:v>303.10236968362585</c:v>
                </c:pt>
                <c:pt idx="3">
                  <c:v>430.46877392305424</c:v>
                </c:pt>
                <c:pt idx="4">
                  <c:v>541.90598154379757</c:v>
                </c:pt>
                <c:pt idx="5">
                  <c:v>639.95871940113898</c:v>
                </c:pt>
                <c:pt idx="6">
                  <c:v>758.7966495587325</c:v>
                </c:pt>
                <c:pt idx="7">
                  <c:v>917.29282427469343</c:v>
                </c:pt>
                <c:pt idx="8">
                  <c:v>1041.8285079660093</c:v>
                </c:pt>
                <c:pt idx="9">
                  <c:v>1144.5811937901613</c:v>
                </c:pt>
                <c:pt idx="10">
                  <c:v>1230.6981501906891</c:v>
                </c:pt>
                <c:pt idx="11">
                  <c:v>1306.1158079497816</c:v>
                </c:pt>
                <c:pt idx="12">
                  <c:v>1372.4414100338336</c:v>
                </c:pt>
                <c:pt idx="13">
                  <c:v>1431.4572835257375</c:v>
                </c:pt>
                <c:pt idx="14">
                  <c:v>1484.459392351419</c:v>
                </c:pt>
                <c:pt idx="15">
                  <c:v>1532.5101303923634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136.57438416872844</c:v>
                </c:pt>
                <c:pt idx="2">
                  <c:v>316.99965356182861</c:v>
                </c:pt>
                <c:pt idx="3">
                  <c:v>451.70891917054553</c:v>
                </c:pt>
                <c:pt idx="4">
                  <c:v>571.12550918507168</c:v>
                </c:pt>
                <c:pt idx="5">
                  <c:v>677.14888905533326</c:v>
                </c:pt>
                <c:pt idx="6">
                  <c:v>806.69427731223732</c:v>
                </c:pt>
                <c:pt idx="7">
                  <c:v>981.64375679248633</c:v>
                </c:pt>
                <c:pt idx="8">
                  <c:v>1121.0830995427455</c:v>
                </c:pt>
                <c:pt idx="9">
                  <c:v>1237.5218364260813</c:v>
                </c:pt>
                <c:pt idx="10">
                  <c:v>1336.1225176837067</c:v>
                </c:pt>
                <c:pt idx="11">
                  <c:v>1423.4784498802132</c:v>
                </c:pt>
                <c:pt idx="12">
                  <c:v>1501.0233656497551</c:v>
                </c:pt>
                <c:pt idx="13">
                  <c:v>1570.6162070898847</c:v>
                </c:pt>
                <c:pt idx="14">
                  <c:v>1633.6136725709189</c:v>
                </c:pt>
                <c:pt idx="15">
                  <c:v>1691.1666126532932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0.12960619018024203</c:v>
                </c:pt>
                <c:pt idx="2">
                  <c:v>8.0560689981760955E-2</c:v>
                </c:pt>
                <c:pt idx="3">
                  <c:v>6.4487904030988114E-2</c:v>
                </c:pt>
                <c:pt idx="4">
                  <c:v>5.5889358955217322E-2</c:v>
                </c:pt>
                <c:pt idx="5">
                  <c:v>5.040434991262073E-2</c:v>
                </c:pt>
                <c:pt idx="6">
                  <c:v>4.5237516728088366E-2</c:v>
                </c:pt>
                <c:pt idx="7">
                  <c:v>4.0269599327122388E-2</c:v>
                </c:pt>
                <c:pt idx="8">
                  <c:v>3.7349737661366116E-2</c:v>
                </c:pt>
                <c:pt idx="9">
                  <c:v>3.5414837487171717E-2</c:v>
                </c:pt>
                <c:pt idx="10">
                  <c:v>3.4040368884176532E-2</c:v>
                </c:pt>
                <c:pt idx="11">
                  <c:v>3.3005893866372885E-2</c:v>
                </c:pt>
                <c:pt idx="12">
                  <c:v>3.2195101684662462E-2</c:v>
                </c:pt>
                <c:pt idx="13">
                  <c:v>3.1540407777075744E-2</c:v>
                </c:pt>
                <c:pt idx="14">
                  <c:v>3.1000715170956383E-2</c:v>
                </c:pt>
                <c:pt idx="15">
                  <c:v>3.0547348786257918E-2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9.7735789019216673E-2</c:v>
                </c:pt>
                <c:pt idx="2">
                  <c:v>5.9982920085639789E-2</c:v>
                </c:pt>
                <c:pt idx="3">
                  <c:v>4.6935631807572722E-2</c:v>
                </c:pt>
                <c:pt idx="4">
                  <c:v>3.9908564217085302E-2</c:v>
                </c:pt>
                <c:pt idx="5">
                  <c:v>3.5433710210292638E-2</c:v>
                </c:pt>
                <c:pt idx="6">
                  <c:v>3.1203826047908344E-2</c:v>
                </c:pt>
                <c:pt idx="7">
                  <c:v>2.7105009000706542E-2</c:v>
                </c:pt>
                <c:pt idx="8">
                  <c:v>2.4669820826437976E-2</c:v>
                </c:pt>
                <c:pt idx="9">
                  <c:v>2.303817535068858E-2</c:v>
                </c:pt>
                <c:pt idx="10">
                  <c:v>2.186251733349406E-2</c:v>
                </c:pt>
                <c:pt idx="11">
                  <c:v>2.0969107300170944E-2</c:v>
                </c:pt>
                <c:pt idx="12">
                  <c:v>2.0265410702103706E-2</c:v>
                </c:pt>
                <c:pt idx="13">
                  <c:v>1.9695463433930478E-2</c:v>
                </c:pt>
                <c:pt idx="14">
                  <c:v>1.9223603261634276E-2</c:v>
                </c:pt>
                <c:pt idx="15">
                  <c:v>1.8825994840295655E-2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8.6297501496589213E-2</c:v>
                </c:pt>
                <c:pt idx="2">
                  <c:v>5.2616867783401078E-2</c:v>
                </c:pt>
                <c:pt idx="3">
                  <c:v>4.0684434972826422E-2</c:v>
                </c:pt>
                <c:pt idx="4">
                  <c:v>3.4238139021102142E-2</c:v>
                </c:pt>
                <c:pt idx="5">
                  <c:v>3.0135399899414262E-2</c:v>
                </c:pt>
                <c:pt idx="6">
                  <c:v>2.6249523876131216E-2</c:v>
                </c:pt>
                <c:pt idx="7">
                  <c:v>2.2466897210775712E-2</c:v>
                </c:pt>
                <c:pt idx="8">
                  <c:v>2.0204341058798196E-2</c:v>
                </c:pt>
                <c:pt idx="9">
                  <c:v>1.8677125283067111E-2</c:v>
                </c:pt>
                <c:pt idx="10">
                  <c:v>1.7566429805099103E-2</c:v>
                </c:pt>
                <c:pt idx="11">
                  <c:v>1.6715875029629752E-2</c:v>
                </c:pt>
                <c:pt idx="12">
                  <c:v>1.6041958739063344E-2</c:v>
                </c:pt>
                <c:pt idx="13">
                  <c:v>1.5493229808392146E-2</c:v>
                </c:pt>
                <c:pt idx="14">
                  <c:v>1.5036146947030524E-2</c:v>
                </c:pt>
                <c:pt idx="15">
                  <c:v>1.4648765957729421E-2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8.0469690976567587E-2</c:v>
                </c:pt>
                <c:pt idx="2">
                  <c:v>4.8870576074760426E-2</c:v>
                </c:pt>
                <c:pt idx="3">
                  <c:v>3.7517573737693058E-2</c:v>
                </c:pt>
                <c:pt idx="4">
                  <c:v>3.137486869813249E-2</c:v>
                </c:pt>
                <c:pt idx="5">
                  <c:v>2.7467046303894085E-2</c:v>
                </c:pt>
                <c:pt idx="6">
                  <c:v>2.3762194300415998E-2</c:v>
                </c:pt>
                <c:pt idx="7">
                  <c:v>2.0147306139270949E-2</c:v>
                </c:pt>
                <c:pt idx="8">
                  <c:v>1.7977327524224145E-2</c:v>
                </c:pt>
                <c:pt idx="9">
                  <c:v>1.6506741385426783E-2</c:v>
                </c:pt>
                <c:pt idx="10">
                  <c:v>1.5431800248264927E-2</c:v>
                </c:pt>
                <c:pt idx="11">
                  <c:v>1.4605095876716734E-2</c:v>
                </c:pt>
                <c:pt idx="12">
                  <c:v>1.3947826046066938E-2</c:v>
                </c:pt>
                <c:pt idx="13">
                  <c:v>1.3410946257080135E-2</c:v>
                </c:pt>
                <c:pt idx="14">
                  <c:v>1.2962091690024668E-2</c:v>
                </c:pt>
                <c:pt idx="15">
                  <c:v>1.2580336517189681E-2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154.31361705938738</c:v>
                </c:pt>
                <c:pt idx="2">
                  <c:v>248.26003854396015</c:v>
                </c:pt>
                <c:pt idx="3">
                  <c:v>310.13568048962298</c:v>
                </c:pt>
                <c:pt idx="4">
                  <c:v>357.84987292528217</c:v>
                </c:pt>
                <c:pt idx="5">
                  <c:v>396.79115065805473</c:v>
                </c:pt>
                <c:pt idx="6">
                  <c:v>442.11091692355933</c:v>
                </c:pt>
                <c:pt idx="7">
                  <c:v>496.65257003263986</c:v>
                </c:pt>
                <c:pt idx="8">
                  <c:v>535.47899536353725</c:v>
                </c:pt>
                <c:pt idx="9">
                  <c:v>564.73504946181333</c:v>
                </c:pt>
                <c:pt idx="10">
                  <c:v>587.53769878495302</c:v>
                </c:pt>
                <c:pt idx="11">
                  <c:v>605.95238174647443</c:v>
                </c:pt>
                <c:pt idx="12">
                  <c:v>621.21251226014522</c:v>
                </c:pt>
                <c:pt idx="13">
                  <c:v>634.10721070437262</c:v>
                </c:pt>
                <c:pt idx="14">
                  <c:v>645.14640677507293</c:v>
                </c:pt>
                <c:pt idx="15">
                  <c:v>654.72130298251068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204.63333033580594</c:v>
                </c:pt>
                <c:pt idx="2">
                  <c:v>333.42824876556983</c:v>
                </c:pt>
                <c:pt idx="3">
                  <c:v>426.1154954086108</c:v>
                </c:pt>
                <c:pt idx="4">
                  <c:v>501.14556592937458</c:v>
                </c:pt>
                <c:pt idx="5">
                  <c:v>564.43425995481789</c:v>
                </c:pt>
                <c:pt idx="6">
                  <c:v>640.94704185612648</c:v>
                </c:pt>
                <c:pt idx="7">
                  <c:v>737.87099644492514</c:v>
                </c:pt>
                <c:pt idx="8">
                  <c:v>810.7071446001969</c:v>
                </c:pt>
                <c:pt idx="9">
                  <c:v>868.12430652856483</c:v>
                </c:pt>
                <c:pt idx="10">
                  <c:v>914.80773668087045</c:v>
                </c:pt>
                <c:pt idx="11">
                  <c:v>953.78404591582</c:v>
                </c:pt>
                <c:pt idx="12">
                  <c:v>986.90326556884668</c:v>
                </c:pt>
                <c:pt idx="13">
                  <c:v>1015.4622696282881</c:v>
                </c:pt>
                <c:pt idx="14">
                  <c:v>1040.3876800721969</c:v>
                </c:pt>
                <c:pt idx="15">
                  <c:v>1062.360856340589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231.75641997920962</c:v>
                </c:pt>
                <c:pt idx="2">
                  <c:v>380.10624430041338</c:v>
                </c:pt>
                <c:pt idx="3">
                  <c:v>491.58849111111454</c:v>
                </c:pt>
                <c:pt idx="4">
                  <c:v>584.14389834895269</c:v>
                </c:pt>
                <c:pt idx="5">
                  <c:v>663.67129909527887</c:v>
                </c:pt>
                <c:pt idx="6">
                  <c:v>761.918581623725</c:v>
                </c:pt>
                <c:pt idx="7">
                  <c:v>890.19858026534598</c:v>
                </c:pt>
                <c:pt idx="8">
                  <c:v>989.88627947808209</c:v>
                </c:pt>
                <c:pt idx="9">
                  <c:v>1070.8286043426726</c:v>
                </c:pt>
                <c:pt idx="10">
                  <c:v>1138.5352756309362</c:v>
                </c:pt>
                <c:pt idx="11">
                  <c:v>1196.4674277923809</c:v>
                </c:pt>
                <c:pt idx="12">
                  <c:v>1246.7305473924787</c:v>
                </c:pt>
                <c:pt idx="13">
                  <c:v>1290.8864224789781</c:v>
                </c:pt>
                <c:pt idx="14">
                  <c:v>1330.1279955866476</c:v>
                </c:pt>
                <c:pt idx="15">
                  <c:v>1365.3027195404811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248.54078296167322</c:v>
                </c:pt>
                <c:pt idx="2">
                  <c:v>409.24420390307512</c:v>
                </c:pt>
                <c:pt idx="3">
                  <c:v>533.08351280473266</c:v>
                </c:pt>
                <c:pt idx="4">
                  <c:v>637.45286689248996</c:v>
                </c:pt>
                <c:pt idx="5">
                  <c:v>728.1452755684378</c:v>
                </c:pt>
                <c:pt idx="6">
                  <c:v>841.6731109571756</c:v>
                </c:pt>
                <c:pt idx="7">
                  <c:v>992.68854415311523</c:v>
                </c:pt>
                <c:pt idx="8">
                  <c:v>1112.5124117058187</c:v>
                </c:pt>
                <c:pt idx="9">
                  <c:v>1211.6261794503725</c:v>
                </c:pt>
                <c:pt idx="10">
                  <c:v>1296.0250701954685</c:v>
                </c:pt>
                <c:pt idx="11">
                  <c:v>1369.3850536019936</c:v>
                </c:pt>
                <c:pt idx="12">
                  <c:v>1433.9152161737547</c:v>
                </c:pt>
                <c:pt idx="13">
                  <c:v>1491.31907746191</c:v>
                </c:pt>
                <c:pt idx="14">
                  <c:v>1542.9608490882338</c:v>
                </c:pt>
                <c:pt idx="15">
                  <c:v>1589.7825922758223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259.91884356183488</c:v>
                </c:pt>
                <c:pt idx="2">
                  <c:v>429.10469804815682</c:v>
                </c:pt>
                <c:pt idx="3">
                  <c:v>561.63015067718516</c:v>
                </c:pt>
                <c:pt idx="4">
                  <c:v>674.4287231121026</c:v>
                </c:pt>
                <c:pt idx="5">
                  <c:v>773.18291591680975</c:v>
                </c:pt>
                <c:pt idx="6">
                  <c:v>897.89338012942835</c:v>
                </c:pt>
                <c:pt idx="7">
                  <c:v>1065.8594283208799</c:v>
                </c:pt>
                <c:pt idx="8">
                  <c:v>1201.0039900867673</c:v>
                </c:pt>
                <c:pt idx="9">
                  <c:v>1314.1929332566215</c:v>
                </c:pt>
                <c:pt idx="10">
                  <c:v>1411.737718130772</c:v>
                </c:pt>
                <c:pt idx="11">
                  <c:v>1497.4317340988791</c:v>
                </c:pt>
                <c:pt idx="12">
                  <c:v>1573.5242534694928</c:v>
                </c:pt>
                <c:pt idx="13">
                  <c:v>1641.8005441550802</c:v>
                </c:pt>
                <c:pt idx="14">
                  <c:v>1703.741965197426</c:v>
                </c:pt>
                <c:pt idx="15">
                  <c:v>1760.3481316582611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154.31361705938738</c:v>
                </c:pt>
                <c:pt idx="2">
                  <c:v>248.26003854396015</c:v>
                </c:pt>
                <c:pt idx="3">
                  <c:v>310.13568048962298</c:v>
                </c:pt>
                <c:pt idx="4">
                  <c:v>357.84987292528217</c:v>
                </c:pt>
                <c:pt idx="5">
                  <c:v>396.79115065805473</c:v>
                </c:pt>
                <c:pt idx="6">
                  <c:v>442.11091692355933</c:v>
                </c:pt>
                <c:pt idx="7">
                  <c:v>496.65257003263986</c:v>
                </c:pt>
                <c:pt idx="8">
                  <c:v>535.47899536353725</c:v>
                </c:pt>
                <c:pt idx="9">
                  <c:v>564.73504946181333</c:v>
                </c:pt>
                <c:pt idx="10">
                  <c:v>587.53769878495302</c:v>
                </c:pt>
                <c:pt idx="11">
                  <c:v>605.95238174647443</c:v>
                </c:pt>
                <c:pt idx="12">
                  <c:v>621.21251226014522</c:v>
                </c:pt>
                <c:pt idx="13">
                  <c:v>634.10721070437262</c:v>
                </c:pt>
                <c:pt idx="14">
                  <c:v>645.14640677507293</c:v>
                </c:pt>
                <c:pt idx="15">
                  <c:v>654.72130298251068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204.63333033580594</c:v>
                </c:pt>
                <c:pt idx="2">
                  <c:v>333.42824876556983</c:v>
                </c:pt>
                <c:pt idx="3">
                  <c:v>426.1154954086108</c:v>
                </c:pt>
                <c:pt idx="4">
                  <c:v>501.14556592937458</c:v>
                </c:pt>
                <c:pt idx="5">
                  <c:v>564.43425995481789</c:v>
                </c:pt>
                <c:pt idx="6">
                  <c:v>640.94704185612648</c:v>
                </c:pt>
                <c:pt idx="7">
                  <c:v>737.87099644492514</c:v>
                </c:pt>
                <c:pt idx="8">
                  <c:v>810.7071446001969</c:v>
                </c:pt>
                <c:pt idx="9">
                  <c:v>868.12430652856483</c:v>
                </c:pt>
                <c:pt idx="10">
                  <c:v>914.80773668087045</c:v>
                </c:pt>
                <c:pt idx="11">
                  <c:v>953.78404591582</c:v>
                </c:pt>
                <c:pt idx="12">
                  <c:v>986.90326556884668</c:v>
                </c:pt>
                <c:pt idx="13">
                  <c:v>1015.4622696282881</c:v>
                </c:pt>
                <c:pt idx="14">
                  <c:v>1040.3876800721969</c:v>
                </c:pt>
                <c:pt idx="15">
                  <c:v>1062.360856340589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231.75641997920962</c:v>
                </c:pt>
                <c:pt idx="2">
                  <c:v>380.10624430041338</c:v>
                </c:pt>
                <c:pt idx="3">
                  <c:v>491.58849111111454</c:v>
                </c:pt>
                <c:pt idx="4">
                  <c:v>584.14389834895269</c:v>
                </c:pt>
                <c:pt idx="5">
                  <c:v>663.67129909527887</c:v>
                </c:pt>
                <c:pt idx="6">
                  <c:v>761.918581623725</c:v>
                </c:pt>
                <c:pt idx="7">
                  <c:v>890.19858026534598</c:v>
                </c:pt>
                <c:pt idx="8">
                  <c:v>989.88627947808209</c:v>
                </c:pt>
                <c:pt idx="9">
                  <c:v>1070.8286043426726</c:v>
                </c:pt>
                <c:pt idx="10">
                  <c:v>1138.5352756309362</c:v>
                </c:pt>
                <c:pt idx="11">
                  <c:v>1196.4674277923809</c:v>
                </c:pt>
                <c:pt idx="12">
                  <c:v>1246.7305473924787</c:v>
                </c:pt>
                <c:pt idx="13">
                  <c:v>1290.8864224789781</c:v>
                </c:pt>
                <c:pt idx="14">
                  <c:v>1330.1279955866476</c:v>
                </c:pt>
                <c:pt idx="15">
                  <c:v>1365.3027195404811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248.54078296167322</c:v>
                </c:pt>
                <c:pt idx="2">
                  <c:v>409.24420390307512</c:v>
                </c:pt>
                <c:pt idx="3">
                  <c:v>533.08351280473266</c:v>
                </c:pt>
                <c:pt idx="4">
                  <c:v>637.45286689248996</c:v>
                </c:pt>
                <c:pt idx="5">
                  <c:v>728.1452755684378</c:v>
                </c:pt>
                <c:pt idx="6">
                  <c:v>841.6731109571756</c:v>
                </c:pt>
                <c:pt idx="7">
                  <c:v>992.68854415311523</c:v>
                </c:pt>
                <c:pt idx="8">
                  <c:v>1112.5124117058187</c:v>
                </c:pt>
                <c:pt idx="9">
                  <c:v>1211.6261794503725</c:v>
                </c:pt>
                <c:pt idx="10">
                  <c:v>1296.0250701954685</c:v>
                </c:pt>
                <c:pt idx="11">
                  <c:v>1369.3850536019936</c:v>
                </c:pt>
                <c:pt idx="12">
                  <c:v>1433.9152161737547</c:v>
                </c:pt>
                <c:pt idx="13">
                  <c:v>1491.31907746191</c:v>
                </c:pt>
                <c:pt idx="14">
                  <c:v>1542.9608490882338</c:v>
                </c:pt>
                <c:pt idx="15">
                  <c:v>1589.7825922758223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259.91884356183488</c:v>
                </c:pt>
                <c:pt idx="2">
                  <c:v>429.10469804815682</c:v>
                </c:pt>
                <c:pt idx="3">
                  <c:v>561.63015067718516</c:v>
                </c:pt>
                <c:pt idx="4">
                  <c:v>674.4287231121026</c:v>
                </c:pt>
                <c:pt idx="5">
                  <c:v>773.18291591680975</c:v>
                </c:pt>
                <c:pt idx="6">
                  <c:v>897.89338012942835</c:v>
                </c:pt>
                <c:pt idx="7">
                  <c:v>1065.8594283208799</c:v>
                </c:pt>
                <c:pt idx="8">
                  <c:v>1201.0039900867673</c:v>
                </c:pt>
                <c:pt idx="9">
                  <c:v>1314.1929332566215</c:v>
                </c:pt>
                <c:pt idx="10">
                  <c:v>1411.737718130772</c:v>
                </c:pt>
                <c:pt idx="11">
                  <c:v>1497.4317340988791</c:v>
                </c:pt>
                <c:pt idx="12">
                  <c:v>1573.5242534694928</c:v>
                </c:pt>
                <c:pt idx="13">
                  <c:v>1641.8005441550802</c:v>
                </c:pt>
                <c:pt idx="14">
                  <c:v>1703.741965197426</c:v>
                </c:pt>
                <c:pt idx="15">
                  <c:v>1760.3481316582611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20.739548095983974</c:v>
                </c:pt>
                <c:pt idx="2">
                  <c:v>30.257287355320805</c:v>
                </c:pt>
                <c:pt idx="3">
                  <c:v>39.267573506493477</c:v>
                </c:pt>
                <c:pt idx="4">
                  <c:v>47.809936236537034</c:v>
                </c:pt>
                <c:pt idx="5">
                  <c:v>55.919903421485742</c:v>
                </c:pt>
                <c:pt idx="6">
                  <c:v>63.629495033233823</c:v>
                </c:pt>
                <c:pt idx="7">
                  <c:v>70.967645658470317</c:v>
                </c:pt>
                <c:pt idx="8">
                  <c:v>77.960567384436189</c:v>
                </c:pt>
                <c:pt idx="9">
                  <c:v>84.632062645045323</c:v>
                </c:pt>
                <c:pt idx="10">
                  <c:v>91.003794896686472</c:v>
                </c:pt>
                <c:pt idx="11">
                  <c:v>97.095523609765692</c:v>
                </c:pt>
                <c:pt idx="12">
                  <c:v>102.92530894645064</c:v>
                </c:pt>
                <c:pt idx="13">
                  <c:v>108.50969059080428</c:v>
                </c:pt>
                <c:pt idx="14">
                  <c:v>113.86384446098312</c:v>
                </c:pt>
                <c:pt idx="15">
                  <c:v>119.00172043054414</c:v>
                </c:pt>
                <c:pt idx="16">
                  <c:v>123.93616369064597</c:v>
                </c:pt>
                <c:pt idx="17">
                  <c:v>128.67902197620285</c:v>
                </c:pt>
                <c:pt idx="18">
                  <c:v>133.24124054037426</c:v>
                </c:pt>
                <c:pt idx="19">
                  <c:v>137.63294648005845</c:v>
                </c:pt>
                <c:pt idx="20">
                  <c:v>141.86352377985435</c:v>
                </c:pt>
                <c:pt idx="21">
                  <c:v>145.94168024488718</c:v>
                </c:pt>
                <c:pt idx="22">
                  <c:v>149.87550732720743</c:v>
                </c:pt>
                <c:pt idx="23">
                  <c:v>153.67253371071538</c:v>
                </c:pt>
                <c:pt idx="24">
                  <c:v>157.33977340130457</c:v>
                </c:pt>
                <c:pt idx="25">
                  <c:v>160.88376896854001</c:v>
                </c:pt>
                <c:pt idx="26">
                  <c:v>164.31063049974219</c:v>
                </c:pt>
                <c:pt idx="27">
                  <c:v>167.62607075440076</c:v>
                </c:pt>
                <c:pt idx="28">
                  <c:v>170.83543694440212</c:v>
                </c:pt>
                <c:pt idx="29">
                  <c:v>173.94373951195834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70.679999999999993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41.04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0.23650878330199676</c:v>
                </c:pt>
                <c:pt idx="2">
                  <c:v>0.10631548544245482</c:v>
                </c:pt>
                <c:pt idx="3">
                  <c:v>7.7117371199958262E-2</c:v>
                </c:pt>
                <c:pt idx="4">
                  <c:v>6.3629550645862606E-2</c:v>
                </c:pt>
                <c:pt idx="5">
                  <c:v>5.5717663996818406E-2</c:v>
                </c:pt>
                <c:pt idx="6">
                  <c:v>4.8834441623027455E-2</c:v>
                </c:pt>
                <c:pt idx="7">
                  <c:v>4.2517591777015189E-2</c:v>
                </c:pt>
                <c:pt idx="8">
                  <c:v>3.8986539906671482E-2</c:v>
                </c:pt>
                <c:pt idx="9">
                  <c:v>3.6690682456668428E-2</c:v>
                </c:pt>
                <c:pt idx="10">
                  <c:v>3.5081578864576426E-2</c:v>
                </c:pt>
                <c:pt idx="11">
                  <c:v>3.3890649452441947E-2</c:v>
                </c:pt>
                <c:pt idx="12">
                  <c:v>3.2965926728252715E-2</c:v>
                </c:pt>
                <c:pt idx="13">
                  <c:v>3.2224816344590422E-2</c:v>
                </c:pt>
                <c:pt idx="14">
                  <c:v>3.1615852079278729E-2</c:v>
                </c:pt>
                <c:pt idx="15">
                  <c:v>3.1106493476153657E-2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0.12960619018024203</c:v>
                </c:pt>
                <c:pt idx="2">
                  <c:v>8.0560689981760955E-2</c:v>
                </c:pt>
                <c:pt idx="3">
                  <c:v>6.4487904030988114E-2</c:v>
                </c:pt>
                <c:pt idx="4">
                  <c:v>5.5889358955217322E-2</c:v>
                </c:pt>
                <c:pt idx="5">
                  <c:v>5.040434991262073E-2</c:v>
                </c:pt>
                <c:pt idx="6">
                  <c:v>4.5237516728088366E-2</c:v>
                </c:pt>
                <c:pt idx="7">
                  <c:v>4.0269599327122388E-2</c:v>
                </c:pt>
                <c:pt idx="8">
                  <c:v>3.7349737661366116E-2</c:v>
                </c:pt>
                <c:pt idx="9">
                  <c:v>3.5414837487171717E-2</c:v>
                </c:pt>
                <c:pt idx="10">
                  <c:v>3.4040368884176532E-2</c:v>
                </c:pt>
                <c:pt idx="11">
                  <c:v>3.3005893866372885E-2</c:v>
                </c:pt>
                <c:pt idx="12">
                  <c:v>3.2195101684662462E-2</c:v>
                </c:pt>
                <c:pt idx="13">
                  <c:v>3.1540407777075744E-2</c:v>
                </c:pt>
                <c:pt idx="14">
                  <c:v>3.1000715170956383E-2</c:v>
                </c:pt>
                <c:pt idx="15">
                  <c:v>3.0547348786257918E-2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0.18216569114421394</c:v>
                </c:pt>
                <c:pt idx="2">
                  <c:v>8.0159047173716677E-2</c:v>
                </c:pt>
                <c:pt idx="3">
                  <c:v>5.7203166292580203E-2</c:v>
                </c:pt>
                <c:pt idx="4">
                  <c:v>4.6235767748670734E-2</c:v>
                </c:pt>
                <c:pt idx="5">
                  <c:v>3.9768121467790365E-2</c:v>
                </c:pt>
                <c:pt idx="6">
                  <c:v>3.4159198495960406E-2</c:v>
                </c:pt>
                <c:pt idx="7">
                  <c:v>2.8972603518690666E-2</c:v>
                </c:pt>
                <c:pt idx="8">
                  <c:v>2.6036503645862342E-2</c:v>
                </c:pt>
                <c:pt idx="9">
                  <c:v>2.4111777536236008E-2</c:v>
                </c:pt>
                <c:pt idx="10">
                  <c:v>2.2755960587472424E-2</c:v>
                </c:pt>
                <c:pt idx="11">
                  <c:v>2.1733309250407631E-2</c:v>
                </c:pt>
                <c:pt idx="12">
                  <c:v>2.0934282173325991E-2</c:v>
                </c:pt>
                <c:pt idx="13">
                  <c:v>2.0291066895463193E-2</c:v>
                </c:pt>
                <c:pt idx="14">
                  <c:v>1.976109232414364E-2</c:v>
                </c:pt>
                <c:pt idx="15">
                  <c:v>1.9316189811245318E-2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9.7735789019216673E-2</c:v>
                </c:pt>
                <c:pt idx="2">
                  <c:v>5.9982920085639789E-2</c:v>
                </c:pt>
                <c:pt idx="3">
                  <c:v>4.6935631807572722E-2</c:v>
                </c:pt>
                <c:pt idx="4">
                  <c:v>3.9908564217085302E-2</c:v>
                </c:pt>
                <c:pt idx="5">
                  <c:v>3.5433710210292638E-2</c:v>
                </c:pt>
                <c:pt idx="6">
                  <c:v>3.1203826047908344E-2</c:v>
                </c:pt>
                <c:pt idx="7">
                  <c:v>2.7105009000706542E-2</c:v>
                </c:pt>
                <c:pt idx="8">
                  <c:v>2.4669820826437976E-2</c:v>
                </c:pt>
                <c:pt idx="9">
                  <c:v>2.303817535068858E-2</c:v>
                </c:pt>
                <c:pt idx="10">
                  <c:v>2.186251733349406E-2</c:v>
                </c:pt>
                <c:pt idx="11">
                  <c:v>2.0969107300170944E-2</c:v>
                </c:pt>
                <c:pt idx="12">
                  <c:v>2.0265410702103706E-2</c:v>
                </c:pt>
                <c:pt idx="13">
                  <c:v>1.9695463433930478E-2</c:v>
                </c:pt>
                <c:pt idx="14">
                  <c:v>1.9223603261634276E-2</c:v>
                </c:pt>
                <c:pt idx="15">
                  <c:v>1.8825994840295655E-2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8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0.16255086442099634</c:v>
                </c:pt>
                <c:pt idx="2">
                  <c:v>7.0769307307319784E-2</c:v>
                </c:pt>
                <c:pt idx="3">
                  <c:v>5.0080929015564095E-2</c:v>
                </c:pt>
                <c:pt idx="4">
                  <c:v>4.0043103784683051E-2</c:v>
                </c:pt>
                <c:pt idx="5">
                  <c:v>3.4109239581062455E-2</c:v>
                </c:pt>
                <c:pt idx="6">
                  <c:v>2.8969184806851386E-2</c:v>
                </c:pt>
                <c:pt idx="7">
                  <c:v>2.419649365277116E-2</c:v>
                </c:pt>
                <c:pt idx="8">
                  <c:v>2.1475392243422788E-2</c:v>
                </c:pt>
                <c:pt idx="9">
                  <c:v>1.9681504835313307E-2</c:v>
                </c:pt>
                <c:pt idx="10">
                  <c:v>1.84120080768976E-2</c:v>
                </c:pt>
                <c:pt idx="11">
                  <c:v>1.7443638391663921E-2</c:v>
                </c:pt>
                <c:pt idx="12">
                  <c:v>1.6682521519320401E-2</c:v>
                </c:pt>
                <c:pt idx="13">
                  <c:v>1.6066516421458815E-2</c:v>
                </c:pt>
                <c:pt idx="14">
                  <c:v>1.5556507834801784E-2</c:v>
                </c:pt>
                <c:pt idx="15">
                  <c:v>1.5126036034125869E-2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8.6297501496589213E-2</c:v>
                </c:pt>
                <c:pt idx="2">
                  <c:v>5.2616867783401078E-2</c:v>
                </c:pt>
                <c:pt idx="3">
                  <c:v>4.0684434972826422E-2</c:v>
                </c:pt>
                <c:pt idx="4">
                  <c:v>3.4238139021102142E-2</c:v>
                </c:pt>
                <c:pt idx="5">
                  <c:v>3.0135399899414262E-2</c:v>
                </c:pt>
                <c:pt idx="6">
                  <c:v>2.6249523876131216E-2</c:v>
                </c:pt>
                <c:pt idx="7">
                  <c:v>2.2466897210775712E-2</c:v>
                </c:pt>
                <c:pt idx="8">
                  <c:v>2.0204341058798196E-2</c:v>
                </c:pt>
                <c:pt idx="9">
                  <c:v>1.8677125283067111E-2</c:v>
                </c:pt>
                <c:pt idx="10">
                  <c:v>1.7566429805099103E-2</c:v>
                </c:pt>
                <c:pt idx="11">
                  <c:v>1.6715875029629752E-2</c:v>
                </c:pt>
                <c:pt idx="12">
                  <c:v>1.6041958739063344E-2</c:v>
                </c:pt>
                <c:pt idx="13">
                  <c:v>1.5493229808392146E-2</c:v>
                </c:pt>
                <c:pt idx="14">
                  <c:v>1.5036146947030524E-2</c:v>
                </c:pt>
                <c:pt idx="15">
                  <c:v>1.4648765957729421E-2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0.15251914265012692</c:v>
                </c:pt>
                <c:pt idx="2">
                  <c:v>6.5984307614868634E-2</c:v>
                </c:pt>
                <c:pt idx="3">
                  <c:v>4.6460977454255425E-2</c:v>
                </c:pt>
                <c:pt idx="4">
                  <c:v>3.690677106575465E-2</c:v>
                </c:pt>
                <c:pt idx="5">
                  <c:v>3.1252015784261233E-2</c:v>
                </c:pt>
                <c:pt idx="6">
                  <c:v>2.6357522811455109E-2</c:v>
                </c:pt>
                <c:pt idx="7">
                  <c:v>2.1803288405547124E-2</c:v>
                </c:pt>
                <c:pt idx="8">
                  <c:v>1.919701740456935E-2</c:v>
                </c:pt>
                <c:pt idx="9">
                  <c:v>1.7473640234968467E-2</c:v>
                </c:pt>
                <c:pt idx="10">
                  <c:v>1.6250938539967029E-2</c:v>
                </c:pt>
                <c:pt idx="11">
                  <c:v>1.5312577857390861E-2</c:v>
                </c:pt>
                <c:pt idx="12">
                  <c:v>1.4572571079378141E-2</c:v>
                </c:pt>
                <c:pt idx="13">
                  <c:v>1.3971775637439343E-2</c:v>
                </c:pt>
                <c:pt idx="14">
                  <c:v>1.3472918224000405E-2</c:v>
                </c:pt>
                <c:pt idx="15">
                  <c:v>1.3050484693944221E-2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8.0469690976567587E-2</c:v>
                </c:pt>
                <c:pt idx="2">
                  <c:v>4.8870576074760426E-2</c:v>
                </c:pt>
                <c:pt idx="3">
                  <c:v>3.7517573737693058E-2</c:v>
                </c:pt>
                <c:pt idx="4">
                  <c:v>3.137486869813249E-2</c:v>
                </c:pt>
                <c:pt idx="5">
                  <c:v>2.7467046303894085E-2</c:v>
                </c:pt>
                <c:pt idx="6">
                  <c:v>2.3762194300415998E-2</c:v>
                </c:pt>
                <c:pt idx="7">
                  <c:v>2.0147306139270949E-2</c:v>
                </c:pt>
                <c:pt idx="8">
                  <c:v>1.7977327524224145E-2</c:v>
                </c:pt>
                <c:pt idx="9">
                  <c:v>1.6506741385426783E-2</c:v>
                </c:pt>
                <c:pt idx="10">
                  <c:v>1.5431800248264927E-2</c:v>
                </c:pt>
                <c:pt idx="11">
                  <c:v>1.4605095876716734E-2</c:v>
                </c:pt>
                <c:pt idx="12">
                  <c:v>1.3947826046066938E-2</c:v>
                </c:pt>
                <c:pt idx="13">
                  <c:v>1.3410946257080135E-2</c:v>
                </c:pt>
                <c:pt idx="14">
                  <c:v>1.2962091690024668E-2</c:v>
                </c:pt>
                <c:pt idx="15">
                  <c:v>1.2580336517189681E-2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84.563455617891833</c:v>
                </c:pt>
                <c:pt idx="2">
                  <c:v>188.11934984603312</c:v>
                </c:pt>
                <c:pt idx="3">
                  <c:v>259.34493991168131</c:v>
                </c:pt>
                <c:pt idx="4">
                  <c:v>314.31936571911751</c:v>
                </c:pt>
                <c:pt idx="5">
                  <c:v>358.95259358220835</c:v>
                </c:pt>
                <c:pt idx="6">
                  <c:v>409.54701917937308</c:v>
                </c:pt>
                <c:pt idx="7">
                  <c:v>470.39352804577015</c:v>
                </c:pt>
                <c:pt idx="8">
                  <c:v>512.99756397662634</c:v>
                </c:pt>
                <c:pt idx="9">
                  <c:v>545.09751961195957</c:v>
                </c:pt>
                <c:pt idx="10">
                  <c:v>570.09976880473221</c:v>
                </c:pt>
                <c:pt idx="11">
                  <c:v>590.1332763795391</c:v>
                </c:pt>
                <c:pt idx="12">
                  <c:v>606.68702460166071</c:v>
                </c:pt>
                <c:pt idx="13">
                  <c:v>620.63968918033561</c:v>
                </c:pt>
                <c:pt idx="14">
                  <c:v>632.5940528140361</c:v>
                </c:pt>
                <c:pt idx="15">
                  <c:v>642.95257243739377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154.31361705938738</c:v>
                </c:pt>
                <c:pt idx="2">
                  <c:v>248.26003854396015</c:v>
                </c:pt>
                <c:pt idx="3">
                  <c:v>310.13568048962298</c:v>
                </c:pt>
                <c:pt idx="4">
                  <c:v>357.84987292528217</c:v>
                </c:pt>
                <c:pt idx="5">
                  <c:v>396.79115065805473</c:v>
                </c:pt>
                <c:pt idx="6">
                  <c:v>442.11091692355933</c:v>
                </c:pt>
                <c:pt idx="7">
                  <c:v>496.65257003263986</c:v>
                </c:pt>
                <c:pt idx="8">
                  <c:v>535.47899536353725</c:v>
                </c:pt>
                <c:pt idx="9">
                  <c:v>564.73504946181333</c:v>
                </c:pt>
                <c:pt idx="10">
                  <c:v>587.53769878495302</c:v>
                </c:pt>
                <c:pt idx="11">
                  <c:v>605.95238174647443</c:v>
                </c:pt>
                <c:pt idx="12">
                  <c:v>621.21251226014522</c:v>
                </c:pt>
                <c:pt idx="13">
                  <c:v>634.10721070437262</c:v>
                </c:pt>
                <c:pt idx="14">
                  <c:v>645.14640677507293</c:v>
                </c:pt>
                <c:pt idx="15">
                  <c:v>654.72130298251068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109.7901579291719</c:v>
                </c:pt>
                <c:pt idx="2">
                  <c:v>249.50396374668725</c:v>
                </c:pt>
                <c:pt idx="3">
                  <c:v>349.63099590859872</c:v>
                </c:pt>
                <c:pt idx="4">
                  <c:v>432.56554338442868</c:v>
                </c:pt>
                <c:pt idx="5">
                  <c:v>502.91538201518318</c:v>
                </c:pt>
                <c:pt idx="6">
                  <c:v>585.49383125500322</c:v>
                </c:pt>
                <c:pt idx="7">
                  <c:v>690.30731004542611</c:v>
                </c:pt>
                <c:pt idx="8">
                  <c:v>768.15229387292754</c:v>
                </c:pt>
                <c:pt idx="9">
                  <c:v>829.47016120828562</c:v>
                </c:pt>
                <c:pt idx="10">
                  <c:v>878.8906064027185</c:v>
                </c:pt>
                <c:pt idx="11">
                  <c:v>920.24641850733701</c:v>
                </c:pt>
                <c:pt idx="12">
                  <c:v>955.37070888838821</c:v>
                </c:pt>
                <c:pt idx="13">
                  <c:v>985.65541689046074</c:v>
                </c:pt>
                <c:pt idx="14">
                  <c:v>1012.0898011070202</c:v>
                </c:pt>
                <c:pt idx="15">
                  <c:v>1035.4008836854869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204.63333033580594</c:v>
                </c:pt>
                <c:pt idx="2">
                  <c:v>333.42824876556983</c:v>
                </c:pt>
                <c:pt idx="3">
                  <c:v>426.1154954086108</c:v>
                </c:pt>
                <c:pt idx="4">
                  <c:v>501.14556592937458</c:v>
                </c:pt>
                <c:pt idx="5">
                  <c:v>564.43425995481789</c:v>
                </c:pt>
                <c:pt idx="6">
                  <c:v>640.94704185612648</c:v>
                </c:pt>
                <c:pt idx="7">
                  <c:v>737.87099644492514</c:v>
                </c:pt>
                <c:pt idx="8">
                  <c:v>810.7071446001969</c:v>
                </c:pt>
                <c:pt idx="9">
                  <c:v>868.12430652856483</c:v>
                </c:pt>
                <c:pt idx="10">
                  <c:v>914.80773668087045</c:v>
                </c:pt>
                <c:pt idx="11">
                  <c:v>953.78404591582</c:v>
                </c:pt>
                <c:pt idx="12">
                  <c:v>986.90326556884668</c:v>
                </c:pt>
                <c:pt idx="13">
                  <c:v>1015.4622696282881</c:v>
                </c:pt>
                <c:pt idx="14">
                  <c:v>1040.3876800721969</c:v>
                </c:pt>
                <c:pt idx="15">
                  <c:v>1062.360856340589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123.03841059990478</c:v>
                </c:pt>
                <c:pt idx="2">
                  <c:v>282.60839000654408</c:v>
                </c:pt>
                <c:pt idx="3">
                  <c:v>399.35361410297367</c:v>
                </c:pt>
                <c:pt idx="4">
                  <c:v>499.46178267155778</c:v>
                </c:pt>
                <c:pt idx="5">
                  <c:v>586.35138882146339</c:v>
                </c:pt>
                <c:pt idx="6">
                  <c:v>690.38877460127492</c:v>
                </c:pt>
                <c:pt idx="7">
                  <c:v>826.56604246084453</c:v>
                </c:pt>
                <c:pt idx="8">
                  <c:v>931.29847284281141</c:v>
                </c:pt>
                <c:pt idx="9">
                  <c:v>1016.1824599974304</c:v>
                </c:pt>
                <c:pt idx="10">
                  <c:v>1086.2476225553544</c:v>
                </c:pt>
                <c:pt idx="11">
                  <c:v>1146.5497937378552</c:v>
                </c:pt>
                <c:pt idx="12">
                  <c:v>1198.8595355227058</c:v>
                </c:pt>
                <c:pt idx="13">
                  <c:v>1244.8249188160996</c:v>
                </c:pt>
                <c:pt idx="14">
                  <c:v>1285.6355817375406</c:v>
                </c:pt>
                <c:pt idx="15">
                  <c:v>1322.2234797588724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231.75641997920962</c:v>
                </c:pt>
                <c:pt idx="2">
                  <c:v>380.10624430041338</c:v>
                </c:pt>
                <c:pt idx="3">
                  <c:v>491.58849111111454</c:v>
                </c:pt>
                <c:pt idx="4">
                  <c:v>584.14389834895269</c:v>
                </c:pt>
                <c:pt idx="5">
                  <c:v>663.67129909527887</c:v>
                </c:pt>
                <c:pt idx="6">
                  <c:v>761.918581623725</c:v>
                </c:pt>
                <c:pt idx="7">
                  <c:v>890.19858026534598</c:v>
                </c:pt>
                <c:pt idx="8">
                  <c:v>989.88627947808209</c:v>
                </c:pt>
                <c:pt idx="9">
                  <c:v>1070.8286043426726</c:v>
                </c:pt>
                <c:pt idx="10">
                  <c:v>1138.5352756309362</c:v>
                </c:pt>
                <c:pt idx="11">
                  <c:v>1196.4674277923809</c:v>
                </c:pt>
                <c:pt idx="12">
                  <c:v>1246.7305473924787</c:v>
                </c:pt>
                <c:pt idx="13">
                  <c:v>1290.8864224789781</c:v>
                </c:pt>
                <c:pt idx="14">
                  <c:v>1330.1279955866476</c:v>
                </c:pt>
                <c:pt idx="15">
                  <c:v>1365.3027195404811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131.13108067935599</c:v>
                </c:pt>
                <c:pt idx="2">
                  <c:v>303.10236968362585</c:v>
                </c:pt>
                <c:pt idx="3">
                  <c:v>430.46877392305424</c:v>
                </c:pt>
                <c:pt idx="4">
                  <c:v>541.90598154379757</c:v>
                </c:pt>
                <c:pt idx="5">
                  <c:v>639.95871940113898</c:v>
                </c:pt>
                <c:pt idx="6">
                  <c:v>758.7966495587325</c:v>
                </c:pt>
                <c:pt idx="7">
                  <c:v>917.29282427469343</c:v>
                </c:pt>
                <c:pt idx="8">
                  <c:v>1041.8285079660093</c:v>
                </c:pt>
                <c:pt idx="9">
                  <c:v>1144.5811937901613</c:v>
                </c:pt>
                <c:pt idx="10">
                  <c:v>1230.6981501906891</c:v>
                </c:pt>
                <c:pt idx="11">
                  <c:v>1306.1158079497816</c:v>
                </c:pt>
                <c:pt idx="12">
                  <c:v>1372.4414100338336</c:v>
                </c:pt>
                <c:pt idx="13">
                  <c:v>1431.4572835257375</c:v>
                </c:pt>
                <c:pt idx="14">
                  <c:v>1484.459392351419</c:v>
                </c:pt>
                <c:pt idx="15">
                  <c:v>1532.5101303923634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248.54078296167322</c:v>
                </c:pt>
                <c:pt idx="2">
                  <c:v>409.24420390307512</c:v>
                </c:pt>
                <c:pt idx="3">
                  <c:v>533.08351280473266</c:v>
                </c:pt>
                <c:pt idx="4">
                  <c:v>637.45286689248996</c:v>
                </c:pt>
                <c:pt idx="5">
                  <c:v>728.1452755684378</c:v>
                </c:pt>
                <c:pt idx="6">
                  <c:v>841.6731109571756</c:v>
                </c:pt>
                <c:pt idx="7">
                  <c:v>992.68854415311523</c:v>
                </c:pt>
                <c:pt idx="8">
                  <c:v>1112.5124117058187</c:v>
                </c:pt>
                <c:pt idx="9">
                  <c:v>1211.6261794503725</c:v>
                </c:pt>
                <c:pt idx="10">
                  <c:v>1296.0250701954685</c:v>
                </c:pt>
                <c:pt idx="11">
                  <c:v>1369.3850536019936</c:v>
                </c:pt>
                <c:pt idx="12">
                  <c:v>1433.9152161737547</c:v>
                </c:pt>
                <c:pt idx="13">
                  <c:v>1491.31907746191</c:v>
                </c:pt>
                <c:pt idx="14">
                  <c:v>1542.9608490882338</c:v>
                </c:pt>
                <c:pt idx="15">
                  <c:v>1589.7825922758223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7" zoomScaleNormal="100" workbookViewId="0">
      <selection activeCell="H31" sqref="H31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57</v>
      </c>
    </row>
    <row r="12" spans="1:1" x14ac:dyDescent="0.45">
      <c r="A12" s="16" t="s">
        <v>58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59</v>
      </c>
    </row>
    <row r="21" spans="1:1" x14ac:dyDescent="0.45">
      <c r="A21" s="16" t="s">
        <v>60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61</v>
      </c>
    </row>
    <row r="28" spans="1:1" x14ac:dyDescent="0.45">
      <c r="A28" s="16"/>
    </row>
  </sheetData>
  <hyperlinks>
    <hyperlink ref="A10" location="Abmessung!A1" display="Abmessungen"/>
    <hyperlink ref="A11" location="'2 mm Noctua F12'!A1" display="Datensatz Lamellenabstand 2 mm FAN Noctua F12"/>
    <hyperlink ref="A12" location="'2 mm 2x F12'!A1" display="Datensatz Lamellenabstand 2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mm F12'!A1" display="Thermaler Widerstand und Leistung, Lamellenabstand 2 mm, mit FAN F12"/>
    <hyperlink ref="A21" location="'Diagramm 2mm 2x F12'!A1" display="Thermaler Widerstand und Leistung, Lamellenabstand 2 mm, mit FAN F12 in push/pull"/>
    <hyperlink ref="A27" location="'Vergleich KW pushpull 2 mm'!A1" display="Thermaler Widerstand, Lamellenabstand 2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22" sqref="E22"/>
    </sheetView>
  </sheetViews>
  <sheetFormatPr baseColWidth="10" defaultRowHeight="14.25" x14ac:dyDescent="0.45"/>
  <cols>
    <col min="1" max="1" width="29" customWidth="1"/>
  </cols>
  <sheetData>
    <row r="1" spans="1:13" x14ac:dyDescent="0.45">
      <c r="A1" t="s">
        <v>15</v>
      </c>
      <c r="B1" t="s">
        <v>56</v>
      </c>
      <c r="C1" t="s">
        <v>16</v>
      </c>
    </row>
    <row r="2" spans="1:13" x14ac:dyDescent="0.45">
      <c r="A2" t="s">
        <v>17</v>
      </c>
      <c r="B2">
        <v>35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</v>
      </c>
      <c r="C4" t="s">
        <v>16</v>
      </c>
    </row>
    <row r="5" spans="1:13" x14ac:dyDescent="0.45">
      <c r="A5" t="s">
        <v>20</v>
      </c>
      <c r="B5">
        <v>158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84315.12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(((2600*2+369*4)-(105*14))*(B5/105))*2</f>
        <v>15667.580952380953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1096096.56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188010.97142857144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1.2841075314285715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0.33</f>
        <v>0.33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O22" sqref="O22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56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1.18146827451406E-12 + 12788.3525641025*P4 + 480092.948717949*P4^2</f>
        <v>1.1814682745140601E-12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1.18146827451406E-12 + 12788.3525641025*P5 + 480092.948717949*P5^2</f>
        <v>3.5828369502910991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7.2394958403346772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10.969976670131917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14.774279439682813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18.652404148987376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22.604350798045594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26.630119386857469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30.729709915423012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34.903122383742222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39.150356791815071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43.471413139641591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47.866291427221775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52.334991654555616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56.877513821643106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61.493857928484275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66.184023975079086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70.948011961427582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75.785821887529735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80.697453753385517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85.682907558994984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90.742183304358107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95.875280989474888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101.08220061434534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106.36294217896943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111.71750568334721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117.14589112747862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122.64809851136371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128.22412783500243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133.87397909839487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139.5976523015409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145.39514744444068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151.266464527094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157.21160354950109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163.23056451166178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169.32334741357619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175.48995225524419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181.73037903666585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188.04462775784123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194.4326984187702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200.89459101945289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207.43030555988918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214.03984204007921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220.72320046002284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227.48038081972015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234.31138311917115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241.21620735837575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248.19485353733404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255.24732165604598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262.37361171451158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269.57372371273095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276.84765765070381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284.19541352843038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291.61699134591061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299.11239110314455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306.68161280013209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314.32465643687328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322.04152201336819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329.83220952961682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337.69671898561899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345.63505038137487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353.64720371688441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361.73317899214771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369.89297620716434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378.1265953619349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1.18146827451406E-12 + 12788.3525641025*P69 + 480092.948717949*P69^2</f>
        <v>386.43403645645913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394.81529949073695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403.27038446476843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411.79929137855362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420.40202023209247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429.07857102538503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437.82894375843108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446.6531384312309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455.55115504378426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464.52299359609134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473.56865408815213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482.68813651996663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491.88144089153468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501.14856720285638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510.48951545393186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519.90428564476099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529.39287777534378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538.95529184567999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548.59152785576998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558.30158580561385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568.08546569521127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577.94316752456223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587.87469129366696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597.88003700252534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607.9592046511375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618.11219423950308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628.33900576762244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638.63963923549534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649.01409464312201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659.46237199050233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669.98447127763643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680.58039250452396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691.25013567116525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701.99370077756021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712.81108782370893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723.7022968096112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734.66732773526701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745.70618060067659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756.81885540583994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768.00535215075683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779.26567083542739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790.59981145985171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802.00777402402957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813.48955852796109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825.04516497164627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836.67459335508511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848.37784367827794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860.15491594122386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872.00581014392401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883.93052628637724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895.9290643685847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908.00142439054548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920.14760635225969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932.367610253728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944.66143609494986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957.02908387592538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969.47055359665455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981.98584525713738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994.57495885737364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1007.2378943973642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1019.9746518771076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1032.7852312966049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1045.6696326558563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1058.6278559548609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1.18146827451406E-12 + 12788.3525641025*P133 + 480092.948717949*P133^2</f>
        <v>1071.6599011936194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1084.7657683721316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1097.9454574903973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1111.1989685484168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1124.5263015461901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1137.9274564837165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1151.4024333609968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1164.951232178031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1178.5738529348184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1192.2702956313601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1206.0405602676549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1219.8846468437041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1233.802555359506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1247.7942858150623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1261.8598382103719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1275.9992125454353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1290.2124088202518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1304.4994270348225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1318.860267189147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1333.2949292832247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1347.8034133170568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1362.3857192906416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1377.041847203981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1391.7717970570734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1406.5755688499198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1421.4531625825198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1436.4045782548728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1451.4298158669803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1466.5288754188414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1481.701756910456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1496.9484603418246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1512.2689857129462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1527.6633330238215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1543.1315022744511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1558.6734934648339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1574.28930659497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1589.9789416648605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1605.7423986745039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1621.5796776239017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1637.4907785130531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1653.475701341958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1669.5344461106165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1685.6670128190287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1701.8734014671941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1718.1536120551143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1734.5076445827872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1750.9354990502134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1767.4371754573942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1784.0126738043282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1800.6619940910166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1817.3851363174576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1834.1821004836529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1851.0528865896015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1867.9974946353041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1885.0159246207595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1902.1081765459694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1919.2742504109333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1936.5141462156498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1953.827863960121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1971.2154036443449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1988.6767652683236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2006.211948832055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2023.8209543355404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2041.5037817787793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1.18146827451406E-12 + 12788.3525641025*P197 + 480092.948717949*P197^2</f>
        <v>2059.260431161772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2077.0909024845182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2094.9951957470184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2112.9733109492718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2131.0252480912795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2149.1510071730409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2167.3505881945548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2185.6239911558237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2203.9712160568452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2222.3922628976206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2240.8871316781501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2259.4558223984327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2278.0983350584697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2296.8146696582598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2315.604826197804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2334.4688046771016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2353.4066050961528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2372.4182274549576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2391.5036717535163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2410.6629379918286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2429.896026169894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2449.2029362877138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2468.5836683452867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2488.0382223426136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2507.5665982796945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2527.1687961565285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2546.8448159731165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2566.5946577294576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2586.4183214255531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2606.3158070614022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2626.2871146370039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2646.3322441523601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2666.4511956074703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2686.6439690023344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2706.9105643369512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2727.2509816113215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2747.6652208254463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2768.1532819793247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2788.7151650729566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2809.3508701063415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2830.0603970794809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2850.8437459923725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2871.700916845019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2892.6319096374195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2913.6367243695745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2934.7153610414807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2955.8678196531419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2977.0941002045565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2998.3942026957243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3019.7681271266474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3041.2158734973227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3062.7374418077525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3084.3328320579349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3106.0020442478713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3127.7450783775621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3149.5619344470069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3171.4526124562035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3193.417112405155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3215.45543429386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3237.5675781223181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3259.7535438905311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3282.0133315984976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3304.3469412462168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3326.7543728336891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1.18146827451406E-12 + 12788.3525641025*P261 + 480092.948717949*P261^2</f>
        <v>3349.2356263609167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3371.790701827897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3394.4195992346322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3417.1223185811195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3439.8988598673614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3462.7492230933562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3485.6734082591042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3508.671415364608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3531.7432444098645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3554.8888953948749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3578.1083683196371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3601.4016631841541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3624.7687799884256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3648.2097187324498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3671.724479416228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3695.3130620397601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3718.9754666030458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3742.7116931060837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3766.5217415488778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3790.4056119314246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3814.3633042537249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3838.3948185157774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3862.5001547175852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3886.679312859148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3910.9322929404616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3935.2590949615296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3959.6597189223521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3984.1341648229281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4008.6824326632559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4033.3045224433404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4058.000434163177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4082.7701678227681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4107.6137234221105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4132.5311009612087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4157.5223004400614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4182.5873218586657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4207.7261652170246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4232.9388305151369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4258.2253177530029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4283.5856269306214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4309.0197580479962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4334.5277111051228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4360.1094861020028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4385.7650830386374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4411.4945019150255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4437.297742731168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4463.1748054870623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4489.125690182711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4515.1503968181141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4541.2489253932708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4567.4212759081811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4593.667448362844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4619.9874427572613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4646.3812590914313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4672.8488973653557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4699.3903575790346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4726.0056397324679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4752.694743825652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4779.4576698585915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4806.2944178312846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4833.2049877437312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4860.1893795959322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4887.247593387885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4914.3796291195931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1.18146827451406E-12 + 12788.3525641025*P325 + 480092.948717949*P325^2</f>
        <v>4941.5854867910539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4968.8651664022673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4996.2186679532369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5023.6459914439602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5051.1471368744351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5078.7221042446654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5106.3708935546483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5134.0935048043839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5161.8899379938757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5189.7601931231202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5217.7042701921182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5245.7221692008679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5273.813890149373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5301.9794330376326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5330.2187978656457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5358.5319846334114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5386.9189933409316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5415.3798239882044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5443.9144765752299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5472.5229511020125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5501.2052475685468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5529.9613659748356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5558.7913063208753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5587.6950686066712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5616.6726528322197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5645.7240589975254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5674.8492871025792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5704.0483371473902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5733.3212091319529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5762.6679030562691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5792.0884189203425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5821.5827567241668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5851.1509164677454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5880.7928981510759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5910.5087017741616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5940.2983273370037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5970.1617748395947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6000.0990442819411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6030.1101356640411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6060.1950489858955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6090.3537842475016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6120.5863414488649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6150.892720589979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6181.2729216708485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6211.7269446914688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6242.2547896518445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6272.8564565519773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6303.5319453918582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6334.2812561714954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6365.1043888908862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6396.0013435500314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6426.9721201489274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6458.0167186875797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6489.1351391659855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6520.327381584144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6551.593445942055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6582.9333322397224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6614.3470404771433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6645.834570654315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6677.3959227712439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6709.0310968279246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6740.7400928243587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6772.5229107605455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6804.3795506364877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1.18146827451406E-12 + 12788.3525641025*P389 + 480092.948717949*P389^2</f>
        <v>6836.3100124521843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6868.3142962076327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6900.3924019028345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6932.5443295377909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6964.7700791125044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6997.0696506269651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7029.443044081183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7061.8902594751544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7094.4112968088784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7127.0061560823569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7159.6748372955899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7192.4173404485764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7225.2336655413137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7258.1238125738064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7291.0877815460535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7324.125572458056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7357.2371853098084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7390.4226201013162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7423.6818768325775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7457.0149555035923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7490.4218561143607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7523.9025786648835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7557.4571231551599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7591.085489585188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7624.7876779549706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7658.5636882645085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7692.4135205138018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7726.3371747028441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7760.3346508316417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7794.4059489001929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7828.5510689084967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7862.7700108565577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7897.0627747443714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7931.4293605719377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7965.8697683392556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8000.383998046329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8034.9720496931568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8069.6339232797391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8104.3696188060721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8139.1791362721606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8174.0624756780035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8209.0196370235972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8244.0506203089481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8279.1554255340507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8314.3340526989068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8349.5865018035165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8384.9127728478798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8420.3128658319984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8455.7867807558687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8491.3345176194944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8526.9560764228718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8562.6514571660045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8598.420659848889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8634.2636844715307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8670.1805310339241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8706.1711995360693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8742.2356899779697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8778.3740023596238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8814.5861366810332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8850.8720929421943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8887.2318711431089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8923.6654712837753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8960.1728933641971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8996.7541373843742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1.18146827451406E-12 + 12788.3525641025*P453 + 480092.948717949*P453^2</f>
        <v>9033.4092033443048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9070.138091243989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9106.9408010834231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9143.8173328626181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9180.7676865815592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9217.7918622402594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9254.8898598387095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9292.061679376915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9329.307320854874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9366.6267842725883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9404.0200696300544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9441.487176927274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9479.0281061642436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9516.6428573409758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9554.331430457456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9592.0938255136898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9629.930042509679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9667.8400814454217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9705.8239423209179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9743.8816251361623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9782.0131298911674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9820.2184565859225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9858.4976052204329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9896.8505757946987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9935.277368308718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9973.7779827624909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10012.35241915601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10051.00067748929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10089.722757762323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10128.518659975109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10167.388384127647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10206.33193021994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10245.349298251989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10284.440488223785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10323.60550013534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10362.844333986652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10402.156989777712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10441.543467508527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10481.003767179098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10520.537888789419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10560.145832339496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10599.827597829322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10639.583185258907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10679.412594628244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10719.315825937334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10759.29287918618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10799.343754374782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10839.468451503133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10879.666970571236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10919.939311579094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10960.285474526709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11000.705459414072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D44" sqref="D44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36*1.14</f>
        <v>41.04</v>
      </c>
      <c r="I6" s="1" t="s">
        <v>13</v>
      </c>
    </row>
    <row r="7" spans="1:9" x14ac:dyDescent="0.45">
      <c r="A7">
        <v>0</v>
      </c>
      <c r="B7" s="8">
        <f>D7*A7/(E7+A7)*1.14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62*1.14</f>
        <v>70.679999999999993</v>
      </c>
      <c r="I7" s="1" t="s">
        <v>13</v>
      </c>
    </row>
    <row r="8" spans="1:9" x14ac:dyDescent="0.45">
      <c r="A8">
        <v>5</v>
      </c>
      <c r="B8" s="8">
        <f t="shared" ref="B8:B36" si="0">D8*A8/(E8+A8)*1.14</f>
        <v>20.739548095983974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30.257287355320805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39.267573506493477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47.809936236537034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55.919903421485742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63.629495033233823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70.967645658470317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77.960567384436189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84.632062645045323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91.003794896686472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97.095523609765692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102.92530894645064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108.50969059080428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113.86384446098312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119.00172043054414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123.93616369064597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128.67902197620285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133.24124054037426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137.63294648005845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141.86352377985435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145.94168024488718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149.87550732720743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153.67253371071538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157.33977340130457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160.88376896854001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164.31063049974219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167.62607075440076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170.83543694440212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173.94373951195834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L6" sqref="L6"/>
    </sheetView>
  </sheetViews>
  <sheetFormatPr baseColWidth="10" defaultRowHeight="14.25" x14ac:dyDescent="0.45"/>
  <cols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28.973975947735749</v>
      </c>
      <c r="C3">
        <v>0</v>
      </c>
      <c r="D3" s="2">
        <v>9.0498706843218368E-2</v>
      </c>
      <c r="E3" s="1">
        <f>D3*0.01256*3600</f>
        <v>4.0919895286229622</v>
      </c>
      <c r="F3" s="1">
        <f>E3*3</f>
        <v>12.275968585868887</v>
      </c>
      <c r="G3" s="8">
        <v>133.03276923076993</v>
      </c>
      <c r="H3">
        <v>315</v>
      </c>
      <c r="I3">
        <v>295</v>
      </c>
      <c r="J3" s="1">
        <v>300.26384458213153</v>
      </c>
      <c r="K3" s="2">
        <f t="shared" ref="K3:K34" si="1">H3-J3</f>
        <v>14.736155417868474</v>
      </c>
      <c r="L3" s="8">
        <v>47.8890803223821</v>
      </c>
      <c r="M3" s="1">
        <f>((H3-I3)-(J3-I3))/(LN((H3-I3)/(J3-I3)))</f>
        <v>11.039388661844002</v>
      </c>
      <c r="N3" s="1">
        <f t="shared" ref="N3:N34" si="2">((W3 + X3*H3 +Y3*H3^2 +  Z3*H3^3)+(W3 + X3*J3 + Y3*J3^2 +  Z3*J3^3))/2</f>
        <v>4179.773940047985</v>
      </c>
      <c r="O3" s="1">
        <f t="shared" ref="O3:O34" si="3">((S3 + T3*H3 + U3*H3^2 +  V3*H3^3)+(S3 + T3*J3 + U3*J3^2 +  V3*J3^3))/2</f>
        <v>993.9954410105961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50.734809446768239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E4*3</f>
        <v>12.275968585868887</v>
      </c>
      <c r="G4" s="8">
        <v>273.1351538461542</v>
      </c>
      <c r="H4">
        <v>315</v>
      </c>
      <c r="I4">
        <v>295</v>
      </c>
      <c r="J4" s="1">
        <v>304.31650316822737</v>
      </c>
      <c r="K4" s="2">
        <f t="shared" si="1"/>
        <v>10.683496831772629</v>
      </c>
      <c r="L4" s="8">
        <v>60.65716933217346</v>
      </c>
      <c r="M4" s="1">
        <f t="shared" ref="M4:M8" si="6">((H4-I4)-(J4-I4))/(LN((H4-I4)/(J4-I4)))</f>
        <v>13.984642958830603</v>
      </c>
      <c r="N4" s="1">
        <f t="shared" si="2"/>
        <v>4179.0977527073655</v>
      </c>
      <c r="O4" s="1">
        <f t="shared" si="3"/>
        <v>993.40079423931752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72.506412307639692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12.275968585868887</v>
      </c>
      <c r="G5" s="8">
        <v>447.8042307692308</v>
      </c>
      <c r="H5">
        <v>315</v>
      </c>
      <c r="I5">
        <v>295</v>
      </c>
      <c r="J5" s="1">
        <v>306.709551952477</v>
      </c>
      <c r="K5" s="2">
        <f t="shared" si="1"/>
        <v>8.2904480475230002</v>
      </c>
      <c r="L5" s="8">
        <v>67.170311664650754</v>
      </c>
      <c r="M5" s="1">
        <f t="shared" si="6"/>
        <v>15.486688497817296</v>
      </c>
      <c r="N5" s="1">
        <f t="shared" si="2"/>
        <v>4178.8470595004683</v>
      </c>
      <c r="O5" s="1">
        <f t="shared" si="3"/>
        <v>993.01562039104874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94.282998117676982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12.275968585868887</v>
      </c>
      <c r="G6" s="8">
        <v>657.03999999999974</v>
      </c>
      <c r="H6">
        <v>315</v>
      </c>
      <c r="I6">
        <v>295</v>
      </c>
      <c r="J6" s="1">
        <v>308.24503976907829</v>
      </c>
      <c r="K6" s="2">
        <f t="shared" si="1"/>
        <v>6.7549602309217107</v>
      </c>
      <c r="L6" s="8">
        <v>71.092890215150547</v>
      </c>
      <c r="M6" s="1">
        <f t="shared" si="6"/>
        <v>16.391192137852325</v>
      </c>
      <c r="N6" s="1">
        <f t="shared" si="2"/>
        <v>4178.7344229712044</v>
      </c>
      <c r="O6" s="1">
        <f t="shared" si="3"/>
        <v>992.75587188238842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116.06224918572846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12.275968585868887</v>
      </c>
      <c r="G7" s="8">
        <v>900.84246153846095</v>
      </c>
      <c r="H7">
        <v>315</v>
      </c>
      <c r="I7">
        <v>295</v>
      </c>
      <c r="J7" s="1">
        <v>309.30621966708844</v>
      </c>
      <c r="K7" s="2">
        <f t="shared" si="1"/>
        <v>5.6937803329115582</v>
      </c>
      <c r="L7" s="8">
        <v>73.709200248979982</v>
      </c>
      <c r="M7" s="1">
        <f t="shared" si="6"/>
        <v>16.994437101779837</v>
      </c>
      <c r="N7" s="1">
        <f t="shared" si="2"/>
        <v>4178.6757822497812</v>
      </c>
      <c r="O7" s="1">
        <f t="shared" si="3"/>
        <v>992.57080410057665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137.84308378902381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12.275968585868887</v>
      </c>
      <c r="G8" s="8">
        <v>1179.2116153846146</v>
      </c>
      <c r="H8">
        <v>315</v>
      </c>
      <c r="I8">
        <v>295</v>
      </c>
      <c r="J8" s="1">
        <v>310.08138761902291</v>
      </c>
      <c r="K8" s="2">
        <f t="shared" si="1"/>
        <v>4.9186123809770947</v>
      </c>
      <c r="L8" s="8">
        <v>75.577325223724415</v>
      </c>
      <c r="M8" s="1">
        <f t="shared" si="6"/>
        <v>17.42514873225922</v>
      </c>
      <c r="N8" s="1">
        <f t="shared" si="2"/>
        <v>4178.6418805773174</v>
      </c>
      <c r="O8" s="1">
        <f t="shared" si="3"/>
        <v>992.43281737210486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159.62493370995469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12.275968585868887</v>
      </c>
      <c r="G9" s="8">
        <v>1492.1474615384604</v>
      </c>
      <c r="H9">
        <v>315</v>
      </c>
      <c r="I9">
        <v>295</v>
      </c>
      <c r="J9" s="1">
        <v>310.67172674823934</v>
      </c>
      <c r="K9" s="2">
        <f t="shared" si="1"/>
        <v>4.3282732517606632</v>
      </c>
      <c r="L9" s="8">
        <v>76.977630811949496</v>
      </c>
      <c r="M9" s="1">
        <f t="shared" ref="M9:M40" si="7">((H9-I9)-(J9-I9))/(LN((H9-I9)/(J9-I9)))</f>
        <v>17.747987656994237</v>
      </c>
      <c r="N9" s="1">
        <f t="shared" si="2"/>
        <v>4178.620719857915</v>
      </c>
      <c r="O9" s="1">
        <f t="shared" si="3"/>
        <v>992.32617560749964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181.40747290817512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12.275968585868887</v>
      </c>
      <c r="G10" s="8">
        <v>1839.649999999999</v>
      </c>
      <c r="H10">
        <v>315</v>
      </c>
      <c r="I10">
        <v>295</v>
      </c>
      <c r="J10" s="1">
        <v>311.13601047687519</v>
      </c>
      <c r="K10" s="2">
        <f t="shared" si="1"/>
        <v>3.8639895231248147</v>
      </c>
      <c r="L10" s="8">
        <v>78.06612892954054</v>
      </c>
      <c r="M10" s="1">
        <f t="shared" si="7"/>
        <v>17.99893188359848</v>
      </c>
      <c r="N10" s="1">
        <f t="shared" si="2"/>
        <v>4178.6067226257692</v>
      </c>
      <c r="O10" s="1">
        <f t="shared" si="3"/>
        <v>992.24137305033969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203.19050122862924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12.275968585868887</v>
      </c>
      <c r="G11" s="8">
        <v>2221.7192307692294</v>
      </c>
      <c r="H11">
        <v>315</v>
      </c>
      <c r="I11">
        <v>295</v>
      </c>
      <c r="J11" s="1">
        <v>311.51058676360492</v>
      </c>
      <c r="K11" s="2">
        <f t="shared" si="1"/>
        <v>3.4894132363950803</v>
      </c>
      <c r="L11" s="8">
        <v>78.936463172572729</v>
      </c>
      <c r="M11" s="1">
        <f t="shared" si="7"/>
        <v>18.19957527150272</v>
      </c>
      <c r="N11" s="1">
        <f t="shared" si="2"/>
        <v>4178.5970350364787</v>
      </c>
      <c r="O11" s="1">
        <f t="shared" si="3"/>
        <v>992.17236426401837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224.97388909621822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12.275968585868887</v>
      </c>
      <c r="G12" s="8">
        <v>2638.355153846152</v>
      </c>
      <c r="H12">
        <v>315</v>
      </c>
      <c r="I12">
        <v>295</v>
      </c>
      <c r="J12" s="1">
        <v>311.81909883911663</v>
      </c>
      <c r="K12" s="2">
        <f t="shared" si="1"/>
        <v>3.1809011608833657</v>
      </c>
      <c r="L12" s="8">
        <v>79.648216719070831</v>
      </c>
      <c r="M12" s="1">
        <f t="shared" si="7"/>
        <v>18.363656798859775</v>
      </c>
      <c r="N12" s="1">
        <f t="shared" si="2"/>
        <v>4178.590082933466</v>
      </c>
      <c r="O12" s="1">
        <f t="shared" si="3"/>
        <v>992.11513343462025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246.7575489634836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12.275968585868887</v>
      </c>
      <c r="G13" s="8">
        <v>3089.5577692307675</v>
      </c>
      <c r="H13">
        <v>315</v>
      </c>
      <c r="I13">
        <v>295</v>
      </c>
      <c r="J13" s="1">
        <v>312.07757297018964</v>
      </c>
      <c r="K13" s="2">
        <f t="shared" si="1"/>
        <v>2.9224270298103647</v>
      </c>
      <c r="L13" s="8">
        <v>80.241097233954719</v>
      </c>
      <c r="M13" s="1">
        <f t="shared" si="7"/>
        <v>18.500332085627942</v>
      </c>
      <c r="N13" s="1">
        <f t="shared" si="2"/>
        <v>4178.5849441608761</v>
      </c>
      <c r="O13" s="1">
        <f t="shared" si="3"/>
        <v>992.066913568779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268.5409011023425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12.275968585868887</v>
      </c>
      <c r="G14" s="8">
        <v>3575.3270769230739</v>
      </c>
      <c r="H14">
        <v>315</v>
      </c>
      <c r="I14">
        <v>295</v>
      </c>
      <c r="J14" s="1">
        <v>312.28705247616222</v>
      </c>
      <c r="K14" s="2">
        <f t="shared" si="1"/>
        <v>2.7129475238377836</v>
      </c>
      <c r="L14" s="8">
        <v>80.71935155748038</v>
      </c>
      <c r="M14" s="1">
        <f t="shared" si="7"/>
        <v>18.61058136512333</v>
      </c>
      <c r="N14" s="1">
        <f t="shared" si="2"/>
        <v>4178.581222524258</v>
      </c>
      <c r="O14" s="1">
        <f t="shared" si="3"/>
        <v>992.02765353972427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28.970542433571389</v>
      </c>
      <c r="C15">
        <v>400</v>
      </c>
      <c r="D15" s="2">
        <v>0.17133572146157222</v>
      </c>
      <c r="E15" s="1">
        <f t="shared" si="4"/>
        <v>7.7471159816064494</v>
      </c>
      <c r="F15" s="1">
        <f t="shared" si="5"/>
        <v>23.241347944819349</v>
      </c>
      <c r="G15" s="8">
        <f t="shared" ref="G15:G46" si="8">G3</f>
        <v>133.03276923076993</v>
      </c>
      <c r="H15">
        <v>315</v>
      </c>
      <c r="I15">
        <v>295</v>
      </c>
      <c r="J15" s="1">
        <v>299.39336619340071</v>
      </c>
      <c r="K15" s="2">
        <f t="shared" si="1"/>
        <v>15.606633806599291</v>
      </c>
      <c r="L15" s="8">
        <v>84.563455617891833</v>
      </c>
      <c r="M15" s="1">
        <f t="shared" si="7"/>
        <v>10.297081954810702</v>
      </c>
      <c r="N15" s="1">
        <f t="shared" si="2"/>
        <v>4179.9669015658346</v>
      </c>
      <c r="O15" s="1">
        <f t="shared" si="3"/>
        <v>994.11324679327504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50.727605728128644</v>
      </c>
      <c r="C16">
        <v>400</v>
      </c>
      <c r="D16" s="2">
        <v>0.17133572146157222</v>
      </c>
      <c r="E16" s="1">
        <f t="shared" si="4"/>
        <v>7.7471159816064494</v>
      </c>
      <c r="F16" s="1">
        <f t="shared" si="5"/>
        <v>23.241347944819349</v>
      </c>
      <c r="G16" s="8">
        <f t="shared" si="8"/>
        <v>273.1351538461542</v>
      </c>
      <c r="H16">
        <v>315</v>
      </c>
      <c r="I16">
        <v>295</v>
      </c>
      <c r="J16" s="1">
        <v>303.39928389603256</v>
      </c>
      <c r="K16" s="2">
        <f t="shared" si="1"/>
        <v>11.600716103967443</v>
      </c>
      <c r="L16" s="8">
        <v>109.7901579291719</v>
      </c>
      <c r="M16" s="1">
        <f t="shared" si="7"/>
        <v>13.371260585784135</v>
      </c>
      <c r="N16" s="1">
        <f t="shared" si="2"/>
        <v>4179.2211322915582</v>
      </c>
      <c r="O16" s="1">
        <f t="shared" si="3"/>
        <v>993.54186495841282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72.496561559444487</v>
      </c>
      <c r="C17">
        <v>400</v>
      </c>
      <c r="D17" s="2">
        <v>0.17133572146157222</v>
      </c>
      <c r="E17" s="1">
        <f t="shared" si="4"/>
        <v>7.7471159816064494</v>
      </c>
      <c r="F17" s="1">
        <f t="shared" si="5"/>
        <v>23.241347944819349</v>
      </c>
      <c r="G17" s="8">
        <f t="shared" si="8"/>
        <v>447.8042307692308</v>
      </c>
      <c r="H17">
        <v>315</v>
      </c>
      <c r="I17">
        <v>295</v>
      </c>
      <c r="J17" s="1">
        <v>305.88828097757784</v>
      </c>
      <c r="K17" s="2">
        <f t="shared" si="1"/>
        <v>9.1117190224221645</v>
      </c>
      <c r="L17" s="8">
        <v>123.03841059990478</v>
      </c>
      <c r="M17" s="1">
        <f t="shared" si="7"/>
        <v>14.985265876514626</v>
      </c>
      <c r="N17" s="1">
        <f t="shared" si="2"/>
        <v>4178.9221514315905</v>
      </c>
      <c r="O17" s="1">
        <f t="shared" si="3"/>
        <v>993.15055019489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94.271290542096267</v>
      </c>
      <c r="C18">
        <v>400</v>
      </c>
      <c r="D18" s="2">
        <v>0.17133572146157222</v>
      </c>
      <c r="E18" s="1">
        <f t="shared" si="4"/>
        <v>7.7471159816064494</v>
      </c>
      <c r="F18" s="1">
        <f t="shared" si="5"/>
        <v>23.241347944819349</v>
      </c>
      <c r="G18" s="8">
        <f t="shared" si="8"/>
        <v>657.03999999999974</v>
      </c>
      <c r="H18">
        <v>315</v>
      </c>
      <c r="I18">
        <v>295</v>
      </c>
      <c r="J18" s="1">
        <v>307.52330481253659</v>
      </c>
      <c r="K18" s="2">
        <f t="shared" si="1"/>
        <v>7.476695187463406</v>
      </c>
      <c r="L18" s="8">
        <v>131.13108067935599</v>
      </c>
      <c r="M18" s="1">
        <f t="shared" si="7"/>
        <v>15.971033312748494</v>
      </c>
      <c r="N18" s="1">
        <f t="shared" si="2"/>
        <v>4178.7830582838278</v>
      </c>
      <c r="O18" s="1">
        <f t="shared" si="3"/>
        <v>992.87916248694501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116.04918746630901</v>
      </c>
      <c r="C19">
        <v>400</v>
      </c>
      <c r="D19" s="2">
        <v>0.17133572146157222</v>
      </c>
      <c r="E19" s="1">
        <f t="shared" si="4"/>
        <v>7.7471159816064494</v>
      </c>
      <c r="F19" s="1">
        <f t="shared" si="5"/>
        <v>23.241347944819349</v>
      </c>
      <c r="G19" s="8">
        <f t="shared" si="8"/>
        <v>900.84246153846095</v>
      </c>
      <c r="H19">
        <v>315</v>
      </c>
      <c r="I19">
        <v>295</v>
      </c>
      <c r="J19" s="1">
        <v>308.6687103090033</v>
      </c>
      <c r="K19" s="2">
        <f t="shared" si="1"/>
        <v>6.331289690996698</v>
      </c>
      <c r="L19" s="8">
        <v>136.57438416872844</v>
      </c>
      <c r="M19" s="1">
        <f t="shared" si="7"/>
        <v>16.634018854739644</v>
      </c>
      <c r="N19" s="1">
        <f t="shared" si="2"/>
        <v>4178.7092374312806</v>
      </c>
      <c r="O19" s="1">
        <f t="shared" si="3"/>
        <v>992.68252122354988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137.82899663395438</v>
      </c>
      <c r="C20">
        <v>400</v>
      </c>
      <c r="D20" s="2">
        <v>0.17133572146157222</v>
      </c>
      <c r="E20" s="1">
        <f t="shared" si="4"/>
        <v>7.7471159816064494</v>
      </c>
      <c r="F20" s="1">
        <f t="shared" si="5"/>
        <v>23.241347944819349</v>
      </c>
      <c r="G20" s="8">
        <f t="shared" si="8"/>
        <v>1179.2116153846146</v>
      </c>
      <c r="H20">
        <v>315</v>
      </c>
      <c r="I20">
        <v>295</v>
      </c>
      <c r="J20" s="1">
        <v>309.51284684084538</v>
      </c>
      <c r="K20" s="2">
        <f t="shared" si="1"/>
        <v>5.4871531591546159</v>
      </c>
      <c r="L20" s="8">
        <v>140.48284376776468</v>
      </c>
      <c r="M20" s="1">
        <f t="shared" si="7"/>
        <v>17.110030904526937</v>
      </c>
      <c r="N20" s="1">
        <f t="shared" si="2"/>
        <v>4178.6660387769416</v>
      </c>
      <c r="O20" s="1">
        <f t="shared" si="3"/>
        <v>992.53425143413642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159.61004514910388</v>
      </c>
      <c r="C21">
        <v>400</v>
      </c>
      <c r="D21" s="2">
        <v>0.17133572146157222</v>
      </c>
      <c r="E21" s="1">
        <f t="shared" si="4"/>
        <v>7.7471159816064494</v>
      </c>
      <c r="F21" s="1">
        <f t="shared" si="5"/>
        <v>23.241347944819349</v>
      </c>
      <c r="G21" s="8">
        <f t="shared" si="8"/>
        <v>1492.1474615384604</v>
      </c>
      <c r="H21">
        <v>315</v>
      </c>
      <c r="I21">
        <v>295</v>
      </c>
      <c r="J21" s="1">
        <v>310.15973840448584</v>
      </c>
      <c r="K21" s="2">
        <f t="shared" si="1"/>
        <v>4.8402615955141641</v>
      </c>
      <c r="L21" s="8">
        <v>143.42424491773622</v>
      </c>
      <c r="M21" s="1">
        <f t="shared" si="7"/>
        <v>17.4682466300887</v>
      </c>
      <c r="N21" s="1">
        <f t="shared" si="2"/>
        <v>4178.6388473505376</v>
      </c>
      <c r="O21" s="1">
        <f t="shared" si="3"/>
        <v>992.41874063769933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181.39194161782686</v>
      </c>
      <c r="C22">
        <v>400</v>
      </c>
      <c r="D22" s="2">
        <v>0.17133572146157222</v>
      </c>
      <c r="E22" s="1">
        <f t="shared" si="4"/>
        <v>7.7471159816064494</v>
      </c>
      <c r="F22" s="1">
        <f t="shared" si="5"/>
        <v>23.241347944819349</v>
      </c>
      <c r="G22" s="8">
        <f t="shared" si="8"/>
        <v>1839.649999999999</v>
      </c>
      <c r="H22">
        <v>315</v>
      </c>
      <c r="I22">
        <v>295</v>
      </c>
      <c r="J22" s="1">
        <v>310.67086879210802</v>
      </c>
      <c r="K22" s="2">
        <f t="shared" si="1"/>
        <v>4.3291312078919759</v>
      </c>
      <c r="L22" s="8">
        <v>145.71753351706005</v>
      </c>
      <c r="M22" s="1">
        <f t="shared" si="7"/>
        <v>17.747521568124164</v>
      </c>
      <c r="N22" s="1">
        <f t="shared" si="2"/>
        <v>4178.6207478310253</v>
      </c>
      <c r="O22" s="1">
        <f t="shared" si="3"/>
        <v>992.32633155909707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203.17444337621782</v>
      </c>
      <c r="C23">
        <v>400</v>
      </c>
      <c r="D23" s="2">
        <v>0.17133572146157222</v>
      </c>
      <c r="E23" s="1">
        <f t="shared" si="4"/>
        <v>7.7471159816064494</v>
      </c>
      <c r="F23" s="1">
        <f t="shared" si="5"/>
        <v>23.241347944819349</v>
      </c>
      <c r="G23" s="8">
        <f t="shared" si="8"/>
        <v>2221.7192307692294</v>
      </c>
      <c r="H23">
        <v>315</v>
      </c>
      <c r="I23">
        <v>295</v>
      </c>
      <c r="J23" s="1">
        <v>311.08472533144499</v>
      </c>
      <c r="K23" s="2">
        <f t="shared" si="1"/>
        <v>3.9152746685550142</v>
      </c>
      <c r="L23" s="8">
        <v>147.55546460192676</v>
      </c>
      <c r="M23" s="1">
        <f t="shared" si="7"/>
        <v>17.971336307345435</v>
      </c>
      <c r="N23" s="1">
        <f t="shared" si="2"/>
        <v>4178.6081587192084</v>
      </c>
      <c r="O23" s="1">
        <f t="shared" si="3"/>
        <v>992.25078041285724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224.95739214361944</v>
      </c>
      <c r="C24">
        <v>400</v>
      </c>
      <c r="D24" s="2">
        <v>0.17133572146157222</v>
      </c>
      <c r="E24" s="1">
        <f t="shared" si="4"/>
        <v>7.7471159816064494</v>
      </c>
      <c r="F24" s="1">
        <f t="shared" si="5"/>
        <v>23.241347944819349</v>
      </c>
      <c r="G24" s="8">
        <f t="shared" si="8"/>
        <v>2638.355153846152</v>
      </c>
      <c r="H24">
        <v>315</v>
      </c>
      <c r="I24">
        <v>295</v>
      </c>
      <c r="J24" s="1">
        <v>311.42656786256259</v>
      </c>
      <c r="K24" s="2">
        <f t="shared" si="1"/>
        <v>3.5734321374374076</v>
      </c>
      <c r="L24" s="8">
        <v>149.06132197161261</v>
      </c>
      <c r="M24" s="1">
        <f t="shared" si="7"/>
        <v>18.154707851311066</v>
      </c>
      <c r="N24" s="1">
        <f t="shared" si="2"/>
        <v>4178.5990870774713</v>
      </c>
      <c r="O24" s="1">
        <f t="shared" si="3"/>
        <v>992.18788888476502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246.7406803425888</v>
      </c>
      <c r="C25">
        <v>400</v>
      </c>
      <c r="D25" s="2">
        <v>0.17133572146157222</v>
      </c>
      <c r="E25" s="1">
        <f t="shared" si="4"/>
        <v>7.7471159816064494</v>
      </c>
      <c r="F25" s="1">
        <f t="shared" si="5"/>
        <v>23.241347944819349</v>
      </c>
      <c r="G25" s="8">
        <f t="shared" si="8"/>
        <v>3089.5577692307675</v>
      </c>
      <c r="H25">
        <v>315</v>
      </c>
      <c r="I25">
        <v>295</v>
      </c>
      <c r="J25" s="1">
        <v>311.71363698875922</v>
      </c>
      <c r="K25" s="2">
        <f t="shared" si="1"/>
        <v>3.2863630112407805</v>
      </c>
      <c r="L25" s="8">
        <v>150.31760119584888</v>
      </c>
      <c r="M25" s="1">
        <f t="shared" si="7"/>
        <v>18.307684362778136</v>
      </c>
      <c r="N25" s="1">
        <f t="shared" si="2"/>
        <v>4178.5923576382465</v>
      </c>
      <c r="O25" s="1">
        <f t="shared" si="3"/>
        <v>992.13473700447685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268.523658814253</v>
      </c>
      <c r="C26">
        <v>400</v>
      </c>
      <c r="D26" s="2">
        <v>0.17133572146157222</v>
      </c>
      <c r="E26" s="1">
        <f t="shared" si="4"/>
        <v>7.7471159816064494</v>
      </c>
      <c r="F26" s="1">
        <f t="shared" si="5"/>
        <v>23.241347944819349</v>
      </c>
      <c r="G26" s="8">
        <f t="shared" si="8"/>
        <v>3575.3270769230739</v>
      </c>
      <c r="H26">
        <v>315</v>
      </c>
      <c r="I26">
        <v>295</v>
      </c>
      <c r="J26" s="1">
        <v>311.94673458193114</v>
      </c>
      <c r="K26" s="2">
        <f t="shared" si="1"/>
        <v>3.053265418068861</v>
      </c>
      <c r="L26" s="8">
        <v>151.33226285341925</v>
      </c>
      <c r="M26" s="1">
        <f t="shared" si="7"/>
        <v>18.431236963051141</v>
      </c>
      <c r="N26" s="1">
        <f t="shared" si="2"/>
        <v>4178.5874687363339</v>
      </c>
      <c r="O26" s="1">
        <f t="shared" si="3"/>
        <v>992.09135305384007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28.96797562778222</v>
      </c>
      <c r="C27">
        <v>600</v>
      </c>
      <c r="D27" s="2">
        <v>0.41501976284584979</v>
      </c>
      <c r="E27" s="1">
        <f t="shared" si="4"/>
        <v>18.765533596837944</v>
      </c>
      <c r="F27" s="1">
        <f t="shared" si="5"/>
        <v>56.296600790513835</v>
      </c>
      <c r="G27" s="8">
        <f t="shared" si="8"/>
        <v>133.03276923076993</v>
      </c>
      <c r="H27">
        <v>315</v>
      </c>
      <c r="I27">
        <v>295</v>
      </c>
      <c r="J27" s="1">
        <v>298.72423757763823</v>
      </c>
      <c r="K27" s="2">
        <f t="shared" si="1"/>
        <v>16.275762422361765</v>
      </c>
      <c r="L27" s="8">
        <v>188.11934984603312</v>
      </c>
      <c r="M27" s="1">
        <f t="shared" si="7"/>
        <v>9.682938753260391</v>
      </c>
      <c r="N27" s="1">
        <f t="shared" si="2"/>
        <v>4180.127884567064</v>
      </c>
      <c r="O27" s="1">
        <f t="shared" si="3"/>
        <v>994.20133357123109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50.721769462016326</v>
      </c>
      <c r="C28">
        <v>600</v>
      </c>
      <c r="D28" s="2">
        <v>0.41501976284584979</v>
      </c>
      <c r="E28" s="1">
        <f t="shared" si="4"/>
        <v>18.765533596837944</v>
      </c>
      <c r="F28" s="1">
        <f t="shared" si="5"/>
        <v>56.296600790513835</v>
      </c>
      <c r="G28" s="8">
        <f t="shared" si="8"/>
        <v>273.1351538461542</v>
      </c>
      <c r="H28">
        <v>315</v>
      </c>
      <c r="I28">
        <v>295</v>
      </c>
      <c r="J28" s="1">
        <v>302.63751844206632</v>
      </c>
      <c r="K28" s="2">
        <f t="shared" si="1"/>
        <v>12.362481557933677</v>
      </c>
      <c r="L28" s="8">
        <v>249.50396374668725</v>
      </c>
      <c r="M28" s="1">
        <f t="shared" si="7"/>
        <v>12.842008120574382</v>
      </c>
      <c r="N28" s="1">
        <f t="shared" si="2"/>
        <v>4179.3361675930237</v>
      </c>
      <c r="O28" s="1">
        <f t="shared" si="3"/>
        <v>993.65618618141298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72.488283021556427</v>
      </c>
      <c r="C29">
        <v>600</v>
      </c>
      <c r="D29" s="2">
        <v>0.41501976284584979</v>
      </c>
      <c r="E29" s="1">
        <f t="shared" si="4"/>
        <v>18.765533596837944</v>
      </c>
      <c r="F29" s="1">
        <f t="shared" si="5"/>
        <v>56.296600790513835</v>
      </c>
      <c r="G29" s="8">
        <f t="shared" si="8"/>
        <v>447.8042307692308</v>
      </c>
      <c r="H29">
        <v>315</v>
      </c>
      <c r="I29">
        <v>295</v>
      </c>
      <c r="J29" s="1">
        <v>305.18411080187286</v>
      </c>
      <c r="K29" s="2">
        <f t="shared" si="1"/>
        <v>9.8158891981271381</v>
      </c>
      <c r="L29" s="8">
        <v>282.60839000654408</v>
      </c>
      <c r="M29" s="1">
        <f t="shared" si="7"/>
        <v>14.544136646853355</v>
      </c>
      <c r="N29" s="1">
        <f t="shared" si="2"/>
        <v>4178.9954514973106</v>
      </c>
      <c r="O29" s="1">
        <f t="shared" si="3"/>
        <v>993.26397313878692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94.261241352811481</v>
      </c>
      <c r="C30">
        <v>600</v>
      </c>
      <c r="D30" s="2">
        <v>0.41501976284584979</v>
      </c>
      <c r="E30" s="1">
        <f t="shared" si="4"/>
        <v>18.765533596837944</v>
      </c>
      <c r="F30" s="1">
        <f t="shared" si="5"/>
        <v>56.296600790513835</v>
      </c>
      <c r="G30" s="8">
        <f t="shared" si="8"/>
        <v>657.03999999999974</v>
      </c>
      <c r="H30">
        <v>315</v>
      </c>
      <c r="I30">
        <v>295</v>
      </c>
      <c r="J30" s="1">
        <v>306.89349873618011</v>
      </c>
      <c r="K30" s="2">
        <f t="shared" si="1"/>
        <v>8.1065012638198937</v>
      </c>
      <c r="L30" s="8">
        <v>303.10236968362585</v>
      </c>
      <c r="M30" s="1">
        <f t="shared" si="7"/>
        <v>15.597213693545338</v>
      </c>
      <c r="N30" s="1">
        <f t="shared" si="2"/>
        <v>4178.8317102617157</v>
      </c>
      <c r="O30" s="1">
        <f t="shared" si="3"/>
        <v>992.98501331701618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116.03782026085834</v>
      </c>
      <c r="C31">
        <v>600</v>
      </c>
      <c r="D31" s="2">
        <v>0.41501976284584979</v>
      </c>
      <c r="E31" s="1">
        <f t="shared" si="4"/>
        <v>18.765533596837944</v>
      </c>
      <c r="F31" s="1">
        <f t="shared" si="5"/>
        <v>56.296600790513835</v>
      </c>
      <c r="G31" s="8">
        <f t="shared" si="8"/>
        <v>900.84246153846095</v>
      </c>
      <c r="H31">
        <v>315</v>
      </c>
      <c r="I31">
        <v>295</v>
      </c>
      <c r="J31" s="1">
        <v>308.10612563233838</v>
      </c>
      <c r="K31" s="2">
        <f t="shared" si="1"/>
        <v>6.8938743676616241</v>
      </c>
      <c r="L31" s="8">
        <v>316.99965356182861</v>
      </c>
      <c r="M31" s="1">
        <f t="shared" si="7"/>
        <v>16.310973196933361</v>
      </c>
      <c r="N31" s="1">
        <f t="shared" si="2"/>
        <v>4178.7432133002976</v>
      </c>
      <c r="O31" s="1">
        <f t="shared" si="3"/>
        <v>992.77976560594743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137.81661724254008</v>
      </c>
      <c r="C32">
        <v>600</v>
      </c>
      <c r="D32" s="2">
        <v>0.41501976284584979</v>
      </c>
      <c r="E32" s="1">
        <f t="shared" si="4"/>
        <v>18.765533596837944</v>
      </c>
      <c r="F32" s="1">
        <f t="shared" si="5"/>
        <v>56.296600790513835</v>
      </c>
      <c r="G32" s="8">
        <f t="shared" si="8"/>
        <v>1179.2116153846146</v>
      </c>
      <c r="H32">
        <v>315</v>
      </c>
      <c r="I32">
        <v>295</v>
      </c>
      <c r="J32" s="1">
        <v>309.0071906402498</v>
      </c>
      <c r="K32" s="2">
        <f t="shared" si="1"/>
        <v>5.992809359750197</v>
      </c>
      <c r="L32" s="8">
        <v>327.03351987383616</v>
      </c>
      <c r="M32" s="1">
        <f t="shared" si="7"/>
        <v>16.826102921780596</v>
      </c>
      <c r="N32" s="1">
        <f t="shared" si="2"/>
        <v>4178.6908259050988</v>
      </c>
      <c r="O32" s="1">
        <f t="shared" si="3"/>
        <v>992.62340592244436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159.5968665301049</v>
      </c>
      <c r="C33">
        <v>600</v>
      </c>
      <c r="D33" s="2">
        <v>0.41501976284584979</v>
      </c>
      <c r="E33" s="1">
        <f t="shared" si="4"/>
        <v>18.765533596837944</v>
      </c>
      <c r="F33" s="1">
        <f t="shared" si="5"/>
        <v>56.296600790513835</v>
      </c>
      <c r="G33" s="8">
        <f t="shared" si="8"/>
        <v>1492.1474615384604</v>
      </c>
      <c r="H33">
        <v>315</v>
      </c>
      <c r="I33">
        <v>295</v>
      </c>
      <c r="J33" s="1">
        <v>309.7017454955876</v>
      </c>
      <c r="K33" s="2">
        <f t="shared" si="1"/>
        <v>5.2982545044123981</v>
      </c>
      <c r="L33" s="8">
        <v>334.61507599565221</v>
      </c>
      <c r="M33" s="1">
        <f t="shared" si="7"/>
        <v>17.215201546043865</v>
      </c>
      <c r="N33" s="1">
        <f t="shared" si="2"/>
        <v>4178.6575865825689</v>
      </c>
      <c r="O33" s="1">
        <f t="shared" si="3"/>
        <v>992.50068904154114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181.37811693228551</v>
      </c>
      <c r="C34">
        <v>600</v>
      </c>
      <c r="D34" s="2">
        <v>0.41501976284584979</v>
      </c>
      <c r="E34" s="1">
        <f t="shared" si="4"/>
        <v>18.765533596837944</v>
      </c>
      <c r="F34" s="1">
        <f t="shared" si="5"/>
        <v>56.296600790513835</v>
      </c>
      <c r="G34" s="8">
        <f t="shared" si="8"/>
        <v>1839.649999999999</v>
      </c>
      <c r="H34">
        <v>315</v>
      </c>
      <c r="I34">
        <v>295</v>
      </c>
      <c r="J34" s="1">
        <v>310.25292933049923</v>
      </c>
      <c r="K34" s="2">
        <f t="shared" si="1"/>
        <v>4.7470706695007721</v>
      </c>
      <c r="L34" s="8">
        <v>340.54421994540917</v>
      </c>
      <c r="M34" s="1">
        <f t="shared" si="7"/>
        <v>17.519406466318902</v>
      </c>
      <c r="N34" s="1">
        <f t="shared" si="2"/>
        <v>4178.6353305480397</v>
      </c>
      <c r="O34" s="1">
        <f t="shared" si="3"/>
        <v>992.40196692084976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203.16008605644009</v>
      </c>
      <c r="C35">
        <v>600</v>
      </c>
      <c r="D35" s="2">
        <v>0.41501976284584979</v>
      </c>
      <c r="E35" s="1">
        <f t="shared" si="4"/>
        <v>18.765533596837944</v>
      </c>
      <c r="F35" s="1">
        <f t="shared" si="5"/>
        <v>56.296600790513835</v>
      </c>
      <c r="G35" s="8">
        <f t="shared" si="8"/>
        <v>2221.7192307692294</v>
      </c>
      <c r="H35">
        <v>315</v>
      </c>
      <c r="I35">
        <v>295</v>
      </c>
      <c r="J35" s="1">
        <v>310.70072587962471</v>
      </c>
      <c r="K35" s="2">
        <f t="shared" ref="K35:K66" si="11">H35-J35</f>
        <v>4.2992741203752871</v>
      </c>
      <c r="L35" s="8">
        <v>345.30758756151243</v>
      </c>
      <c r="M35" s="1">
        <f t="shared" si="7"/>
        <v>17.763736373062621</v>
      </c>
      <c r="N35" s="1">
        <f t="shared" ref="N35:N66" si="12">((W35 + X35*H35 +Y35*H35^2 +  Z35*H35^3)+(W35 + X35*J35 + Y35*J35^2 +  Z35*J35^3))/2</f>
        <v>4178.6197790094684</v>
      </c>
      <c r="O35" s="1">
        <f t="shared" ref="O35:O66" si="13">((S35 + T35*H35 + U35*H35^2 +  V35*H35^3)+(S35 + T35*J35 + U35*J35^2 +  V35*J35^3))/2</f>
        <v>992.32090275839573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224.94258837067349</v>
      </c>
      <c r="C36">
        <v>600</v>
      </c>
      <c r="D36" s="2">
        <v>0.41501976284584979</v>
      </c>
      <c r="E36" s="1">
        <f t="shared" si="4"/>
        <v>18.765533596837944</v>
      </c>
      <c r="F36" s="1">
        <f t="shared" si="5"/>
        <v>56.296600790513835</v>
      </c>
      <c r="G36" s="8">
        <f t="shared" si="8"/>
        <v>2638.355153846152</v>
      </c>
      <c r="H36">
        <v>315</v>
      </c>
      <c r="I36">
        <v>295</v>
      </c>
      <c r="J36" s="1">
        <v>311.07160182845638</v>
      </c>
      <c r="K36" s="2">
        <f t="shared" si="11"/>
        <v>3.9283981715436198</v>
      </c>
      <c r="L36" s="8">
        <v>349.21801197182674</v>
      </c>
      <c r="M36" s="1">
        <f t="shared" si="7"/>
        <v>17.964269912974537</v>
      </c>
      <c r="N36" s="1">
        <f t="shared" si="12"/>
        <v>4178.6085305277338</v>
      </c>
      <c r="O36" s="1">
        <f t="shared" si="13"/>
        <v>992.25318609830367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246.72549705094269</v>
      </c>
      <c r="C37">
        <v>600</v>
      </c>
      <c r="D37" s="2">
        <v>0.41501976284584979</v>
      </c>
      <c r="E37" s="1">
        <f t="shared" si="4"/>
        <v>18.765533596837944</v>
      </c>
      <c r="F37" s="1">
        <f t="shared" si="5"/>
        <v>56.296600790513835</v>
      </c>
      <c r="G37" s="8">
        <f t="shared" si="8"/>
        <v>3089.5577692307675</v>
      </c>
      <c r="H37">
        <v>315</v>
      </c>
      <c r="I37">
        <v>295</v>
      </c>
      <c r="J37" s="1">
        <v>311.3837404371348</v>
      </c>
      <c r="K37" s="2">
        <f t="shared" si="11"/>
        <v>3.6162595628651957</v>
      </c>
      <c r="L37" s="8">
        <v>352.48567281184683</v>
      </c>
      <c r="M37" s="1">
        <f t="shared" si="7"/>
        <v>18.131806928669938</v>
      </c>
      <c r="N37" s="1">
        <f t="shared" si="12"/>
        <v>4178.600159708446</v>
      </c>
      <c r="O37" s="1">
        <f t="shared" si="13"/>
        <v>992.19579219027742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268.50810116030641</v>
      </c>
      <c r="C38">
        <v>600</v>
      </c>
      <c r="D38" s="2">
        <v>0.41501976284584979</v>
      </c>
      <c r="E38" s="1">
        <f t="shared" si="4"/>
        <v>18.765533596837944</v>
      </c>
      <c r="F38" s="1">
        <f t="shared" si="5"/>
        <v>56.296600790513835</v>
      </c>
      <c r="G38" s="8">
        <f t="shared" si="8"/>
        <v>3575.3270769230739</v>
      </c>
      <c r="H38">
        <v>315</v>
      </c>
      <c r="I38">
        <v>295</v>
      </c>
      <c r="J38" s="1">
        <v>311.63765109386372</v>
      </c>
      <c r="K38" s="2">
        <f t="shared" si="11"/>
        <v>3.3623489061362761</v>
      </c>
      <c r="L38" s="8">
        <v>355.12844637174123</v>
      </c>
      <c r="M38" s="1">
        <f t="shared" si="7"/>
        <v>18.2672806937451</v>
      </c>
      <c r="N38" s="1">
        <f t="shared" si="12"/>
        <v>4178.5940617634669</v>
      </c>
      <c r="O38" s="1">
        <f t="shared" si="13"/>
        <v>992.14883591520447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28.966247526620506</v>
      </c>
      <c r="C39">
        <v>800</v>
      </c>
      <c r="D39" s="2">
        <v>0.6324110671936759</v>
      </c>
      <c r="E39" s="1">
        <f t="shared" si="4"/>
        <v>28.595098814229249</v>
      </c>
      <c r="F39" s="1">
        <f t="shared" si="5"/>
        <v>85.785296442687752</v>
      </c>
      <c r="G39" s="8">
        <f t="shared" si="8"/>
        <v>133.03276923076993</v>
      </c>
      <c r="H39">
        <v>315</v>
      </c>
      <c r="I39">
        <v>295</v>
      </c>
      <c r="J39" s="1">
        <v>298.26410248386884</v>
      </c>
      <c r="K39" s="2">
        <f t="shared" si="11"/>
        <v>16.735897516131161</v>
      </c>
      <c r="L39" s="8">
        <v>259.34493991168131</v>
      </c>
      <c r="M39" s="1">
        <f t="shared" si="7"/>
        <v>9.2323382501231119</v>
      </c>
      <c r="N39" s="1">
        <f t="shared" si="12"/>
        <v>4180.2451831946219</v>
      </c>
      <c r="O39" s="1">
        <f t="shared" si="13"/>
        <v>994.2606467590349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50.717580161953883</v>
      </c>
      <c r="C40">
        <v>800</v>
      </c>
      <c r="D40" s="2">
        <v>0.6324110671936759</v>
      </c>
      <c r="E40" s="1">
        <f t="shared" si="4"/>
        <v>28.595098814229249</v>
      </c>
      <c r="F40" s="1">
        <f t="shared" si="5"/>
        <v>85.785296442687752</v>
      </c>
      <c r="G40" s="8">
        <f t="shared" si="8"/>
        <v>273.1351538461542</v>
      </c>
      <c r="H40">
        <v>315</v>
      </c>
      <c r="I40">
        <v>295</v>
      </c>
      <c r="J40" s="1">
        <v>302.07955340135618</v>
      </c>
      <c r="K40" s="2">
        <f t="shared" si="11"/>
        <v>12.920446598643821</v>
      </c>
      <c r="L40" s="8">
        <v>349.63099590859872</v>
      </c>
      <c r="M40" s="1">
        <f t="shared" si="7"/>
        <v>12.44119381373593</v>
      </c>
      <c r="N40" s="1">
        <f t="shared" si="12"/>
        <v>4179.4280000678882</v>
      </c>
      <c r="O40" s="1">
        <f t="shared" si="13"/>
        <v>993.73826272981137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72.482166959678068</v>
      </c>
      <c r="C41">
        <v>800</v>
      </c>
      <c r="D41" s="2">
        <v>0.6324110671936759</v>
      </c>
      <c r="E41" s="1">
        <f t="shared" si="4"/>
        <v>28.595098814229249</v>
      </c>
      <c r="F41" s="1">
        <f t="shared" si="5"/>
        <v>85.785296442687752</v>
      </c>
      <c r="G41" s="8">
        <f t="shared" si="8"/>
        <v>447.8042307692308</v>
      </c>
      <c r="H41">
        <v>315</v>
      </c>
      <c r="I41">
        <v>295</v>
      </c>
      <c r="J41" s="1">
        <v>304.65510336910069</v>
      </c>
      <c r="K41" s="2">
        <f t="shared" si="11"/>
        <v>10.344896630899314</v>
      </c>
      <c r="L41" s="8">
        <v>399.35361410297367</v>
      </c>
      <c r="M41" s="1">
        <f t="shared" ref="M41:M72" si="14">((H41-I41)-(J41-I41))/(LN((H41-I41)/(J41-I41)))</f>
        <v>14.205229526934877</v>
      </c>
      <c r="N41" s="1">
        <f t="shared" si="12"/>
        <v>4179.0562076934657</v>
      </c>
      <c r="O41" s="1">
        <f t="shared" si="13"/>
        <v>993.34778498073456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94.253693751094971</v>
      </c>
      <c r="C42">
        <v>800</v>
      </c>
      <c r="D42" s="2">
        <v>0.6324110671936759</v>
      </c>
      <c r="E42" s="1">
        <f t="shared" si="4"/>
        <v>28.595098814229249</v>
      </c>
      <c r="F42" s="1">
        <f t="shared" si="5"/>
        <v>85.785296442687752</v>
      </c>
      <c r="G42" s="8">
        <f t="shared" si="8"/>
        <v>657.03999999999974</v>
      </c>
      <c r="H42">
        <v>315</v>
      </c>
      <c r="I42">
        <v>295</v>
      </c>
      <c r="J42" s="1">
        <v>306.41384170607006</v>
      </c>
      <c r="K42" s="2">
        <f t="shared" si="11"/>
        <v>8.586158293929941</v>
      </c>
      <c r="L42" s="8">
        <v>430.46877392305424</v>
      </c>
      <c r="M42" s="1">
        <f t="shared" si="14"/>
        <v>15.307674383882484</v>
      </c>
      <c r="N42" s="1">
        <f t="shared" si="12"/>
        <v>4178.8728468084646</v>
      </c>
      <c r="O42" s="1">
        <f t="shared" si="13"/>
        <v>993.06452909080406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116.02919120034933</v>
      </c>
      <c r="C43">
        <v>800</v>
      </c>
      <c r="D43" s="2">
        <v>0.6324110671936759</v>
      </c>
      <c r="E43" s="1">
        <f t="shared" si="4"/>
        <v>28.595098814229249</v>
      </c>
      <c r="F43" s="1">
        <f t="shared" si="5"/>
        <v>85.785296442687752</v>
      </c>
      <c r="G43" s="8">
        <f t="shared" si="8"/>
        <v>900.84246153846095</v>
      </c>
      <c r="H43">
        <v>315</v>
      </c>
      <c r="I43">
        <v>295</v>
      </c>
      <c r="J43" s="1">
        <v>307.67397686623559</v>
      </c>
      <c r="K43" s="2">
        <f t="shared" si="11"/>
        <v>7.3260231337644086</v>
      </c>
      <c r="L43" s="8">
        <v>451.70891917054553</v>
      </c>
      <c r="M43" s="1">
        <f t="shared" si="14"/>
        <v>16.05944995511755</v>
      </c>
      <c r="N43" s="1">
        <f t="shared" si="12"/>
        <v>4178.7722909147769</v>
      </c>
      <c r="O43" s="1">
        <f t="shared" si="13"/>
        <v>992.85359837665715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137.80714947145117</v>
      </c>
      <c r="C44">
        <v>800</v>
      </c>
      <c r="D44" s="2">
        <v>0.6324110671936759</v>
      </c>
      <c r="E44" s="1">
        <f t="shared" si="4"/>
        <v>28.595098814229249</v>
      </c>
      <c r="F44" s="1">
        <f t="shared" si="5"/>
        <v>85.785296442687752</v>
      </c>
      <c r="G44" s="8">
        <f t="shared" si="8"/>
        <v>1179.2116153846146</v>
      </c>
      <c r="H44">
        <v>315</v>
      </c>
      <c r="I44">
        <v>295</v>
      </c>
      <c r="J44" s="1">
        <v>308.61648287554044</v>
      </c>
      <c r="K44" s="2">
        <f t="shared" si="11"/>
        <v>6.3835171244595585</v>
      </c>
      <c r="L44" s="8">
        <v>467.11420267052046</v>
      </c>
      <c r="M44" s="1">
        <f t="shared" si="14"/>
        <v>16.604230874744847</v>
      </c>
      <c r="N44" s="1">
        <f t="shared" si="12"/>
        <v>4178.7122120130362</v>
      </c>
      <c r="O44" s="1">
        <f t="shared" si="13"/>
        <v>992.69160217511194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159.58673188093695</v>
      </c>
      <c r="C45">
        <v>800</v>
      </c>
      <c r="D45" s="2">
        <v>0.6324110671936759</v>
      </c>
      <c r="E45" s="1">
        <f t="shared" si="4"/>
        <v>28.595098814229249</v>
      </c>
      <c r="F45" s="1">
        <f t="shared" si="5"/>
        <v>85.785296442687752</v>
      </c>
      <c r="G45" s="8">
        <f t="shared" si="8"/>
        <v>1492.1474615384604</v>
      </c>
      <c r="H45">
        <v>315</v>
      </c>
      <c r="I45">
        <v>295</v>
      </c>
      <c r="J45" s="1">
        <v>309.34634822739412</v>
      </c>
      <c r="K45" s="2">
        <f t="shared" si="11"/>
        <v>5.6536517726058833</v>
      </c>
      <c r="L45" s="8">
        <v>478.79325547406029</v>
      </c>
      <c r="M45" s="1">
        <f t="shared" si="14"/>
        <v>17.016932039584365</v>
      </c>
      <c r="N45" s="1">
        <f t="shared" si="12"/>
        <v>4178.6738487912089</v>
      </c>
      <c r="O45" s="1">
        <f t="shared" si="13"/>
        <v>992.56371838090945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181.36744040176646</v>
      </c>
      <c r="C46">
        <v>800</v>
      </c>
      <c r="D46" s="2">
        <v>0.6324110671936759</v>
      </c>
      <c r="E46" s="1">
        <f t="shared" si="4"/>
        <v>28.595098814229249</v>
      </c>
      <c r="F46" s="1">
        <f t="shared" si="5"/>
        <v>85.785296442687752</v>
      </c>
      <c r="G46" s="8">
        <f t="shared" si="8"/>
        <v>1839.649999999999</v>
      </c>
      <c r="H46">
        <v>315</v>
      </c>
      <c r="I46">
        <v>295</v>
      </c>
      <c r="J46" s="1">
        <v>309.92755499937243</v>
      </c>
      <c r="K46" s="2">
        <f t="shared" si="11"/>
        <v>5.0724450006275674</v>
      </c>
      <c r="L46" s="8">
        <v>487.95030175848279</v>
      </c>
      <c r="M46" s="1">
        <f t="shared" si="14"/>
        <v>17.34030273274189</v>
      </c>
      <c r="N46" s="1">
        <f t="shared" si="12"/>
        <v>4178.6480415287642</v>
      </c>
      <c r="O46" s="1">
        <f t="shared" si="13"/>
        <v>992.46038650191394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203.14896099401153</v>
      </c>
      <c r="C47">
        <v>800</v>
      </c>
      <c r="D47" s="2">
        <v>0.6324110671936759</v>
      </c>
      <c r="E47" s="1">
        <f t="shared" si="4"/>
        <v>28.595098814229249</v>
      </c>
      <c r="F47" s="1">
        <f t="shared" si="5"/>
        <v>85.785296442687752</v>
      </c>
      <c r="G47" s="8">
        <f t="shared" ref="G47:G78" si="15">G35</f>
        <v>2221.7192307692294</v>
      </c>
      <c r="H47">
        <v>315</v>
      </c>
      <c r="I47">
        <v>295</v>
      </c>
      <c r="J47" s="1">
        <v>310.40100752260378</v>
      </c>
      <c r="K47" s="2">
        <f t="shared" si="11"/>
        <v>4.598992477396223</v>
      </c>
      <c r="L47" s="8">
        <v>495.32196685369559</v>
      </c>
      <c r="M47" s="1">
        <f t="shared" si="14"/>
        <v>17.600474725153145</v>
      </c>
      <c r="N47" s="1">
        <f t="shared" si="12"/>
        <v>4178.629943316796</v>
      </c>
      <c r="O47" s="1">
        <f t="shared" si="13"/>
        <v>992.37524530555106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224.93108615352531</v>
      </c>
      <c r="C48">
        <v>800</v>
      </c>
      <c r="D48" s="2">
        <v>0.6324110671936759</v>
      </c>
      <c r="E48" s="1">
        <f t="shared" si="4"/>
        <v>28.595098814229249</v>
      </c>
      <c r="F48" s="1">
        <f t="shared" si="5"/>
        <v>85.785296442687752</v>
      </c>
      <c r="G48" s="8">
        <f t="shared" si="15"/>
        <v>2638.355153846152</v>
      </c>
      <c r="H48">
        <v>315</v>
      </c>
      <c r="I48">
        <v>295</v>
      </c>
      <c r="J48" s="1">
        <v>310.79397083232067</v>
      </c>
      <c r="K48" s="2">
        <f t="shared" si="11"/>
        <v>4.2060291676793327</v>
      </c>
      <c r="L48" s="8">
        <v>501.38378117415249</v>
      </c>
      <c r="M48" s="1">
        <f t="shared" si="14"/>
        <v>17.814307175088089</v>
      </c>
      <c r="N48" s="1">
        <f t="shared" si="12"/>
        <v>4178.6168146937543</v>
      </c>
      <c r="O48" s="1">
        <f t="shared" si="13"/>
        <v>992.30392657978905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246.71367339583796</v>
      </c>
      <c r="C49">
        <v>800</v>
      </c>
      <c r="D49" s="2">
        <v>0.6324110671936759</v>
      </c>
      <c r="E49" s="1">
        <f t="shared" si="4"/>
        <v>28.595098814229249</v>
      </c>
      <c r="F49" s="1">
        <f t="shared" si="5"/>
        <v>85.785296442687752</v>
      </c>
      <c r="G49" s="8">
        <f t="shared" si="15"/>
        <v>3089.5577692307675</v>
      </c>
      <c r="H49">
        <v>315</v>
      </c>
      <c r="I49">
        <v>295</v>
      </c>
      <c r="J49" s="1">
        <v>311.12527676739427</v>
      </c>
      <c r="K49" s="2">
        <f t="shared" si="11"/>
        <v>3.8747232326057315</v>
      </c>
      <c r="L49" s="8">
        <v>506.4563042707689</v>
      </c>
      <c r="M49" s="1">
        <f t="shared" si="14"/>
        <v>17.993158785923047</v>
      </c>
      <c r="N49" s="1">
        <f t="shared" si="12"/>
        <v>4178.6070209714881</v>
      </c>
      <c r="O49" s="1">
        <f t="shared" si="13"/>
        <v>992.24334278073206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268.49596409758823</v>
      </c>
      <c r="C50">
        <v>800</v>
      </c>
      <c r="D50" s="2">
        <v>0.6324110671936759</v>
      </c>
      <c r="E50" s="1">
        <f t="shared" si="4"/>
        <v>28.595098814229249</v>
      </c>
      <c r="F50" s="1">
        <f t="shared" si="5"/>
        <v>85.785296442687752</v>
      </c>
      <c r="G50" s="8">
        <f t="shared" si="15"/>
        <v>3575.3270769230739</v>
      </c>
      <c r="H50">
        <v>315</v>
      </c>
      <c r="I50">
        <v>295</v>
      </c>
      <c r="J50" s="1">
        <v>311.39516329569653</v>
      </c>
      <c r="K50" s="2">
        <f t="shared" si="11"/>
        <v>3.6048367043034659</v>
      </c>
      <c r="L50" s="8">
        <v>510.56357087265741</v>
      </c>
      <c r="M50" s="1">
        <f t="shared" si="14"/>
        <v>18.137917038677777</v>
      </c>
      <c r="N50" s="1">
        <f t="shared" si="12"/>
        <v>4178.5998718509572</v>
      </c>
      <c r="O50" s="1">
        <f t="shared" si="13"/>
        <v>992.19368490460283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28.964291559850842</v>
      </c>
      <c r="C51">
        <v>1000</v>
      </c>
      <c r="D51" s="2">
        <v>0.86297760210803687</v>
      </c>
      <c r="E51" s="1">
        <f t="shared" si="4"/>
        <v>39.020395256916999</v>
      </c>
      <c r="F51" s="1">
        <f t="shared" si="5"/>
        <v>117.061185770751</v>
      </c>
      <c r="G51" s="8">
        <f t="shared" si="15"/>
        <v>133.03276923076993</v>
      </c>
      <c r="H51">
        <v>315</v>
      </c>
      <c r="I51">
        <v>295</v>
      </c>
      <c r="J51" s="1">
        <v>297.73322493541662</v>
      </c>
      <c r="K51" s="2">
        <f t="shared" ref="K51:K63" si="16">H51-J51</f>
        <v>17.266775064583385</v>
      </c>
      <c r="L51" s="8">
        <v>314.31936571911751</v>
      </c>
      <c r="M51" s="1">
        <f t="shared" ref="M51:M63" si="17">((H51-I51)-(J51-I51))/(LN((H51-I51)/(J51-I51)))</f>
        <v>8.6756811895693851</v>
      </c>
      <c r="N51" s="1">
        <f t="shared" ref="N51:N63" si="18">((W51 + X51*H51 +Y51*H51^2 +  Z51*H51^3)+(W51 + X51*J51 + Y51*J51^2 +  Z51*J51^3))/2</f>
        <v>4180.3873740101008</v>
      </c>
      <c r="O51" s="1">
        <f t="shared" ref="O51:O63" si="19">((S51 + T51*H51 + U51*H51^2 +  V51*H51^3)+(S51 + T51*J51 + U51*J51^2 +  V51*J51^3))/2</f>
        <v>994.3277894606415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50.712526889796592</v>
      </c>
      <c r="C52">
        <v>1000</v>
      </c>
      <c r="D52" s="2">
        <v>0.86297760210803687</v>
      </c>
      <c r="E52" s="1">
        <f t="shared" si="4"/>
        <v>39.020395256916999</v>
      </c>
      <c r="F52" s="1">
        <f t="shared" si="5"/>
        <v>117.061185770751</v>
      </c>
      <c r="G52" s="8">
        <f t="shared" si="15"/>
        <v>273.1351538461542</v>
      </c>
      <c r="H52">
        <v>315</v>
      </c>
      <c r="I52">
        <v>295</v>
      </c>
      <c r="J52" s="1">
        <v>301.39313690665409</v>
      </c>
      <c r="K52" s="2">
        <f t="shared" si="16"/>
        <v>13.606863093345908</v>
      </c>
      <c r="L52" s="8">
        <v>432.56554338442868</v>
      </c>
      <c r="M52" s="1">
        <f t="shared" si="17"/>
        <v>11.930536599493326</v>
      </c>
      <c r="N52" s="1">
        <f t="shared" si="18"/>
        <v>4179.5501105706699</v>
      </c>
      <c r="O52" s="1">
        <f t="shared" si="19"/>
        <v>993.83728421824162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72.474575539982297</v>
      </c>
      <c r="C53">
        <v>1000</v>
      </c>
      <c r="D53" s="2">
        <v>0.86297760210803687</v>
      </c>
      <c r="E53" s="1">
        <f t="shared" si="4"/>
        <v>39.020395256916999</v>
      </c>
      <c r="F53" s="1">
        <f t="shared" si="5"/>
        <v>117.061185770751</v>
      </c>
      <c r="G53" s="8">
        <f t="shared" si="15"/>
        <v>447.8042307692308</v>
      </c>
      <c r="H53">
        <v>315</v>
      </c>
      <c r="I53">
        <v>295</v>
      </c>
      <c r="J53" s="1">
        <v>303.98741932799436</v>
      </c>
      <c r="K53" s="2">
        <f t="shared" si="16"/>
        <v>11.01258067200564</v>
      </c>
      <c r="L53" s="8">
        <v>499.46178267155778</v>
      </c>
      <c r="M53" s="1">
        <f t="shared" si="17"/>
        <v>13.767334439972277</v>
      </c>
      <c r="N53" s="1">
        <f t="shared" si="18"/>
        <v>4179.140171367043</v>
      </c>
      <c r="O53" s="1">
        <f t="shared" si="19"/>
        <v>993.4518341577525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94.244170561187474</v>
      </c>
      <c r="C54">
        <v>1000</v>
      </c>
      <c r="D54" s="2">
        <v>0.86297760210803687</v>
      </c>
      <c r="E54" s="1">
        <f t="shared" si="4"/>
        <v>39.020395256916999</v>
      </c>
      <c r="F54" s="1">
        <f t="shared" si="5"/>
        <v>117.061185770751</v>
      </c>
      <c r="G54" s="8">
        <f t="shared" si="15"/>
        <v>657.03999999999974</v>
      </c>
      <c r="H54">
        <v>315</v>
      </c>
      <c r="I54">
        <v>295</v>
      </c>
      <c r="J54" s="1">
        <v>305.80005604546642</v>
      </c>
      <c r="K54" s="2">
        <f t="shared" si="16"/>
        <v>9.1999439545335804</v>
      </c>
      <c r="L54" s="8">
        <v>541.90598154379757</v>
      </c>
      <c r="M54" s="1">
        <f t="shared" si="17"/>
        <v>14.930588090889321</v>
      </c>
      <c r="N54" s="1">
        <f t="shared" si="18"/>
        <v>4178.9308739774042</v>
      </c>
      <c r="O54" s="1">
        <f t="shared" si="19"/>
        <v>993.16487632761061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116.01818728726332</v>
      </c>
      <c r="C55">
        <v>1000</v>
      </c>
      <c r="D55" s="2">
        <v>0.86297760210803687</v>
      </c>
      <c r="E55" s="1">
        <f t="shared" si="4"/>
        <v>39.020395256916999</v>
      </c>
      <c r="F55" s="1">
        <f t="shared" si="5"/>
        <v>117.061185770751</v>
      </c>
      <c r="G55" s="8">
        <f t="shared" si="15"/>
        <v>900.84246153846095</v>
      </c>
      <c r="H55">
        <v>315</v>
      </c>
      <c r="I55">
        <v>295</v>
      </c>
      <c r="J55" s="1">
        <v>307.11622116572306</v>
      </c>
      <c r="K55" s="2">
        <f t="shared" si="16"/>
        <v>7.8837788342769386</v>
      </c>
      <c r="L55" s="8">
        <v>571.12550918507168</v>
      </c>
      <c r="M55" s="1">
        <f t="shared" si="17"/>
        <v>15.730210168793381</v>
      </c>
      <c r="N55" s="1">
        <f t="shared" si="18"/>
        <v>4178.8138225104749</v>
      </c>
      <c r="O55" s="1">
        <f t="shared" si="19"/>
        <v>992.94776701486057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137.79498612291584</v>
      </c>
      <c r="C56">
        <v>1000</v>
      </c>
      <c r="D56" s="2">
        <v>0.86297760210803687</v>
      </c>
      <c r="E56" s="1">
        <f t="shared" si="4"/>
        <v>39.020395256916999</v>
      </c>
      <c r="F56" s="1">
        <f t="shared" si="5"/>
        <v>117.061185770751</v>
      </c>
      <c r="G56" s="8">
        <f t="shared" si="15"/>
        <v>1179.2116153846146</v>
      </c>
      <c r="H56">
        <v>315</v>
      </c>
      <c r="I56">
        <v>295</v>
      </c>
      <c r="J56" s="1">
        <v>308.10925385044391</v>
      </c>
      <c r="K56" s="2">
        <f t="shared" si="16"/>
        <v>6.8907461495560938</v>
      </c>
      <c r="L56" s="8">
        <v>592.44010505391066</v>
      </c>
      <c r="M56" s="1">
        <f t="shared" si="17"/>
        <v>16.312782986419904</v>
      </c>
      <c r="N56" s="1">
        <f t="shared" si="18"/>
        <v>4178.7430124074981</v>
      </c>
      <c r="O56" s="1">
        <f t="shared" si="19"/>
        <v>992.77922839639245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159.57364038147551</v>
      </c>
      <c r="C57">
        <v>1000</v>
      </c>
      <c r="D57" s="2">
        <v>0.86297760210803687</v>
      </c>
      <c r="E57" s="1">
        <f t="shared" si="4"/>
        <v>39.020395256916999</v>
      </c>
      <c r="F57" s="1">
        <f t="shared" si="5"/>
        <v>117.061185770751</v>
      </c>
      <c r="G57" s="8">
        <f t="shared" si="15"/>
        <v>1492.1474615384604</v>
      </c>
      <c r="H57">
        <v>315</v>
      </c>
      <c r="I57">
        <v>295</v>
      </c>
      <c r="J57" s="1">
        <v>308.88299809013319</v>
      </c>
      <c r="K57" s="2">
        <f t="shared" si="16"/>
        <v>6.1170019098668149</v>
      </c>
      <c r="L57" s="8">
        <v>608.66667184380356</v>
      </c>
      <c r="M57" s="1">
        <f t="shared" si="17"/>
        <v>16.755817959330006</v>
      </c>
      <c r="N57" s="1">
        <f t="shared" si="18"/>
        <v>4178.6974084200992</v>
      </c>
      <c r="O57" s="1">
        <f t="shared" si="19"/>
        <v>992.64514879356125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181.35359094457735</v>
      </c>
      <c r="C58">
        <v>1000</v>
      </c>
      <c r="D58" s="2">
        <v>0.86297760210803687</v>
      </c>
      <c r="E58" s="1">
        <f t="shared" si="4"/>
        <v>39.020395256916999</v>
      </c>
      <c r="F58" s="1">
        <f t="shared" si="5"/>
        <v>117.061185770751</v>
      </c>
      <c r="G58" s="8">
        <f t="shared" si="15"/>
        <v>1839.649999999999</v>
      </c>
      <c r="H58">
        <v>315</v>
      </c>
      <c r="I58">
        <v>295</v>
      </c>
      <c r="J58" s="1">
        <v>309.50198045966312</v>
      </c>
      <c r="K58" s="2">
        <f t="shared" si="16"/>
        <v>5.4980195403368839</v>
      </c>
      <c r="L58" s="8">
        <v>621.42977818379472</v>
      </c>
      <c r="M58" s="1">
        <f t="shared" si="17"/>
        <v>17.103966391476884</v>
      </c>
      <c r="N58" s="1">
        <f t="shared" si="18"/>
        <v>4178.6665381294379</v>
      </c>
      <c r="O58" s="1">
        <f t="shared" si="19"/>
        <v>992.53617787479607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203.13448175058704</v>
      </c>
      <c r="C59">
        <v>1000</v>
      </c>
      <c r="D59" s="2">
        <v>0.86297760210803687</v>
      </c>
      <c r="E59" s="1">
        <f t="shared" si="4"/>
        <v>39.020395256916999</v>
      </c>
      <c r="F59" s="1">
        <f t="shared" si="5"/>
        <v>117.061185770751</v>
      </c>
      <c r="G59" s="8">
        <f t="shared" si="15"/>
        <v>2221.7192307692294</v>
      </c>
      <c r="H59">
        <v>315</v>
      </c>
      <c r="I59">
        <v>295</v>
      </c>
      <c r="J59" s="1">
        <v>310.00800011828977</v>
      </c>
      <c r="K59" s="2">
        <f t="shared" si="16"/>
        <v>4.9919998817102282</v>
      </c>
      <c r="L59" s="8">
        <v>631.73029348809519</v>
      </c>
      <c r="M59" s="1">
        <f t="shared" si="17"/>
        <v>17.384709967541259</v>
      </c>
      <c r="N59" s="1">
        <f t="shared" si="18"/>
        <v>4178.6447855638089</v>
      </c>
      <c r="O59" s="1">
        <f t="shared" si="19"/>
        <v>992.44598092178603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224.91607575097171</v>
      </c>
      <c r="C60">
        <v>1000</v>
      </c>
      <c r="D60" s="2">
        <v>0.86297760210803687</v>
      </c>
      <c r="E60" s="1">
        <f t="shared" si="4"/>
        <v>39.020395256916999</v>
      </c>
      <c r="F60" s="1">
        <f t="shared" si="5"/>
        <v>117.061185770751</v>
      </c>
      <c r="G60" s="8">
        <f t="shared" si="15"/>
        <v>2638.355153846152</v>
      </c>
      <c r="H60">
        <v>315</v>
      </c>
      <c r="I60">
        <v>295</v>
      </c>
      <c r="J60" s="1">
        <v>310.42918633037505</v>
      </c>
      <c r="K60" s="2">
        <f t="shared" si="16"/>
        <v>4.5708136696249539</v>
      </c>
      <c r="L60" s="8">
        <v>640.21786450526008</v>
      </c>
      <c r="M60" s="1">
        <f t="shared" si="17"/>
        <v>17.615870957557483</v>
      </c>
      <c r="N60" s="1">
        <f t="shared" si="18"/>
        <v>4178.6289457959992</v>
      </c>
      <c r="O60" s="1">
        <f t="shared" si="19"/>
        <v>992.37015075404497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246.69820920560619</v>
      </c>
      <c r="C61">
        <v>1000</v>
      </c>
      <c r="D61" s="2">
        <v>0.86297760210803687</v>
      </c>
      <c r="E61" s="1">
        <f t="shared" si="4"/>
        <v>39.020395256916999</v>
      </c>
      <c r="F61" s="1">
        <f t="shared" si="5"/>
        <v>117.061185770751</v>
      </c>
      <c r="G61" s="8">
        <f t="shared" si="15"/>
        <v>3089.5577692307675</v>
      </c>
      <c r="H61">
        <v>315</v>
      </c>
      <c r="I61">
        <v>295</v>
      </c>
      <c r="J61" s="1">
        <v>310.78510998607379</v>
      </c>
      <c r="K61" s="2">
        <f t="shared" si="16"/>
        <v>4.2148900139262082</v>
      </c>
      <c r="L61" s="8">
        <v>647.33231856046723</v>
      </c>
      <c r="M61" s="1">
        <f t="shared" si="17"/>
        <v>17.809506012172907</v>
      </c>
      <c r="N61" s="1">
        <f t="shared" si="18"/>
        <v>4178.6170924065245</v>
      </c>
      <c r="O61" s="1">
        <f t="shared" si="19"/>
        <v>992.30554120470265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268.48006172543967</v>
      </c>
      <c r="C62">
        <v>1000</v>
      </c>
      <c r="D62" s="2">
        <v>0.86297760210803687</v>
      </c>
      <c r="E62" s="1">
        <f t="shared" si="4"/>
        <v>39.020395256916999</v>
      </c>
      <c r="F62" s="1">
        <f t="shared" si="5"/>
        <v>117.061185770751</v>
      </c>
      <c r="G62" s="8">
        <f t="shared" si="15"/>
        <v>3575.3270769230739</v>
      </c>
      <c r="H62">
        <v>315</v>
      </c>
      <c r="I62">
        <v>295</v>
      </c>
      <c r="J62" s="1">
        <v>311.07559792204773</v>
      </c>
      <c r="K62" s="2">
        <f t="shared" si="16"/>
        <v>3.9244020779522657</v>
      </c>
      <c r="L62" s="8">
        <v>653.10103454866544</v>
      </c>
      <c r="M62" s="1">
        <f t="shared" si="17"/>
        <v>17.966421834136305</v>
      </c>
      <c r="N62" s="1">
        <f t="shared" si="18"/>
        <v>4178.6084171254379</v>
      </c>
      <c r="O62" s="1">
        <f t="shared" si="19"/>
        <v>992.25245363818931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28.962788506311856</v>
      </c>
      <c r="C63">
        <v>1200</v>
      </c>
      <c r="D63" s="2">
        <v>1.1023382264514714</v>
      </c>
      <c r="E63" s="1">
        <f t="shared" si="4"/>
        <v>49.843325247229728</v>
      </c>
      <c r="F63" s="1">
        <f t="shared" si="5"/>
        <v>149.52997574168919</v>
      </c>
      <c r="G63" s="8">
        <f t="shared" si="15"/>
        <v>133.03276923076993</v>
      </c>
      <c r="H63">
        <v>315</v>
      </c>
      <c r="I63">
        <v>295</v>
      </c>
      <c r="J63" s="1">
        <v>297.31753621148948</v>
      </c>
      <c r="K63" s="2">
        <f t="shared" si="16"/>
        <v>17.682463788510518</v>
      </c>
      <c r="L63" s="8">
        <v>358.95259358220835</v>
      </c>
      <c r="M63" s="1">
        <f t="shared" si="17"/>
        <v>8.2044529972337639</v>
      </c>
      <c r="N63" s="1">
        <f t="shared" si="18"/>
        <v>4180.5039556154898</v>
      </c>
      <c r="O63" s="1">
        <f t="shared" si="19"/>
        <v>994.3793911184905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50.708356102899963</v>
      </c>
      <c r="C64">
        <v>1200</v>
      </c>
      <c r="D64" s="2">
        <v>1.1023382264514714</v>
      </c>
      <c r="E64" s="1">
        <f t="shared" si="4"/>
        <v>49.843325247229728</v>
      </c>
      <c r="F64" s="1">
        <f t="shared" si="5"/>
        <v>149.52997574168919</v>
      </c>
      <c r="G64" s="8">
        <f t="shared" si="15"/>
        <v>273.1351538461542</v>
      </c>
      <c r="H64">
        <v>315</v>
      </c>
      <c r="I64">
        <v>295</v>
      </c>
      <c r="J64" s="1">
        <v>300.81477695337981</v>
      </c>
      <c r="K64" s="2">
        <f t="shared" si="11"/>
        <v>14.185223046620195</v>
      </c>
      <c r="L64" s="8">
        <v>502.91538201518318</v>
      </c>
      <c r="M64" s="1">
        <f t="shared" si="14"/>
        <v>11.482943684278416</v>
      </c>
      <c r="N64" s="1">
        <f t="shared" si="12"/>
        <v>4179.6610968758332</v>
      </c>
      <c r="O64" s="1">
        <f t="shared" si="13"/>
        <v>993.91902781714657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72.468104346161155</v>
      </c>
      <c r="C65">
        <v>1200</v>
      </c>
      <c r="D65" s="2">
        <v>1.1023382264514714</v>
      </c>
      <c r="E65" s="1">
        <f t="shared" si="4"/>
        <v>49.843325247229728</v>
      </c>
      <c r="F65" s="1">
        <f t="shared" si="5"/>
        <v>149.52997574168919</v>
      </c>
      <c r="G65" s="8">
        <f t="shared" si="15"/>
        <v>447.8042307692308</v>
      </c>
      <c r="H65">
        <v>315</v>
      </c>
      <c r="I65">
        <v>295</v>
      </c>
      <c r="J65" s="1">
        <v>303.4079692885341</v>
      </c>
      <c r="K65" s="2">
        <f t="shared" si="11"/>
        <v>11.592030711465895</v>
      </c>
      <c r="L65" s="8">
        <v>586.35138882146339</v>
      </c>
      <c r="M65" s="1">
        <f t="shared" si="14"/>
        <v>13.377185439355108</v>
      </c>
      <c r="N65" s="1">
        <f t="shared" si="12"/>
        <v>4179.2198876946641</v>
      </c>
      <c r="O65" s="1">
        <f t="shared" si="13"/>
        <v>993.54054655652158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20">A66/O66*3600*1000</f>
        <v>94.23589947983011</v>
      </c>
      <c r="C66">
        <v>1200</v>
      </c>
      <c r="D66" s="2">
        <v>1.1023382264514714</v>
      </c>
      <c r="E66" s="1">
        <f t="shared" si="4"/>
        <v>49.843325247229728</v>
      </c>
      <c r="F66" s="1">
        <f t="shared" si="5"/>
        <v>149.52997574168919</v>
      </c>
      <c r="G66" s="8">
        <f t="shared" si="15"/>
        <v>657.03999999999974</v>
      </c>
      <c r="H66">
        <v>315</v>
      </c>
      <c r="I66">
        <v>295</v>
      </c>
      <c r="J66" s="1">
        <v>305.25877878650516</v>
      </c>
      <c r="K66" s="2">
        <f t="shared" si="11"/>
        <v>9.741221213494839</v>
      </c>
      <c r="L66" s="8">
        <v>639.95871940113898</v>
      </c>
      <c r="M66" s="1">
        <f t="shared" si="14"/>
        <v>14.591437348881877</v>
      </c>
      <c r="N66" s="1">
        <f t="shared" si="12"/>
        <v>4178.9872748748385</v>
      </c>
      <c r="O66" s="1">
        <f t="shared" si="13"/>
        <v>993.25204637149761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20"/>
        <v>116.0085128108435</v>
      </c>
      <c r="C67">
        <v>1200</v>
      </c>
      <c r="D67" s="2">
        <v>1.1023382264514714</v>
      </c>
      <c r="E67" s="1">
        <f t="shared" si="4"/>
        <v>49.843325247229728</v>
      </c>
      <c r="F67" s="1">
        <f t="shared" si="5"/>
        <v>149.52997574168919</v>
      </c>
      <c r="G67" s="8">
        <f t="shared" si="15"/>
        <v>900.84246153846095</v>
      </c>
      <c r="H67">
        <v>315</v>
      </c>
      <c r="I67">
        <v>295</v>
      </c>
      <c r="J67" s="1">
        <v>306.61937668113546</v>
      </c>
      <c r="K67" s="2">
        <f t="shared" ref="K67:K98" si="21">H67-J67</f>
        <v>8.3806233188645365</v>
      </c>
      <c r="L67" s="8">
        <v>677.14888905533326</v>
      </c>
      <c r="M67" s="1">
        <f t="shared" si="14"/>
        <v>15.432275678323739</v>
      </c>
      <c r="N67" s="1">
        <f t="shared" ref="N67:N98" si="22">((W67 + X67*H67 +Y67*H67^2 +  Z67*H67^3)+(W67 + X67*J67 + Y67*J67^2 +  Z67*J67^3))/2</f>
        <v>4178.8547768430199</v>
      </c>
      <c r="O67" s="1">
        <f t="shared" ref="O67:O98" si="23">((S67 + T67*H67 + U67*H67^2 +  V67*H67^3)+(S67 + T67*J67 + U67*J67^2 +  V67*J67^3))/2</f>
        <v>993.03057343591831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20"/>
        <v>137.78420002524246</v>
      </c>
      <c r="C68">
        <v>1200</v>
      </c>
      <c r="D68" s="2">
        <v>1.1023382264514714</v>
      </c>
      <c r="E68" s="1">
        <f t="shared" ref="E68:E131" si="24">D68*0.01256*3600</f>
        <v>49.843325247229728</v>
      </c>
      <c r="F68" s="1">
        <f t="shared" ref="F68:F131" si="25">E68*3</f>
        <v>149.52997574168919</v>
      </c>
      <c r="G68" s="8">
        <f t="shared" si="15"/>
        <v>1179.2116153846146</v>
      </c>
      <c r="H68">
        <v>315</v>
      </c>
      <c r="I68">
        <v>295</v>
      </c>
      <c r="J68" s="1">
        <v>307.65427919810213</v>
      </c>
      <c r="K68" s="2">
        <f t="shared" si="21"/>
        <v>7.345720801897869</v>
      </c>
      <c r="L68" s="8">
        <v>704.42038668902592</v>
      </c>
      <c r="M68" s="1">
        <f t="shared" si="14"/>
        <v>16.04791263270651</v>
      </c>
      <c r="N68" s="1">
        <f t="shared" si="22"/>
        <v>4178.7736798296664</v>
      </c>
      <c r="O68" s="1">
        <f t="shared" si="23"/>
        <v>992.85694567982307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20"/>
        <v>159.56195701454672</v>
      </c>
      <c r="C69">
        <v>1200</v>
      </c>
      <c r="D69" s="2">
        <v>1.1023382264514714</v>
      </c>
      <c r="E69" s="1">
        <f t="shared" si="24"/>
        <v>49.843325247229728</v>
      </c>
      <c r="F69" s="1">
        <f t="shared" si="25"/>
        <v>149.52997574168919</v>
      </c>
      <c r="G69" s="8">
        <f t="shared" si="15"/>
        <v>1492.1474615384604</v>
      </c>
      <c r="H69">
        <v>315</v>
      </c>
      <c r="I69">
        <v>295</v>
      </c>
      <c r="J69" s="1">
        <v>308.46527540834927</v>
      </c>
      <c r="K69" s="2">
        <f t="shared" si="21"/>
        <v>6.5347245916507291</v>
      </c>
      <c r="L69" s="8">
        <v>725.26117312916574</v>
      </c>
      <c r="M69" s="1">
        <f t="shared" si="14"/>
        <v>16.517759660598625</v>
      </c>
      <c r="N69" s="1">
        <f t="shared" si="22"/>
        <v>4178.7210288963288</v>
      </c>
      <c r="O69" s="1">
        <f t="shared" si="23"/>
        <v>992.71783176712461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20"/>
        <v>181.34117026531385</v>
      </c>
      <c r="C70">
        <v>1200</v>
      </c>
      <c r="D70" s="2">
        <v>1.1023382264514714</v>
      </c>
      <c r="E70" s="1">
        <f t="shared" si="24"/>
        <v>49.843325247229728</v>
      </c>
      <c r="F70" s="1">
        <f t="shared" si="25"/>
        <v>149.52997574168919</v>
      </c>
      <c r="G70" s="8">
        <f t="shared" si="15"/>
        <v>1839.649999999999</v>
      </c>
      <c r="H70">
        <v>315</v>
      </c>
      <c r="I70">
        <v>295</v>
      </c>
      <c r="J70" s="1">
        <v>309.1168311663526</v>
      </c>
      <c r="K70" s="2">
        <f t="shared" si="21"/>
        <v>5.8831688336474031</v>
      </c>
      <c r="L70" s="8">
        <v>741.70133853170091</v>
      </c>
      <c r="M70" s="1">
        <f t="shared" si="14"/>
        <v>16.88796944255677</v>
      </c>
      <c r="N70" s="1">
        <f t="shared" si="22"/>
        <v>4178.6851788850863</v>
      </c>
      <c r="O70" s="1">
        <f t="shared" si="23"/>
        <v>992.604160084819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20"/>
        <v>203.12144546369626</v>
      </c>
      <c r="C71">
        <v>1200</v>
      </c>
      <c r="D71" s="2">
        <v>1.1023382264514714</v>
      </c>
      <c r="E71" s="1">
        <f t="shared" si="24"/>
        <v>49.843325247229728</v>
      </c>
      <c r="F71" s="1">
        <f t="shared" si="25"/>
        <v>149.52997574168919</v>
      </c>
      <c r="G71" s="8">
        <f t="shared" si="15"/>
        <v>2221.7192307692294</v>
      </c>
      <c r="H71">
        <v>315</v>
      </c>
      <c r="I71">
        <v>295</v>
      </c>
      <c r="J71" s="1">
        <v>309.65124169734509</v>
      </c>
      <c r="K71" s="2">
        <f t="shared" si="21"/>
        <v>5.3487583026549146</v>
      </c>
      <c r="L71" s="8">
        <v>754.9999348781713</v>
      </c>
      <c r="M71" s="1">
        <f t="shared" si="14"/>
        <v>17.187129907261266</v>
      </c>
      <c r="N71" s="1">
        <f t="shared" si="22"/>
        <v>4178.6598042577425</v>
      </c>
      <c r="O71" s="1">
        <f t="shared" si="23"/>
        <v>992.50967587286004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20"/>
        <v>224.90251824562313</v>
      </c>
      <c r="C72">
        <v>1200</v>
      </c>
      <c r="D72" s="2">
        <v>1.1023382264514714</v>
      </c>
      <c r="E72" s="1">
        <f t="shared" si="24"/>
        <v>49.843325247229728</v>
      </c>
      <c r="F72" s="1">
        <f t="shared" si="25"/>
        <v>149.52997574168919</v>
      </c>
      <c r="G72" s="8">
        <f t="shared" si="15"/>
        <v>2638.355153846152</v>
      </c>
      <c r="H72">
        <v>315</v>
      </c>
      <c r="I72">
        <v>295</v>
      </c>
      <c r="J72" s="1">
        <v>310.09723267489807</v>
      </c>
      <c r="K72" s="2">
        <f t="shared" si="21"/>
        <v>4.9027673251019337</v>
      </c>
      <c r="L72" s="8">
        <v>765.97834693328582</v>
      </c>
      <c r="M72" s="1">
        <f t="shared" si="14"/>
        <v>17.433870812066576</v>
      </c>
      <c r="N72" s="1">
        <f t="shared" si="22"/>
        <v>4178.6412614954424</v>
      </c>
      <c r="O72" s="1">
        <f t="shared" si="23"/>
        <v>992.42997251029556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20"/>
        <v>246.6842049897889</v>
      </c>
      <c r="C73">
        <v>1200</v>
      </c>
      <c r="D73" s="2">
        <v>1.1023382264514714</v>
      </c>
      <c r="E73" s="1">
        <f t="shared" si="24"/>
        <v>49.843325247229728</v>
      </c>
      <c r="F73" s="1">
        <f t="shared" si="25"/>
        <v>149.52997574168919</v>
      </c>
      <c r="G73" s="8">
        <f t="shared" si="15"/>
        <v>3089.5577692307675</v>
      </c>
      <c r="H73">
        <v>315</v>
      </c>
      <c r="I73">
        <v>295</v>
      </c>
      <c r="J73" s="1">
        <v>310.47492953974489</v>
      </c>
      <c r="K73" s="2">
        <f t="shared" si="21"/>
        <v>4.5250704602551082</v>
      </c>
      <c r="L73" s="8">
        <v>775.19490697950641</v>
      </c>
      <c r="M73" s="1">
        <f t="shared" ref="M73:M104" si="26">((H73-I73)-(J73-I73))/(LN((H73-I73)/(J73-I73)))</f>
        <v>17.640843146291346</v>
      </c>
      <c r="N73" s="1">
        <f t="shared" si="22"/>
        <v>4178.6273451728775</v>
      </c>
      <c r="O73" s="1">
        <f t="shared" si="23"/>
        <v>992.36187420322722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20"/>
        <v>268.46563016529575</v>
      </c>
      <c r="C74">
        <v>1200</v>
      </c>
      <c r="D74" s="2">
        <v>1.1023382264514714</v>
      </c>
      <c r="E74" s="1">
        <f t="shared" si="24"/>
        <v>49.843325247229728</v>
      </c>
      <c r="F74" s="1">
        <f t="shared" si="25"/>
        <v>149.52997574168919</v>
      </c>
      <c r="G74" s="8">
        <f t="shared" si="15"/>
        <v>3575.3270769230739</v>
      </c>
      <c r="H74">
        <v>315</v>
      </c>
      <c r="I74">
        <v>295</v>
      </c>
      <c r="J74" s="1">
        <v>310.78372872338053</v>
      </c>
      <c r="K74" s="2">
        <f t="shared" si="21"/>
        <v>4.2162712766194659</v>
      </c>
      <c r="L74" s="8">
        <v>782.677643711462</v>
      </c>
      <c r="M74" s="1">
        <f t="shared" si="26"/>
        <v>17.808757504320639</v>
      </c>
      <c r="N74" s="1">
        <f t="shared" si="22"/>
        <v>4178.6171357725025</v>
      </c>
      <c r="O74" s="1">
        <f t="shared" si="23"/>
        <v>992.30579287179535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20"/>
        <v>28.961296539375024</v>
      </c>
      <c r="C75">
        <v>1500</v>
      </c>
      <c r="D75" s="2">
        <v>1.4492753623188406</v>
      </c>
      <c r="E75" s="1">
        <f t="shared" si="24"/>
        <v>65.530434782608694</v>
      </c>
      <c r="F75" s="1">
        <f t="shared" si="25"/>
        <v>196.59130434782608</v>
      </c>
      <c r="G75" s="8">
        <f t="shared" si="15"/>
        <v>133.03276923076993</v>
      </c>
      <c r="H75">
        <v>315</v>
      </c>
      <c r="I75">
        <v>295</v>
      </c>
      <c r="J75" s="1">
        <v>296.89783296143963</v>
      </c>
      <c r="K75" s="2">
        <f t="shared" si="21"/>
        <v>18.102167038560367</v>
      </c>
      <c r="L75" s="8">
        <v>409.54701917937308</v>
      </c>
      <c r="M75" s="1">
        <f t="shared" si="26"/>
        <v>7.686631208736924</v>
      </c>
      <c r="N75" s="1">
        <f t="shared" si="22"/>
        <v>4180.6264334803282</v>
      </c>
      <c r="O75" s="1">
        <f t="shared" si="23"/>
        <v>994.43061745679347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20"/>
        <v>50.703896017246265</v>
      </c>
      <c r="C76">
        <v>1500</v>
      </c>
      <c r="D76" s="2">
        <v>1.4492753623188406</v>
      </c>
      <c r="E76" s="1">
        <f t="shared" si="24"/>
        <v>65.530434782608694</v>
      </c>
      <c r="F76" s="1">
        <f t="shared" si="25"/>
        <v>196.59130434782608</v>
      </c>
      <c r="G76" s="8">
        <f t="shared" si="15"/>
        <v>273.1351538461542</v>
      </c>
      <c r="H76">
        <v>315</v>
      </c>
      <c r="I76">
        <v>295</v>
      </c>
      <c r="J76" s="1">
        <v>300.18356515833477</v>
      </c>
      <c r="K76" s="2">
        <f t="shared" si="21"/>
        <v>14.816434841665227</v>
      </c>
      <c r="L76" s="8">
        <v>585.49383125500322</v>
      </c>
      <c r="M76" s="1">
        <f t="shared" si="26"/>
        <v>10.973192636514051</v>
      </c>
      <c r="N76" s="1">
        <f t="shared" si="22"/>
        <v>4179.7909755607343</v>
      </c>
      <c r="O76" s="1">
        <f t="shared" si="23"/>
        <v>994.00645628606344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20"/>
        <v>72.460947361128007</v>
      </c>
      <c r="C77">
        <v>1500</v>
      </c>
      <c r="D77" s="2">
        <v>1.4492753623188406</v>
      </c>
      <c r="E77" s="1">
        <f t="shared" si="24"/>
        <v>65.530434782608694</v>
      </c>
      <c r="F77" s="1">
        <f t="shared" si="25"/>
        <v>196.59130434782608</v>
      </c>
      <c r="G77" s="8">
        <f t="shared" si="15"/>
        <v>447.8042307692308</v>
      </c>
      <c r="H77">
        <v>315</v>
      </c>
      <c r="I77">
        <v>295</v>
      </c>
      <c r="J77" s="1">
        <v>302.75531087000923</v>
      </c>
      <c r="K77" s="2">
        <f t="shared" si="21"/>
        <v>12.244689129990775</v>
      </c>
      <c r="L77" s="8">
        <v>690.38877460127492</v>
      </c>
      <c r="M77" s="1">
        <f t="shared" si="26"/>
        <v>12.925141047561144</v>
      </c>
      <c r="N77" s="1">
        <f t="shared" si="22"/>
        <v>4179.3176099602306</v>
      </c>
      <c r="O77" s="1">
        <f t="shared" si="23"/>
        <v>993.63867879299517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20"/>
        <v>94.22657044393145</v>
      </c>
      <c r="C78">
        <v>1500</v>
      </c>
      <c r="D78" s="2">
        <v>1.4492753623188406</v>
      </c>
      <c r="E78" s="1">
        <f t="shared" si="24"/>
        <v>65.530434782608694</v>
      </c>
      <c r="F78" s="1">
        <f t="shared" si="25"/>
        <v>196.59130434782608</v>
      </c>
      <c r="G78" s="8">
        <f t="shared" si="15"/>
        <v>657.03999999999974</v>
      </c>
      <c r="H78">
        <v>315</v>
      </c>
      <c r="I78">
        <v>295</v>
      </c>
      <c r="J78" s="1">
        <v>304.63857134572061</v>
      </c>
      <c r="K78" s="2">
        <f t="shared" si="21"/>
        <v>10.361428654279393</v>
      </c>
      <c r="L78" s="8">
        <v>758.7966495587325</v>
      </c>
      <c r="M78" s="1">
        <f t="shared" si="26"/>
        <v>14.19452778732327</v>
      </c>
      <c r="N78" s="1">
        <f t="shared" si="22"/>
        <v>4179.0581873599413</v>
      </c>
      <c r="O78" s="1">
        <f t="shared" si="23"/>
        <v>993.35038470593292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20"/>
        <v>115.99745923929711</v>
      </c>
      <c r="C79">
        <v>1500</v>
      </c>
      <c r="D79" s="2">
        <v>1.4492753623188406</v>
      </c>
      <c r="E79" s="1">
        <f t="shared" si="24"/>
        <v>65.530434782608694</v>
      </c>
      <c r="F79" s="1">
        <f t="shared" si="25"/>
        <v>196.59130434782608</v>
      </c>
      <c r="G79" s="8">
        <f t="shared" ref="G79:G110" si="27">G67</f>
        <v>900.84246153846095</v>
      </c>
      <c r="H79">
        <v>315</v>
      </c>
      <c r="I79">
        <v>295</v>
      </c>
      <c r="J79" s="1">
        <v>306.04389712022561</v>
      </c>
      <c r="K79" s="2">
        <f t="shared" si="21"/>
        <v>8.9561028797743916</v>
      </c>
      <c r="L79" s="8">
        <v>806.69427731223732</v>
      </c>
      <c r="M79" s="1">
        <f t="shared" si="26"/>
        <v>15.081313641353127</v>
      </c>
      <c r="N79" s="1">
        <f t="shared" si="22"/>
        <v>4178.9070814283214</v>
      </c>
      <c r="O79" s="1">
        <f t="shared" si="23"/>
        <v>993.12520080589013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8">A68</f>
        <v>3.7999999999999999E-2</v>
      </c>
      <c r="B80" s="1">
        <f t="shared" si="20"/>
        <v>137.77176350915303</v>
      </c>
      <c r="C80">
        <v>1500</v>
      </c>
      <c r="D80" s="2">
        <v>1.4492753623188406</v>
      </c>
      <c r="E80" s="1">
        <f t="shared" si="24"/>
        <v>65.530434782608694</v>
      </c>
      <c r="F80" s="1">
        <f t="shared" si="25"/>
        <v>196.59130434782608</v>
      </c>
      <c r="G80" s="8">
        <f t="shared" si="27"/>
        <v>1179.2116153846146</v>
      </c>
      <c r="H80">
        <v>315</v>
      </c>
      <c r="I80">
        <v>295</v>
      </c>
      <c r="J80" s="1">
        <v>307.12335958314981</v>
      </c>
      <c r="K80" s="2">
        <f t="shared" si="21"/>
        <v>7.8766404168501936</v>
      </c>
      <c r="L80" s="8">
        <v>842.03905460953433</v>
      </c>
      <c r="M80" s="1">
        <f t="shared" si="26"/>
        <v>15.734458079296941</v>
      </c>
      <c r="N80" s="1">
        <f t="shared" si="22"/>
        <v>4178.813261683712</v>
      </c>
      <c r="O80" s="1">
        <f t="shared" si="23"/>
        <v>992.94656986016957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8"/>
        <v>4.3999999999999997E-2</v>
      </c>
      <c r="B81" s="1">
        <f t="shared" si="20"/>
        <v>159.54839423106287</v>
      </c>
      <c r="C81">
        <v>1500</v>
      </c>
      <c r="D81" s="2">
        <v>1.4492753623188406</v>
      </c>
      <c r="E81" s="1">
        <f t="shared" si="24"/>
        <v>65.530434782608694</v>
      </c>
      <c r="F81" s="1">
        <f t="shared" si="25"/>
        <v>196.59130434782608</v>
      </c>
      <c r="G81" s="8">
        <f t="shared" si="27"/>
        <v>1492.1474615384604</v>
      </c>
      <c r="H81">
        <v>315</v>
      </c>
      <c r="I81">
        <v>295</v>
      </c>
      <c r="J81" s="1">
        <v>307.97516513121462</v>
      </c>
      <c r="K81" s="2">
        <f t="shared" si="21"/>
        <v>7.0248348687853763</v>
      </c>
      <c r="L81" s="8">
        <v>869.17338618183658</v>
      </c>
      <c r="M81" s="1">
        <f t="shared" si="26"/>
        <v>16.235068484271654</v>
      </c>
      <c r="N81" s="1">
        <f t="shared" si="22"/>
        <v>4178.7517461537846</v>
      </c>
      <c r="O81" s="1">
        <f t="shared" si="23"/>
        <v>992.80222006246117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8"/>
        <v>0.05</v>
      </c>
      <c r="B82" s="1">
        <f t="shared" si="20"/>
        <v>181.32667574102436</v>
      </c>
      <c r="C82">
        <v>1500</v>
      </c>
      <c r="D82" s="2">
        <v>1.4492753623188406</v>
      </c>
      <c r="E82" s="1">
        <f t="shared" si="24"/>
        <v>65.530434782608694</v>
      </c>
      <c r="F82" s="1">
        <f t="shared" si="25"/>
        <v>196.59130434782608</v>
      </c>
      <c r="G82" s="8">
        <f t="shared" si="27"/>
        <v>1839.649999999999</v>
      </c>
      <c r="H82">
        <v>315</v>
      </c>
      <c r="I82">
        <v>295</v>
      </c>
      <c r="J82" s="1">
        <v>308.66305609422301</v>
      </c>
      <c r="K82" s="2">
        <f t="shared" si="21"/>
        <v>6.336943905776991</v>
      </c>
      <c r="L82" s="8">
        <v>890.6531329652189</v>
      </c>
      <c r="M82" s="1">
        <f t="shared" si="26"/>
        <v>16.630795919724711</v>
      </c>
      <c r="N82" s="1">
        <f t="shared" si="22"/>
        <v>4178.709557719797</v>
      </c>
      <c r="O82" s="1">
        <f t="shared" si="23"/>
        <v>992.68350486434133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8"/>
        <v>5.6000000000000001E-2</v>
      </c>
      <c r="B83" s="1">
        <f t="shared" si="20"/>
        <v>203.10616888949804</v>
      </c>
      <c r="C83">
        <v>1500</v>
      </c>
      <c r="D83" s="2">
        <v>1.4492753623188406</v>
      </c>
      <c r="E83" s="1">
        <f t="shared" si="24"/>
        <v>65.530434782608694</v>
      </c>
      <c r="F83" s="1">
        <f t="shared" si="25"/>
        <v>196.59130434782608</v>
      </c>
      <c r="G83" s="8">
        <f t="shared" si="27"/>
        <v>2221.7192307692294</v>
      </c>
      <c r="H83">
        <v>315</v>
      </c>
      <c r="I83">
        <v>295</v>
      </c>
      <c r="J83" s="1">
        <v>309.22953465372791</v>
      </c>
      <c r="K83" s="2">
        <f t="shared" si="21"/>
        <v>5.7704653462720898</v>
      </c>
      <c r="L83" s="8">
        <v>908.076355637608</v>
      </c>
      <c r="M83" s="1">
        <f t="shared" si="26"/>
        <v>16.951387699929224</v>
      </c>
      <c r="N83" s="1">
        <f t="shared" si="22"/>
        <v>4178.6795328194376</v>
      </c>
      <c r="O83" s="1">
        <f t="shared" si="23"/>
        <v>992.58432721303757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8"/>
        <v>6.2E-2</v>
      </c>
      <c r="B84" s="1">
        <f t="shared" si="20"/>
        <v>224.88657672442164</v>
      </c>
      <c r="C84">
        <v>1500</v>
      </c>
      <c r="D84" s="2">
        <v>1.4492753623188406</v>
      </c>
      <c r="E84" s="1">
        <f t="shared" si="24"/>
        <v>65.530434782608694</v>
      </c>
      <c r="F84" s="1">
        <f t="shared" si="25"/>
        <v>196.59130434782608</v>
      </c>
      <c r="G84" s="8">
        <f t="shared" si="27"/>
        <v>2638.355153846152</v>
      </c>
      <c r="H84">
        <v>315</v>
      </c>
      <c r="I84">
        <v>295</v>
      </c>
      <c r="J84" s="1">
        <v>309.7038023112957</v>
      </c>
      <c r="K84" s="2">
        <f t="shared" si="21"/>
        <v>5.2961976887042965</v>
      </c>
      <c r="L84" s="8">
        <v>922.49207443463001</v>
      </c>
      <c r="M84" s="1">
        <f t="shared" si="26"/>
        <v>17.216344072895392</v>
      </c>
      <c r="N84" s="1">
        <f t="shared" si="22"/>
        <v>4178.6574969125004</v>
      </c>
      <c r="O84" s="1">
        <f t="shared" si="23"/>
        <v>992.50032283390397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8"/>
        <v>6.8000000000000005E-2</v>
      </c>
      <c r="B85" s="1">
        <f t="shared" si="20"/>
        <v>246.66769159371603</v>
      </c>
      <c r="C85">
        <v>1500</v>
      </c>
      <c r="D85" s="2">
        <v>1.4492753623188406</v>
      </c>
      <c r="E85" s="1">
        <f t="shared" si="24"/>
        <v>65.530434782608694</v>
      </c>
      <c r="F85" s="1">
        <f t="shared" si="25"/>
        <v>196.59130434782608</v>
      </c>
      <c r="G85" s="8">
        <f t="shared" si="27"/>
        <v>3089.5577692307675</v>
      </c>
      <c r="H85">
        <v>315</v>
      </c>
      <c r="I85">
        <v>295</v>
      </c>
      <c r="J85" s="1">
        <v>310.10649665156859</v>
      </c>
      <c r="K85" s="2">
        <f t="shared" si="21"/>
        <v>4.893503348431409</v>
      </c>
      <c r="L85" s="8">
        <v>934.61684904846572</v>
      </c>
      <c r="M85" s="1">
        <f t="shared" si="26"/>
        <v>17.438968785667754</v>
      </c>
      <c r="N85" s="1">
        <f t="shared" si="22"/>
        <v>4178.6409008759701</v>
      </c>
      <c r="O85" s="1">
        <f t="shared" si="23"/>
        <v>992.42830878398036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8"/>
        <v>7.3999999999999996E-2</v>
      </c>
      <c r="B86" s="1">
        <f t="shared" si="20"/>
        <v>268.44857409749909</v>
      </c>
      <c r="C86">
        <v>1500</v>
      </c>
      <c r="D86" s="2">
        <v>1.4492753623188406</v>
      </c>
      <c r="E86" s="1">
        <f t="shared" si="24"/>
        <v>65.530434782608694</v>
      </c>
      <c r="F86" s="1">
        <f t="shared" si="25"/>
        <v>196.59130434782608</v>
      </c>
      <c r="G86" s="8">
        <f t="shared" si="27"/>
        <v>3575.3270769230739</v>
      </c>
      <c r="H86">
        <v>315</v>
      </c>
      <c r="I86">
        <v>295</v>
      </c>
      <c r="J86" s="1">
        <v>310.4364351932349</v>
      </c>
      <c r="K86" s="2">
        <f t="shared" si="21"/>
        <v>4.5635648067651005</v>
      </c>
      <c r="L86" s="8">
        <v>944.47583797229481</v>
      </c>
      <c r="M86" s="1">
        <f t="shared" si="26"/>
        <v>17.619829981419343</v>
      </c>
      <c r="N86" s="1">
        <f t="shared" si="22"/>
        <v>4178.6286906086743</v>
      </c>
      <c r="O86" s="1">
        <f t="shared" si="23"/>
        <v>992.36883971395173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8"/>
        <v>8.0000000000000002E-3</v>
      </c>
      <c r="B87" s="1">
        <f t="shared" si="20"/>
        <v>28.959646385008682</v>
      </c>
      <c r="C87">
        <v>2000</v>
      </c>
      <c r="D87" s="2">
        <v>2.0333407314426877</v>
      </c>
      <c r="E87" s="1">
        <f t="shared" si="24"/>
        <v>91.939534512912559</v>
      </c>
      <c r="F87" s="1">
        <f t="shared" si="25"/>
        <v>275.81860353873765</v>
      </c>
      <c r="G87" s="8">
        <f t="shared" si="27"/>
        <v>133.03276923076993</v>
      </c>
      <c r="H87">
        <v>315</v>
      </c>
      <c r="I87">
        <v>295</v>
      </c>
      <c r="J87" s="1">
        <v>296.42489448062298</v>
      </c>
      <c r="K87" s="2">
        <f t="shared" si="21"/>
        <v>18.575105519377018</v>
      </c>
      <c r="L87" s="8">
        <v>470.39352804577015</v>
      </c>
      <c r="M87" s="1">
        <f t="shared" si="26"/>
        <v>7.0316712778377077</v>
      </c>
      <c r="N87" s="1">
        <f t="shared" si="22"/>
        <v>4180.7703037308338</v>
      </c>
      <c r="O87" s="1">
        <f t="shared" si="23"/>
        <v>994.48728127110962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8"/>
        <v>1.4E-2</v>
      </c>
      <c r="B88" s="1">
        <f t="shared" si="20"/>
        <v>50.698462486474988</v>
      </c>
      <c r="C88">
        <v>2000</v>
      </c>
      <c r="D88" s="2">
        <v>2.0333407314426877</v>
      </c>
      <c r="E88" s="1">
        <f t="shared" si="24"/>
        <v>91.939534512912559</v>
      </c>
      <c r="F88" s="1">
        <f t="shared" si="25"/>
        <v>275.81860353873765</v>
      </c>
      <c r="G88" s="8">
        <f t="shared" si="27"/>
        <v>273.1351538461542</v>
      </c>
      <c r="H88">
        <v>315</v>
      </c>
      <c r="I88">
        <v>295</v>
      </c>
      <c r="J88" s="1">
        <v>299.39531255045608</v>
      </c>
      <c r="K88" s="2">
        <f t="shared" si="21"/>
        <v>15.604687449543917</v>
      </c>
      <c r="L88" s="8">
        <v>690.30731004542611</v>
      </c>
      <c r="M88" s="1">
        <f t="shared" si="26"/>
        <v>10.298807453525948</v>
      </c>
      <c r="N88" s="1">
        <f t="shared" si="22"/>
        <v>4179.9664495777488</v>
      </c>
      <c r="O88" s="1">
        <f t="shared" si="23"/>
        <v>994.11298741939936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8"/>
        <v>0.02</v>
      </c>
      <c r="B89" s="1">
        <f t="shared" si="20"/>
        <v>72.451841095741301</v>
      </c>
      <c r="C89">
        <v>2000</v>
      </c>
      <c r="D89" s="2">
        <v>2.0333407314426877</v>
      </c>
      <c r="E89" s="1">
        <f t="shared" si="24"/>
        <v>91.939534512912559</v>
      </c>
      <c r="F89" s="1">
        <f t="shared" si="25"/>
        <v>275.81860353873765</v>
      </c>
      <c r="G89" s="8">
        <f t="shared" si="27"/>
        <v>447.8042307692308</v>
      </c>
      <c r="H89">
        <v>315</v>
      </c>
      <c r="I89">
        <v>295</v>
      </c>
      <c r="J89" s="1">
        <v>301.90556619528644</v>
      </c>
      <c r="K89" s="2">
        <f t="shared" si="21"/>
        <v>13.09443380471356</v>
      </c>
      <c r="L89" s="8">
        <v>826.56604246084453</v>
      </c>
      <c r="M89" s="1">
        <f t="shared" si="26"/>
        <v>12.31369051094121</v>
      </c>
      <c r="N89" s="1">
        <f t="shared" si="22"/>
        <v>4179.4579845369499</v>
      </c>
      <c r="O89" s="1">
        <f t="shared" si="23"/>
        <v>993.76356640621157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8"/>
        <v>2.5999999999999999E-2</v>
      </c>
      <c r="B90" s="1">
        <f t="shared" si="20"/>
        <v>94.214394291277941</v>
      </c>
      <c r="C90">
        <v>2000</v>
      </c>
      <c r="D90" s="2">
        <v>2.0333407314426877</v>
      </c>
      <c r="E90" s="1">
        <f t="shared" si="24"/>
        <v>91.939534512912559</v>
      </c>
      <c r="F90" s="1">
        <f t="shared" si="25"/>
        <v>275.81860353873765</v>
      </c>
      <c r="G90" s="8">
        <f t="shared" si="27"/>
        <v>657.03999999999974</v>
      </c>
      <c r="H90">
        <v>315</v>
      </c>
      <c r="I90">
        <v>295</v>
      </c>
      <c r="J90" s="1">
        <v>303.81253933423716</v>
      </c>
      <c r="K90" s="2">
        <f t="shared" si="21"/>
        <v>11.187460665762842</v>
      </c>
      <c r="L90" s="8">
        <v>917.29282427469343</v>
      </c>
      <c r="M90" s="1">
        <f t="shared" si="26"/>
        <v>13.650625341679023</v>
      </c>
      <c r="N90" s="1">
        <f t="shared" si="22"/>
        <v>4179.1635472895859</v>
      </c>
      <c r="O90" s="1">
        <f t="shared" si="23"/>
        <v>993.47876409014043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8"/>
        <v>3.2000000000000001E-2</v>
      </c>
      <c r="B91" s="1">
        <f t="shared" si="20"/>
        <v>115.98278770602634</v>
      </c>
      <c r="C91">
        <v>2000</v>
      </c>
      <c r="D91" s="2">
        <v>2.0333407314426877</v>
      </c>
      <c r="E91" s="1">
        <f t="shared" si="24"/>
        <v>91.939534512912559</v>
      </c>
      <c r="F91" s="1">
        <f t="shared" si="25"/>
        <v>275.81860353873765</v>
      </c>
      <c r="G91" s="8">
        <f t="shared" si="27"/>
        <v>900.84246153846095</v>
      </c>
      <c r="H91">
        <v>315</v>
      </c>
      <c r="I91">
        <v>295</v>
      </c>
      <c r="J91" s="1">
        <v>305.26639387667672</v>
      </c>
      <c r="K91" s="2">
        <f t="shared" si="21"/>
        <v>9.733606123323284</v>
      </c>
      <c r="L91" s="8">
        <v>981.64375679248633</v>
      </c>
      <c r="M91" s="1">
        <f t="shared" si="26"/>
        <v>14.596254148519991</v>
      </c>
      <c r="N91" s="1">
        <f t="shared" si="22"/>
        <v>4178.9864464408793</v>
      </c>
      <c r="O91" s="1">
        <f t="shared" si="23"/>
        <v>993.2508286659704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8"/>
        <v>3.7999999999999999E-2</v>
      </c>
      <c r="B92" s="1">
        <f t="shared" si="20"/>
        <v>137.75505837389809</v>
      </c>
      <c r="C92">
        <v>2000</v>
      </c>
      <c r="D92" s="2">
        <v>2.0333407314426877</v>
      </c>
      <c r="E92" s="1">
        <f t="shared" si="24"/>
        <v>91.939534512912559</v>
      </c>
      <c r="F92" s="1">
        <f t="shared" si="25"/>
        <v>275.81860353873765</v>
      </c>
      <c r="G92" s="8">
        <f t="shared" si="27"/>
        <v>1179.2116153846146</v>
      </c>
      <c r="H92">
        <v>315</v>
      </c>
      <c r="I92">
        <v>295</v>
      </c>
      <c r="J92" s="1">
        <v>306.39895597417296</v>
      </c>
      <c r="K92" s="2">
        <f t="shared" si="21"/>
        <v>8.6010440258270364</v>
      </c>
      <c r="L92" s="8">
        <v>1029.5513066187079</v>
      </c>
      <c r="M92" s="1">
        <f t="shared" si="26"/>
        <v>15.298618526975325</v>
      </c>
      <c r="N92" s="1">
        <f t="shared" si="22"/>
        <v>4178.8741816331476</v>
      </c>
      <c r="O92" s="1">
        <f t="shared" si="23"/>
        <v>993.06698145845326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8"/>
        <v>4.3999999999999997E-2</v>
      </c>
      <c r="B93" s="1">
        <f t="shared" si="20"/>
        <v>159.53001346588258</v>
      </c>
      <c r="C93">
        <v>2000</v>
      </c>
      <c r="D93" s="2">
        <v>2.0333407314426877</v>
      </c>
      <c r="E93" s="1">
        <f t="shared" si="24"/>
        <v>91.939534512912559</v>
      </c>
      <c r="F93" s="1">
        <f t="shared" si="25"/>
        <v>275.81860353873765</v>
      </c>
      <c r="G93" s="8">
        <f t="shared" si="27"/>
        <v>1492.1474615384604</v>
      </c>
      <c r="H93">
        <v>315</v>
      </c>
      <c r="I93">
        <v>295</v>
      </c>
      <c r="J93" s="1">
        <v>307.3016058495092</v>
      </c>
      <c r="K93" s="2">
        <f t="shared" si="21"/>
        <v>7.6983941504907989</v>
      </c>
      <c r="L93" s="8">
        <v>1066.567913333716</v>
      </c>
      <c r="M93" s="1">
        <f t="shared" si="26"/>
        <v>15.840236910970095</v>
      </c>
      <c r="N93" s="1">
        <f t="shared" si="22"/>
        <v>4178.7995065767254</v>
      </c>
      <c r="O93" s="1">
        <f t="shared" si="23"/>
        <v>992.91660897324346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8"/>
        <v>0.05</v>
      </c>
      <c r="B94" s="1">
        <f t="shared" si="20"/>
        <v>181.30689643568905</v>
      </c>
      <c r="C94">
        <v>2000</v>
      </c>
      <c r="D94" s="2">
        <v>2.0333407314426877</v>
      </c>
      <c r="E94" s="1">
        <f t="shared" si="24"/>
        <v>91.939534512912559</v>
      </c>
      <c r="F94" s="1">
        <f t="shared" si="25"/>
        <v>275.81860353873765</v>
      </c>
      <c r="G94" s="8">
        <f t="shared" si="27"/>
        <v>1839.649999999999</v>
      </c>
      <c r="H94">
        <v>315</v>
      </c>
      <c r="I94">
        <v>295</v>
      </c>
      <c r="J94" s="1">
        <v>308.03599006466209</v>
      </c>
      <c r="K94" s="2">
        <f t="shared" si="21"/>
        <v>6.9640099353379128</v>
      </c>
      <c r="L94" s="8">
        <v>1096.0150810424934</v>
      </c>
      <c r="M94" s="1">
        <f t="shared" si="26"/>
        <v>16.270356539821794</v>
      </c>
      <c r="N94" s="1">
        <f t="shared" si="22"/>
        <v>4178.7477531940385</v>
      </c>
      <c r="O94" s="1">
        <f t="shared" si="23"/>
        <v>992.79179964258765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8"/>
        <v>5.6000000000000001E-2</v>
      </c>
      <c r="B95" s="1">
        <f t="shared" si="20"/>
        <v>203.08520756999803</v>
      </c>
      <c r="C95">
        <v>2000</v>
      </c>
      <c r="D95" s="2">
        <v>2.0333407314426877</v>
      </c>
      <c r="E95" s="1">
        <f t="shared" si="24"/>
        <v>91.939534512912559</v>
      </c>
      <c r="F95" s="1">
        <f t="shared" si="25"/>
        <v>275.81860353873765</v>
      </c>
      <c r="G95" s="8">
        <f t="shared" si="27"/>
        <v>2221.7192307692294</v>
      </c>
      <c r="H95">
        <v>315</v>
      </c>
      <c r="I95">
        <v>295</v>
      </c>
      <c r="J95" s="1">
        <v>308.6442462710811</v>
      </c>
      <c r="K95" s="2">
        <f t="shared" si="21"/>
        <v>6.3557537289188986</v>
      </c>
      <c r="L95" s="8">
        <v>1119.9941035505108</v>
      </c>
      <c r="M95" s="1">
        <f t="shared" si="26"/>
        <v>16.620070802447017</v>
      </c>
      <c r="N95" s="1">
        <f t="shared" si="22"/>
        <v>4178.7106262652587</v>
      </c>
      <c r="O95" s="1">
        <f t="shared" si="23"/>
        <v>992.68677621689346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8"/>
        <v>6.2E-2</v>
      </c>
      <c r="B96" s="1">
        <f t="shared" si="20"/>
        <v>224.86460477318204</v>
      </c>
      <c r="C96">
        <v>2000</v>
      </c>
      <c r="D96" s="2">
        <v>2.0333407314426877</v>
      </c>
      <c r="E96" s="1">
        <f t="shared" si="24"/>
        <v>91.939534512912559</v>
      </c>
      <c r="F96" s="1">
        <f t="shared" si="25"/>
        <v>275.81860353873765</v>
      </c>
      <c r="G96" s="8">
        <f t="shared" si="27"/>
        <v>2638.355153846152</v>
      </c>
      <c r="H96">
        <v>315</v>
      </c>
      <c r="I96">
        <v>295</v>
      </c>
      <c r="J96" s="1">
        <v>309.15583582066927</v>
      </c>
      <c r="K96" s="2">
        <f t="shared" si="21"/>
        <v>5.8441641793307326</v>
      </c>
      <c r="L96" s="8">
        <v>1139.8966995854614</v>
      </c>
      <c r="M96" s="1">
        <f t="shared" si="26"/>
        <v>16.909937512952663</v>
      </c>
      <c r="N96" s="1">
        <f t="shared" si="22"/>
        <v>4178.6832067644882</v>
      </c>
      <c r="O96" s="1">
        <f t="shared" si="23"/>
        <v>992.59730194149006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8"/>
        <v>6.8000000000000005E-2</v>
      </c>
      <c r="B97" s="1">
        <f t="shared" si="20"/>
        <v>246.64484648661048</v>
      </c>
      <c r="C97">
        <v>2000</v>
      </c>
      <c r="D97" s="2">
        <v>2.0333407314426877</v>
      </c>
      <c r="E97" s="1">
        <f t="shared" si="24"/>
        <v>91.939534512912559</v>
      </c>
      <c r="F97" s="1">
        <f t="shared" si="25"/>
        <v>275.81860353873765</v>
      </c>
      <c r="G97" s="8">
        <f t="shared" si="27"/>
        <v>3089.5577692307675</v>
      </c>
      <c r="H97">
        <v>315</v>
      </c>
      <c r="I97">
        <v>295</v>
      </c>
      <c r="J97" s="1">
        <v>309.59185327831352</v>
      </c>
      <c r="K97" s="2">
        <f t="shared" si="21"/>
        <v>5.408146721686478</v>
      </c>
      <c r="L97" s="8">
        <v>1156.6802259531387</v>
      </c>
      <c r="M97" s="1">
        <f t="shared" si="26"/>
        <v>17.15407642113804</v>
      </c>
      <c r="N97" s="1">
        <f t="shared" si="22"/>
        <v>4178.662451267619</v>
      </c>
      <c r="O97" s="1">
        <f t="shared" si="23"/>
        <v>992.52023096006337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8"/>
        <v>7.3999999999999996E-2</v>
      </c>
      <c r="B98" s="1">
        <f t="shared" ref="B98:B129" si="29">A98/O98*3600*1000</f>
        <v>268.42490734393647</v>
      </c>
      <c r="C98">
        <v>2000</v>
      </c>
      <c r="D98" s="2">
        <v>2.0333407314426877</v>
      </c>
      <c r="E98" s="1">
        <f t="shared" si="24"/>
        <v>91.939534512912559</v>
      </c>
      <c r="F98" s="1">
        <f t="shared" si="25"/>
        <v>275.81860353873765</v>
      </c>
      <c r="G98" s="8">
        <f t="shared" si="27"/>
        <v>3575.3270769230739</v>
      </c>
      <c r="H98">
        <v>315</v>
      </c>
      <c r="I98">
        <v>295</v>
      </c>
      <c r="J98" s="1">
        <v>309.95018905390384</v>
      </c>
      <c r="K98" s="2">
        <f t="shared" si="21"/>
        <v>5.0498109460961587</v>
      </c>
      <c r="L98" s="8">
        <v>1170.3568623392157</v>
      </c>
      <c r="M98" s="1">
        <f t="shared" si="26"/>
        <v>17.352805604958881</v>
      </c>
      <c r="N98" s="1">
        <f t="shared" si="22"/>
        <v>4178.647117822954</v>
      </c>
      <c r="O98" s="1">
        <f t="shared" si="23"/>
        <v>992.45633587444274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8"/>
        <v>8.0000000000000002E-3</v>
      </c>
      <c r="B99" s="1">
        <f t="shared" si="29"/>
        <v>28.958573995852991</v>
      </c>
      <c r="C99">
        <v>2500</v>
      </c>
      <c r="D99" s="2">
        <v>2.6152172970575318</v>
      </c>
      <c r="E99" s="1">
        <f t="shared" si="24"/>
        <v>118.24966530375336</v>
      </c>
      <c r="F99" s="1">
        <f t="shared" si="25"/>
        <v>354.74899591126007</v>
      </c>
      <c r="G99" s="8">
        <f t="shared" si="27"/>
        <v>133.03276923076993</v>
      </c>
      <c r="H99">
        <v>315</v>
      </c>
      <c r="I99">
        <v>295</v>
      </c>
      <c r="J99" s="1">
        <v>296.11233412929738</v>
      </c>
      <c r="K99" s="2">
        <f t="shared" ref="K99:K130" si="30">H99-J99</f>
        <v>18.887665870702619</v>
      </c>
      <c r="L99" s="8">
        <v>512.99756397662634</v>
      </c>
      <c r="M99" s="1">
        <f t="shared" si="26"/>
        <v>6.5371720555064003</v>
      </c>
      <c r="N99" s="1">
        <f t="shared" ref="N99:N130" si="31">((W99 + X99*H99 +Y99*H99^2 +  Z99*H99^3)+(W99 + X99*J99 + Y99*J99^2 +  Z99*J99^3))/2</f>
        <v>4180.8688533085506</v>
      </c>
      <c r="O99" s="1">
        <f t="shared" ref="O99:O130" si="32">((S99 + T99*H99 + U99*H99^2 +  V99*H99^3)+(S99 + T99*J99 + U99*J99^2 +  V99*J99^3))/2</f>
        <v>994.52410896076253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8"/>
        <v>1.4E-2</v>
      </c>
      <c r="B100" s="1">
        <f t="shared" si="29"/>
        <v>50.694534281750556</v>
      </c>
      <c r="C100">
        <v>2500</v>
      </c>
      <c r="D100" s="2">
        <v>2.6152172970575318</v>
      </c>
      <c r="E100" s="1">
        <f t="shared" si="24"/>
        <v>118.24966530375336</v>
      </c>
      <c r="F100" s="1">
        <f t="shared" si="25"/>
        <v>354.74899591126007</v>
      </c>
      <c r="G100" s="8">
        <f t="shared" si="27"/>
        <v>273.1351538461542</v>
      </c>
      <c r="H100">
        <v>315</v>
      </c>
      <c r="I100">
        <v>295</v>
      </c>
      <c r="J100" s="1">
        <v>298.81111522573445</v>
      </c>
      <c r="K100" s="2">
        <f t="shared" si="30"/>
        <v>16.188884774265546</v>
      </c>
      <c r="L100" s="8">
        <v>768.15229387292754</v>
      </c>
      <c r="M100" s="1">
        <f t="shared" si="26"/>
        <v>9.7652208041850823</v>
      </c>
      <c r="N100" s="1">
        <f t="shared" si="31"/>
        <v>4180.1063465251209</v>
      </c>
      <c r="O100" s="1">
        <f t="shared" si="32"/>
        <v>994.19001898481622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8"/>
        <v>0.02</v>
      </c>
      <c r="B101" s="1">
        <f t="shared" si="29"/>
        <v>72.444940409175842</v>
      </c>
      <c r="C101">
        <v>2500</v>
      </c>
      <c r="D101" s="2">
        <v>2.6152172970575318</v>
      </c>
      <c r="E101" s="1">
        <f t="shared" si="24"/>
        <v>118.24966530375336</v>
      </c>
      <c r="F101" s="1">
        <f t="shared" si="25"/>
        <v>354.74899591126007</v>
      </c>
      <c r="G101" s="8">
        <f t="shared" si="27"/>
        <v>447.8042307692308</v>
      </c>
      <c r="H101">
        <v>315</v>
      </c>
      <c r="I101">
        <v>295</v>
      </c>
      <c r="J101" s="1">
        <v>301.24600604215721</v>
      </c>
      <c r="K101" s="2">
        <f t="shared" si="30"/>
        <v>13.753993957842795</v>
      </c>
      <c r="L101" s="8">
        <v>931.29847284281141</v>
      </c>
      <c r="M101" s="1">
        <f t="shared" si="26"/>
        <v>11.818277694852089</v>
      </c>
      <c r="N101" s="1">
        <f t="shared" si="31"/>
        <v>4179.5776314340492</v>
      </c>
      <c r="O101" s="1">
        <f t="shared" si="32"/>
        <v>993.85822658335042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8"/>
        <v>2.5999999999999999E-2</v>
      </c>
      <c r="B102" s="1">
        <f t="shared" si="29"/>
        <v>94.204909112923374</v>
      </c>
      <c r="C102">
        <v>2500</v>
      </c>
      <c r="D102" s="2">
        <v>2.6152172970575318</v>
      </c>
      <c r="E102" s="1">
        <f t="shared" si="24"/>
        <v>118.24966530375336</v>
      </c>
      <c r="F102" s="1">
        <f t="shared" si="25"/>
        <v>354.74899591126007</v>
      </c>
      <c r="G102" s="8">
        <f t="shared" si="27"/>
        <v>657.03999999999974</v>
      </c>
      <c r="H102">
        <v>315</v>
      </c>
      <c r="I102">
        <v>295</v>
      </c>
      <c r="J102" s="1">
        <v>303.15509532751167</v>
      </c>
      <c r="K102" s="2">
        <f t="shared" si="30"/>
        <v>11.844904672488326</v>
      </c>
      <c r="L102" s="8">
        <v>1041.8285079660093</v>
      </c>
      <c r="M102" s="1">
        <f t="shared" si="26"/>
        <v>13.203706740761245</v>
      </c>
      <c r="N102" s="1">
        <f t="shared" si="31"/>
        <v>4179.2567356191985</v>
      </c>
      <c r="O102" s="1">
        <f t="shared" si="32"/>
        <v>993.57879415606385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8"/>
        <v>3.2000000000000001E-2</v>
      </c>
      <c r="B103" s="1">
        <f t="shared" si="29"/>
        <v>115.97114810093092</v>
      </c>
      <c r="C103">
        <v>2500</v>
      </c>
      <c r="D103" s="2">
        <v>2.6152172970575318</v>
      </c>
      <c r="E103" s="1">
        <f t="shared" si="24"/>
        <v>118.24966530375336</v>
      </c>
      <c r="F103" s="1">
        <f t="shared" si="25"/>
        <v>354.74899591126007</v>
      </c>
      <c r="G103" s="8">
        <f t="shared" si="27"/>
        <v>900.84246153846095</v>
      </c>
      <c r="H103">
        <v>315</v>
      </c>
      <c r="I103">
        <v>295</v>
      </c>
      <c r="J103" s="1">
        <v>304.63772565191448</v>
      </c>
      <c r="K103" s="2">
        <f t="shared" si="30"/>
        <v>10.362274348085521</v>
      </c>
      <c r="L103" s="8">
        <v>1121.0830995427455</v>
      </c>
      <c r="M103" s="1">
        <f t="shared" si="26"/>
        <v>14.193980155706276</v>
      </c>
      <c r="N103" s="1">
        <f t="shared" si="31"/>
        <v>4179.0582887631572</v>
      </c>
      <c r="O103" s="1">
        <f t="shared" si="32"/>
        <v>993.35051766272272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8"/>
        <v>3.7999999999999999E-2</v>
      </c>
      <c r="B104" s="1">
        <f t="shared" si="29"/>
        <v>137.74163227314611</v>
      </c>
      <c r="C104">
        <v>2500</v>
      </c>
      <c r="D104" s="2">
        <v>2.6152172970575318</v>
      </c>
      <c r="E104" s="1">
        <f t="shared" si="24"/>
        <v>118.24966530375336</v>
      </c>
      <c r="F104" s="1">
        <f t="shared" si="25"/>
        <v>354.74899591126007</v>
      </c>
      <c r="G104" s="8">
        <f t="shared" si="27"/>
        <v>1179.2116153846146</v>
      </c>
      <c r="H104">
        <v>315</v>
      </c>
      <c r="I104">
        <v>295</v>
      </c>
      <c r="J104" s="1">
        <v>305.80682244392619</v>
      </c>
      <c r="K104" s="2">
        <f t="shared" si="30"/>
        <v>9.193177556073806</v>
      </c>
      <c r="L104" s="8">
        <v>1180.5282868933489</v>
      </c>
      <c r="M104" s="1">
        <f t="shared" si="26"/>
        <v>14.934787412291451</v>
      </c>
      <c r="N104" s="1">
        <f t="shared" si="31"/>
        <v>4178.9302003959983</v>
      </c>
      <c r="O104" s="1">
        <f t="shared" si="32"/>
        <v>993.16377875297098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8"/>
        <v>4.3999999999999997E-2</v>
      </c>
      <c r="B105" s="1">
        <f t="shared" si="29"/>
        <v>159.51509661593101</v>
      </c>
      <c r="C105">
        <v>2500</v>
      </c>
      <c r="D105" s="2">
        <v>2.6152172970575318</v>
      </c>
      <c r="E105" s="1">
        <f t="shared" si="24"/>
        <v>118.24966530375336</v>
      </c>
      <c r="F105" s="1">
        <f t="shared" si="25"/>
        <v>354.74899591126007</v>
      </c>
      <c r="G105" s="8">
        <f t="shared" si="27"/>
        <v>1492.1474615384604</v>
      </c>
      <c r="H105">
        <v>315</v>
      </c>
      <c r="I105">
        <v>295</v>
      </c>
      <c r="J105" s="1">
        <v>306.7466416390597</v>
      </c>
      <c r="K105" s="2">
        <f t="shared" si="30"/>
        <v>8.2533583609402967</v>
      </c>
      <c r="L105" s="8">
        <v>1226.7108791262813</v>
      </c>
      <c r="M105" s="1">
        <f t="shared" ref="M105:M136" si="33">((H105-I105)-(J105-I105))/(LN((H105-I105)/(J105-I105)))</f>
        <v>15.509024530893981</v>
      </c>
      <c r="N105" s="1">
        <f t="shared" si="31"/>
        <v>4178.8439222581974</v>
      </c>
      <c r="O105" s="1">
        <f t="shared" si="32"/>
        <v>993.0094602981942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8"/>
        <v>0.05</v>
      </c>
      <c r="B106" s="1">
        <f t="shared" si="29"/>
        <v>181.29072335725476</v>
      </c>
      <c r="C106">
        <v>2500</v>
      </c>
      <c r="D106" s="2">
        <v>2.6152172970575318</v>
      </c>
      <c r="E106" s="1">
        <f t="shared" si="24"/>
        <v>118.24966530375336</v>
      </c>
      <c r="F106" s="1">
        <f t="shared" si="25"/>
        <v>354.74899591126007</v>
      </c>
      <c r="G106" s="8">
        <f t="shared" si="27"/>
        <v>1839.649999999999</v>
      </c>
      <c r="H106">
        <v>315</v>
      </c>
      <c r="I106">
        <v>295</v>
      </c>
      <c r="J106" s="1">
        <v>307.51619012651673</v>
      </c>
      <c r="K106" s="2">
        <f t="shared" si="30"/>
        <v>7.483809873483267</v>
      </c>
      <c r="L106" s="8">
        <v>1263.6031284560136</v>
      </c>
      <c r="M106" s="1">
        <f t="shared" si="33"/>
        <v>15.966848870070523</v>
      </c>
      <c r="N106" s="1">
        <f t="shared" si="31"/>
        <v>4178.7835748954985</v>
      </c>
      <c r="O106" s="1">
        <f t="shared" si="32"/>
        <v>992.88036732739363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8"/>
        <v>5.6000000000000001E-2</v>
      </c>
      <c r="B107" s="1">
        <f t="shared" si="29"/>
        <v>203.06796473900766</v>
      </c>
      <c r="C107">
        <v>2500</v>
      </c>
      <c r="D107" s="2">
        <v>2.6152172970575318</v>
      </c>
      <c r="E107" s="1">
        <f t="shared" si="24"/>
        <v>118.24966530375336</v>
      </c>
      <c r="F107" s="1">
        <f t="shared" si="25"/>
        <v>354.74899591126007</v>
      </c>
      <c r="G107" s="8">
        <f t="shared" si="27"/>
        <v>2221.7192307692294</v>
      </c>
      <c r="H107">
        <v>315</v>
      </c>
      <c r="I107">
        <v>295</v>
      </c>
      <c r="J107" s="1">
        <v>308.1567509576501</v>
      </c>
      <c r="K107" s="2">
        <f t="shared" si="30"/>
        <v>6.8432490423498962</v>
      </c>
      <c r="L107" s="8">
        <v>1293.7438348301646</v>
      </c>
      <c r="M107" s="1">
        <f t="shared" si="33"/>
        <v>16.340242881901975</v>
      </c>
      <c r="N107" s="1">
        <f t="shared" si="31"/>
        <v>4178.7399788659495</v>
      </c>
      <c r="O107" s="1">
        <f t="shared" si="32"/>
        <v>992.77106686475963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8"/>
        <v>6.2E-2</v>
      </c>
      <c r="B108" s="1">
        <f t="shared" si="29"/>
        <v>224.84644174326297</v>
      </c>
      <c r="C108">
        <v>2500</v>
      </c>
      <c r="D108" s="2">
        <v>2.6152172970575318</v>
      </c>
      <c r="E108" s="1">
        <f t="shared" si="24"/>
        <v>118.24966530375336</v>
      </c>
      <c r="F108" s="1">
        <f t="shared" si="25"/>
        <v>354.74899591126007</v>
      </c>
      <c r="G108" s="8">
        <f t="shared" si="27"/>
        <v>2638.355153846152</v>
      </c>
      <c r="H108">
        <v>315</v>
      </c>
      <c r="I108">
        <v>295</v>
      </c>
      <c r="J108" s="1">
        <v>308.6976560263048</v>
      </c>
      <c r="K108" s="2">
        <f t="shared" si="30"/>
        <v>6.3023439736952014</v>
      </c>
      <c r="L108" s="8">
        <v>1318.8275710082994</v>
      </c>
      <c r="M108" s="1">
        <f t="shared" si="33"/>
        <v>16.650510674166444</v>
      </c>
      <c r="N108" s="1">
        <f t="shared" si="31"/>
        <v>4178.7076043884172</v>
      </c>
      <c r="O108" s="1">
        <f t="shared" si="32"/>
        <v>992.6774836617476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8"/>
        <v>6.8000000000000005E-2</v>
      </c>
      <c r="B109" s="1">
        <f t="shared" si="29"/>
        <v>246.62588446979041</v>
      </c>
      <c r="C109">
        <v>2500</v>
      </c>
      <c r="D109" s="2">
        <v>2.6152172970575318</v>
      </c>
      <c r="E109" s="1">
        <f t="shared" si="24"/>
        <v>118.24966530375336</v>
      </c>
      <c r="F109" s="1">
        <f t="shared" si="25"/>
        <v>354.74899591126007</v>
      </c>
      <c r="G109" s="8">
        <f t="shared" si="27"/>
        <v>3089.5577692307675</v>
      </c>
      <c r="H109">
        <v>315</v>
      </c>
      <c r="I109">
        <v>295</v>
      </c>
      <c r="J109" s="1">
        <v>309.16015790681519</v>
      </c>
      <c r="K109" s="2">
        <f t="shared" si="30"/>
        <v>5.8398420931848136</v>
      </c>
      <c r="L109" s="8">
        <v>1340.0271573295029</v>
      </c>
      <c r="M109" s="1">
        <f t="shared" si="33"/>
        <v>16.912370467918795</v>
      </c>
      <c r="N109" s="1">
        <f t="shared" si="31"/>
        <v>4178.6829894177808</v>
      </c>
      <c r="O109" s="1">
        <f t="shared" si="32"/>
        <v>992.59654162532138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8"/>
        <v>7.3999999999999996E-2</v>
      </c>
      <c r="B110" s="1">
        <f t="shared" si="29"/>
        <v>268.4051986641702</v>
      </c>
      <c r="C110">
        <v>2500</v>
      </c>
      <c r="D110" s="2">
        <v>2.6152172970575318</v>
      </c>
      <c r="E110" s="1">
        <f t="shared" si="24"/>
        <v>118.24966530375336</v>
      </c>
      <c r="F110" s="1">
        <f t="shared" si="25"/>
        <v>354.74899591126007</v>
      </c>
      <c r="G110" s="8">
        <f t="shared" si="27"/>
        <v>3575.3270769230739</v>
      </c>
      <c r="H110">
        <v>315</v>
      </c>
      <c r="I110">
        <v>295</v>
      </c>
      <c r="J110" s="1">
        <v>309.54126710587781</v>
      </c>
      <c r="K110" s="2">
        <f t="shared" si="30"/>
        <v>5.4587328941221926</v>
      </c>
      <c r="L110" s="8">
        <v>1357.3339488187241</v>
      </c>
      <c r="M110" s="1">
        <f t="shared" si="33"/>
        <v>17.125884676071372</v>
      </c>
      <c r="N110" s="1">
        <f t="shared" si="31"/>
        <v>4178.6647395510299</v>
      </c>
      <c r="O110" s="1">
        <f t="shared" si="32"/>
        <v>992.52921078224313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8"/>
        <v>8.0000000000000002E-3</v>
      </c>
      <c r="B111" s="1">
        <f t="shared" si="29"/>
        <v>28.957830774520634</v>
      </c>
      <c r="C111">
        <v>3000</v>
      </c>
      <c r="D111" s="2">
        <v>3.1993851559068949</v>
      </c>
      <c r="E111" s="1">
        <f t="shared" si="24"/>
        <v>144.66339920948616</v>
      </c>
      <c r="F111" s="1">
        <f t="shared" si="25"/>
        <v>433.99019762845847</v>
      </c>
      <c r="G111" s="8">
        <f t="shared" ref="G111:G142" si="34">G99</f>
        <v>133.03276923076993</v>
      </c>
      <c r="H111">
        <v>315</v>
      </c>
      <c r="I111">
        <v>295</v>
      </c>
      <c r="J111" s="1">
        <v>295.89318449984495</v>
      </c>
      <c r="K111" s="2">
        <f t="shared" si="30"/>
        <v>19.106815500155051</v>
      </c>
      <c r="L111" s="8">
        <v>545.09751961195957</v>
      </c>
      <c r="M111" s="1">
        <f t="shared" si="33"/>
        <v>6.1462508456235474</v>
      </c>
      <c r="N111" s="1">
        <f t="shared" si="31"/>
        <v>4180.9396202843191</v>
      </c>
      <c r="O111" s="1">
        <f t="shared" si="32"/>
        <v>994.54963406100478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8"/>
        <v>1.4E-2</v>
      </c>
      <c r="B112" s="1">
        <f t="shared" si="29"/>
        <v>50.691548755183817</v>
      </c>
      <c r="C112">
        <v>3000</v>
      </c>
      <c r="D112" s="2">
        <v>3.1993851559068949</v>
      </c>
      <c r="E112" s="1">
        <f t="shared" si="24"/>
        <v>144.66339920948616</v>
      </c>
      <c r="F112" s="1">
        <f t="shared" si="25"/>
        <v>433.99019762845847</v>
      </c>
      <c r="G112" s="8">
        <f t="shared" si="34"/>
        <v>273.1351538461542</v>
      </c>
      <c r="H112">
        <v>315</v>
      </c>
      <c r="I112">
        <v>295</v>
      </c>
      <c r="J112" s="1">
        <v>298.35842289701037</v>
      </c>
      <c r="K112" s="2">
        <f t="shared" si="30"/>
        <v>16.641577102989629</v>
      </c>
      <c r="L112" s="8">
        <v>829.47016120828562</v>
      </c>
      <c r="M112" s="1">
        <f t="shared" si="33"/>
        <v>9.3268748810359305</v>
      </c>
      <c r="N112" s="1">
        <f t="shared" si="31"/>
        <v>4180.2206934683727</v>
      </c>
      <c r="O112" s="1">
        <f t="shared" si="32"/>
        <v>994.24857274351871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8"/>
        <v>0.02</v>
      </c>
      <c r="B113" s="1">
        <f t="shared" si="29"/>
        <v>72.439480700987573</v>
      </c>
      <c r="C113">
        <v>3000</v>
      </c>
      <c r="D113" s="2">
        <v>3.1993851559068949</v>
      </c>
      <c r="E113" s="1">
        <f t="shared" si="24"/>
        <v>144.66339920948616</v>
      </c>
      <c r="F113" s="1">
        <f t="shared" si="25"/>
        <v>433.99019762845847</v>
      </c>
      <c r="G113" s="8">
        <f t="shared" si="34"/>
        <v>447.8042307692308</v>
      </c>
      <c r="H113">
        <v>315</v>
      </c>
      <c r="I113">
        <v>295</v>
      </c>
      <c r="J113" s="1">
        <v>300.71384891851841</v>
      </c>
      <c r="K113" s="2">
        <f t="shared" si="30"/>
        <v>14.286151081481592</v>
      </c>
      <c r="L113" s="8">
        <v>1016.1824599974304</v>
      </c>
      <c r="M113" s="1">
        <f t="shared" si="33"/>
        <v>11.403018583020156</v>
      </c>
      <c r="N113" s="1">
        <f t="shared" si="31"/>
        <v>4179.6812430656619</v>
      </c>
      <c r="O113" s="1">
        <f t="shared" si="32"/>
        <v>993.93313291681875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8"/>
        <v>2.5999999999999999E-2</v>
      </c>
      <c r="B114" s="1">
        <f t="shared" si="29"/>
        <v>94.197225373460171</v>
      </c>
      <c r="C114">
        <v>3000</v>
      </c>
      <c r="D114" s="2">
        <v>3.1993851559068949</v>
      </c>
      <c r="E114" s="1">
        <f t="shared" si="24"/>
        <v>144.66339920948616</v>
      </c>
      <c r="F114" s="1">
        <f t="shared" si="25"/>
        <v>433.99019762845847</v>
      </c>
      <c r="G114" s="8">
        <f t="shared" si="34"/>
        <v>657.03999999999974</v>
      </c>
      <c r="H114">
        <v>315</v>
      </c>
      <c r="I114">
        <v>295</v>
      </c>
      <c r="J114" s="1">
        <v>302.61287407838051</v>
      </c>
      <c r="K114" s="2">
        <f t="shared" si="30"/>
        <v>12.387125921619486</v>
      </c>
      <c r="L114" s="8">
        <v>1144.5811937901613</v>
      </c>
      <c r="M114" s="1">
        <f t="shared" si="33"/>
        <v>12.824552136252441</v>
      </c>
      <c r="N114" s="1">
        <f t="shared" si="31"/>
        <v>4179.3400863767056</v>
      </c>
      <c r="O114" s="1">
        <f t="shared" si="32"/>
        <v>993.65984113552827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8"/>
        <v>3.2000000000000001E-2</v>
      </c>
      <c r="B115" s="1">
        <f t="shared" si="29"/>
        <v>115.96157008277635</v>
      </c>
      <c r="C115">
        <v>3000</v>
      </c>
      <c r="D115" s="2">
        <v>3.1993851559068949</v>
      </c>
      <c r="E115" s="1">
        <f t="shared" si="24"/>
        <v>144.66339920948616</v>
      </c>
      <c r="F115" s="1">
        <f t="shared" si="25"/>
        <v>433.99019762845847</v>
      </c>
      <c r="G115" s="8">
        <f t="shared" si="34"/>
        <v>900.84246153846095</v>
      </c>
      <c r="H115">
        <v>315</v>
      </c>
      <c r="I115">
        <v>295</v>
      </c>
      <c r="J115" s="1">
        <v>304.11201902785695</v>
      </c>
      <c r="K115" s="2">
        <f t="shared" si="30"/>
        <v>10.887980972143055</v>
      </c>
      <c r="L115" s="8">
        <v>1237.5218364260813</v>
      </c>
      <c r="M115" s="1">
        <f t="shared" si="33"/>
        <v>13.849962140662994</v>
      </c>
      <c r="N115" s="1">
        <f t="shared" si="31"/>
        <v>4179.123871016739</v>
      </c>
      <c r="O115" s="1">
        <f t="shared" si="32"/>
        <v>993.43256492445994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8"/>
        <v>3.7999999999999999E-2</v>
      </c>
      <c r="B116" s="1">
        <f t="shared" si="29"/>
        <v>137.73045980766838</v>
      </c>
      <c r="C116">
        <v>3000</v>
      </c>
      <c r="D116" s="2">
        <v>3.1993851559068949</v>
      </c>
      <c r="E116" s="1">
        <f t="shared" si="24"/>
        <v>144.66339920948616</v>
      </c>
      <c r="F116" s="1">
        <f t="shared" si="25"/>
        <v>433.99019762845847</v>
      </c>
      <c r="G116" s="8">
        <f t="shared" si="34"/>
        <v>1179.2116153846146</v>
      </c>
      <c r="H116">
        <v>315</v>
      </c>
      <c r="I116">
        <v>295</v>
      </c>
      <c r="J116" s="1">
        <v>305.30692961518082</v>
      </c>
      <c r="K116" s="2">
        <f t="shared" si="30"/>
        <v>9.6930703848191797</v>
      </c>
      <c r="L116" s="8">
        <v>1307.6873821377301</v>
      </c>
      <c r="M116" s="1">
        <f t="shared" si="33"/>
        <v>14.621872037741571</v>
      </c>
      <c r="N116" s="1">
        <f t="shared" si="31"/>
        <v>4178.9820536011321</v>
      </c>
      <c r="O116" s="1">
        <f t="shared" si="32"/>
        <v>993.24434254436005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8"/>
        <v>4.3999999999999997E-2</v>
      </c>
      <c r="B117" s="1">
        <f t="shared" si="29"/>
        <v>159.50257900305982</v>
      </c>
      <c r="C117">
        <v>3000</v>
      </c>
      <c r="D117" s="2">
        <v>3.1993851559068949</v>
      </c>
      <c r="E117" s="1">
        <f t="shared" si="24"/>
        <v>144.66339920948616</v>
      </c>
      <c r="F117" s="1">
        <f t="shared" si="25"/>
        <v>433.99019762845847</v>
      </c>
      <c r="G117" s="8">
        <f t="shared" si="34"/>
        <v>1492.1474615384604</v>
      </c>
      <c r="H117">
        <v>315</v>
      </c>
      <c r="I117">
        <v>295</v>
      </c>
      <c r="J117" s="1">
        <v>306.27485370013159</v>
      </c>
      <c r="K117" s="2">
        <f t="shared" si="30"/>
        <v>8.7251462998684133</v>
      </c>
      <c r="L117" s="8">
        <v>1362.458820831851</v>
      </c>
      <c r="M117" s="1">
        <f t="shared" si="33"/>
        <v>15.222950711647206</v>
      </c>
      <c r="N117" s="1">
        <f t="shared" si="31"/>
        <v>4178.8854485903939</v>
      </c>
      <c r="O117" s="1">
        <f t="shared" si="32"/>
        <v>993.08739074972152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8"/>
        <v>0.05</v>
      </c>
      <c r="B118" s="1">
        <f t="shared" si="29"/>
        <v>181.27706271005417</v>
      </c>
      <c r="C118">
        <v>3000</v>
      </c>
      <c r="D118" s="2">
        <v>3.1993851559068949</v>
      </c>
      <c r="E118" s="1">
        <f t="shared" si="24"/>
        <v>144.66339920948616</v>
      </c>
      <c r="F118" s="1">
        <f t="shared" si="25"/>
        <v>433.99019762845847</v>
      </c>
      <c r="G118" s="8">
        <f t="shared" si="34"/>
        <v>1839.649999999999</v>
      </c>
      <c r="H118">
        <v>315</v>
      </c>
      <c r="I118">
        <v>295</v>
      </c>
      <c r="J118" s="1">
        <v>307.07193937322114</v>
      </c>
      <c r="K118" s="2">
        <f t="shared" si="30"/>
        <v>7.9280606267788585</v>
      </c>
      <c r="L118" s="8">
        <v>1406.3718433769934</v>
      </c>
      <c r="M118" s="1">
        <f t="shared" si="33"/>
        <v>15.703838798280124</v>
      </c>
      <c r="N118" s="1">
        <f t="shared" si="31"/>
        <v>4178.8173187379925</v>
      </c>
      <c r="O118" s="1">
        <f t="shared" si="32"/>
        <v>992.95518864349219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8"/>
        <v>5.6000000000000001E-2</v>
      </c>
      <c r="B119" s="1">
        <f t="shared" si="29"/>
        <v>203.05332432066942</v>
      </c>
      <c r="C119">
        <v>3000</v>
      </c>
      <c r="D119" s="2">
        <v>3.1993851559068949</v>
      </c>
      <c r="E119" s="1">
        <f t="shared" si="24"/>
        <v>144.66339920948616</v>
      </c>
      <c r="F119" s="1">
        <f t="shared" si="25"/>
        <v>433.99019762845847</v>
      </c>
      <c r="G119" s="8">
        <f t="shared" si="34"/>
        <v>2221.7192307692294</v>
      </c>
      <c r="H119">
        <v>315</v>
      </c>
      <c r="I119">
        <v>295</v>
      </c>
      <c r="J119" s="1">
        <v>307.73835700265386</v>
      </c>
      <c r="K119" s="2">
        <f t="shared" si="30"/>
        <v>7.2616429973461436</v>
      </c>
      <c r="L119" s="8">
        <v>1442.3519936083171</v>
      </c>
      <c r="M119" s="1">
        <f t="shared" si="33"/>
        <v>16.097113840271696</v>
      </c>
      <c r="N119" s="1">
        <f t="shared" si="31"/>
        <v>4178.7677904150678</v>
      </c>
      <c r="O119" s="1">
        <f t="shared" si="32"/>
        <v>992.84264699663686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8"/>
        <v>6.2E-2</v>
      </c>
      <c r="B120" s="1">
        <f t="shared" si="29"/>
        <v>224.83095405554366</v>
      </c>
      <c r="C120">
        <v>3000</v>
      </c>
      <c r="D120" s="2">
        <v>3.1993851559068949</v>
      </c>
      <c r="E120" s="1">
        <f t="shared" si="24"/>
        <v>144.66339920948616</v>
      </c>
      <c r="F120" s="1">
        <f t="shared" si="25"/>
        <v>433.99019762845847</v>
      </c>
      <c r="G120" s="8">
        <f t="shared" si="34"/>
        <v>2638.355153846152</v>
      </c>
      <c r="H120">
        <v>315</v>
      </c>
      <c r="I120">
        <v>295</v>
      </c>
      <c r="J120" s="1">
        <v>308.30308355281579</v>
      </c>
      <c r="K120" s="2">
        <f t="shared" si="30"/>
        <v>6.6969164471842078</v>
      </c>
      <c r="L120" s="8">
        <v>1472.3655478701799</v>
      </c>
      <c r="M120" s="1">
        <f t="shared" si="33"/>
        <v>16.424621724015019</v>
      </c>
      <c r="N120" s="1">
        <f t="shared" si="31"/>
        <v>4178.7308287709047</v>
      </c>
      <c r="O120" s="1">
        <f t="shared" si="32"/>
        <v>992.74586516614295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8"/>
        <v>6.8000000000000005E-2</v>
      </c>
      <c r="B121" s="1">
        <f t="shared" si="29"/>
        <v>246.60965790686598</v>
      </c>
      <c r="C121">
        <v>3000</v>
      </c>
      <c r="D121" s="2">
        <v>3.1993851559068949</v>
      </c>
      <c r="E121" s="1">
        <f t="shared" si="24"/>
        <v>144.66339920948616</v>
      </c>
      <c r="F121" s="1">
        <f t="shared" si="25"/>
        <v>433.99019762845847</v>
      </c>
      <c r="G121" s="8">
        <f t="shared" si="34"/>
        <v>3089.5577692307675</v>
      </c>
      <c r="H121">
        <v>315</v>
      </c>
      <c r="I121">
        <v>295</v>
      </c>
      <c r="J121" s="1">
        <v>308.7873475709211</v>
      </c>
      <c r="K121" s="2">
        <f t="shared" si="30"/>
        <v>6.2126524290789007</v>
      </c>
      <c r="L121" s="8">
        <v>1497.780793571417</v>
      </c>
      <c r="M121" s="1">
        <f t="shared" si="33"/>
        <v>16.701534093834482</v>
      </c>
      <c r="N121" s="1">
        <f t="shared" si="31"/>
        <v>4178.7026142383465</v>
      </c>
      <c r="O121" s="1">
        <f t="shared" si="32"/>
        <v>992.66185305869328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8"/>
        <v>7.3999999999999996E-2</v>
      </c>
      <c r="B122" s="1">
        <f t="shared" si="29"/>
        <v>268.38828472809951</v>
      </c>
      <c r="C122">
        <v>3000</v>
      </c>
      <c r="D122" s="2">
        <v>3.1993851559068949</v>
      </c>
      <c r="E122" s="1">
        <f t="shared" si="24"/>
        <v>144.66339920948616</v>
      </c>
      <c r="F122" s="1">
        <f t="shared" si="25"/>
        <v>433.99019762845847</v>
      </c>
      <c r="G122" s="8">
        <f t="shared" si="34"/>
        <v>3575.3270769230739</v>
      </c>
      <c r="H122">
        <v>315</v>
      </c>
      <c r="I122">
        <v>295</v>
      </c>
      <c r="J122" s="1">
        <v>309.1873278330757</v>
      </c>
      <c r="K122" s="2">
        <f t="shared" si="30"/>
        <v>5.8126721669243011</v>
      </c>
      <c r="L122" s="8">
        <v>1518.5623314929394</v>
      </c>
      <c r="M122" s="1">
        <f t="shared" si="33"/>
        <v>16.927658753175525</v>
      </c>
      <c r="N122" s="1">
        <f t="shared" si="31"/>
        <v>4178.6816285042205</v>
      </c>
      <c r="O122" s="1">
        <f t="shared" si="32"/>
        <v>992.59176036646386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8"/>
        <v>8.0000000000000002E-3</v>
      </c>
      <c r="B123" s="1">
        <f t="shared" si="29"/>
        <v>28.957298987502693</v>
      </c>
      <c r="C123">
        <f t="shared" ref="C123:C154" si="35">C111+500</f>
        <v>3500</v>
      </c>
      <c r="D123" s="2">
        <v>3.7789704283047869</v>
      </c>
      <c r="E123" s="1">
        <f t="shared" si="24"/>
        <v>170.86992688622922</v>
      </c>
      <c r="F123" s="1">
        <f t="shared" si="25"/>
        <v>512.60978065868767</v>
      </c>
      <c r="G123" s="8">
        <f t="shared" si="34"/>
        <v>133.03276923076993</v>
      </c>
      <c r="H123">
        <v>315</v>
      </c>
      <c r="I123">
        <v>295</v>
      </c>
      <c r="J123" s="1">
        <v>295.7350644948861</v>
      </c>
      <c r="K123" s="2">
        <f t="shared" si="30"/>
        <v>19.264935505113897</v>
      </c>
      <c r="L123" s="8">
        <v>570.09976880473221</v>
      </c>
      <c r="M123" s="1">
        <f t="shared" si="33"/>
        <v>5.8316223962241374</v>
      </c>
      <c r="N123" s="1">
        <f t="shared" si="31"/>
        <v>4180.9915429926041</v>
      </c>
      <c r="O123" s="1">
        <f t="shared" si="32"/>
        <v>994.56789849182474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8"/>
        <v>1.4E-2</v>
      </c>
      <c r="B124" s="1">
        <f t="shared" si="29"/>
        <v>50.689231325100387</v>
      </c>
      <c r="C124">
        <f t="shared" si="35"/>
        <v>3500</v>
      </c>
      <c r="D124" s="2">
        <v>3.7789704283047869</v>
      </c>
      <c r="E124" s="1">
        <f t="shared" si="24"/>
        <v>170.86992688622922</v>
      </c>
      <c r="F124" s="1">
        <f t="shared" si="25"/>
        <v>512.60978065868767</v>
      </c>
      <c r="G124" s="8">
        <f t="shared" si="34"/>
        <v>273.1351538461542</v>
      </c>
      <c r="H124">
        <v>315</v>
      </c>
      <c r="I124">
        <v>295</v>
      </c>
      <c r="J124" s="1">
        <v>298.00153653003537</v>
      </c>
      <c r="K124" s="2">
        <f t="shared" si="30"/>
        <v>16.998463469964634</v>
      </c>
      <c r="L124" s="8">
        <v>878.8906064027185</v>
      </c>
      <c r="M124" s="1">
        <f t="shared" si="33"/>
        <v>8.962560536371674</v>
      </c>
      <c r="N124" s="1">
        <f t="shared" si="31"/>
        <v>4180.3145802996132</v>
      </c>
      <c r="O124" s="1">
        <f t="shared" si="32"/>
        <v>994.29402818824826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8"/>
        <v>0.02</v>
      </c>
      <c r="B125" s="1">
        <f t="shared" si="29"/>
        <v>72.435091877210894</v>
      </c>
      <c r="C125">
        <f t="shared" si="35"/>
        <v>3500</v>
      </c>
      <c r="D125" s="2">
        <v>3.7789704283047869</v>
      </c>
      <c r="E125" s="1">
        <f t="shared" si="24"/>
        <v>170.86992688622922</v>
      </c>
      <c r="F125" s="1">
        <f t="shared" si="25"/>
        <v>512.60978065868767</v>
      </c>
      <c r="G125" s="8">
        <f t="shared" si="34"/>
        <v>447.8042307692308</v>
      </c>
      <c r="H125">
        <v>315</v>
      </c>
      <c r="I125">
        <v>295</v>
      </c>
      <c r="J125" s="1">
        <v>300.27902197336635</v>
      </c>
      <c r="K125" s="2">
        <f t="shared" si="30"/>
        <v>14.720978026633645</v>
      </c>
      <c r="L125" s="8">
        <v>1086.2476225553544</v>
      </c>
      <c r="M125" s="1">
        <f t="shared" si="33"/>
        <v>11.051856451105074</v>
      </c>
      <c r="N125" s="1">
        <f t="shared" si="31"/>
        <v>4179.7707364637417</v>
      </c>
      <c r="O125" s="1">
        <f t="shared" si="32"/>
        <v>993.99335507231172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8"/>
        <v>2.5999999999999999E-2</v>
      </c>
      <c r="B126" s="1">
        <f t="shared" si="29"/>
        <v>94.19092054728192</v>
      </c>
      <c r="C126">
        <f t="shared" si="35"/>
        <v>3500</v>
      </c>
      <c r="D126" s="2">
        <v>3.7789704283047869</v>
      </c>
      <c r="E126" s="1">
        <f t="shared" si="24"/>
        <v>170.86992688622922</v>
      </c>
      <c r="F126" s="1">
        <f t="shared" si="25"/>
        <v>512.60978065868767</v>
      </c>
      <c r="G126" s="8">
        <f t="shared" si="34"/>
        <v>657.03999999999974</v>
      </c>
      <c r="H126">
        <v>315</v>
      </c>
      <c r="I126">
        <v>295</v>
      </c>
      <c r="J126" s="1">
        <v>302.16111431647602</v>
      </c>
      <c r="K126" s="2">
        <f t="shared" si="30"/>
        <v>12.838885683523984</v>
      </c>
      <c r="L126" s="8">
        <v>1230.6981501906891</v>
      </c>
      <c r="M126" s="1">
        <f t="shared" si="33"/>
        <v>12.500537705890096</v>
      </c>
      <c r="N126" s="1">
        <f t="shared" si="31"/>
        <v>4179.4141668857055</v>
      </c>
      <c r="O126" s="1">
        <f t="shared" si="32"/>
        <v>993.72635341231967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8"/>
        <v>3.2000000000000001E-2</v>
      </c>
      <c r="B127" s="1">
        <f t="shared" si="29"/>
        <v>115.95360259238647</v>
      </c>
      <c r="C127">
        <f t="shared" si="35"/>
        <v>3500</v>
      </c>
      <c r="D127" s="2">
        <v>3.7789704283047869</v>
      </c>
      <c r="E127" s="1">
        <f t="shared" si="24"/>
        <v>170.86992688622922</v>
      </c>
      <c r="F127" s="1">
        <f t="shared" si="25"/>
        <v>512.60978065868767</v>
      </c>
      <c r="G127" s="8">
        <f t="shared" si="34"/>
        <v>900.84246153846095</v>
      </c>
      <c r="H127">
        <v>315</v>
      </c>
      <c r="I127">
        <v>295</v>
      </c>
      <c r="J127" s="1">
        <v>303.66861229896614</v>
      </c>
      <c r="K127" s="2">
        <f t="shared" si="30"/>
        <v>11.331387701033862</v>
      </c>
      <c r="L127" s="8">
        <v>1336.1225176837067</v>
      </c>
      <c r="M127" s="1">
        <f t="shared" si="33"/>
        <v>13.553909642224806</v>
      </c>
      <c r="N127" s="1">
        <f t="shared" si="31"/>
        <v>4179.1832261058626</v>
      </c>
      <c r="O127" s="1">
        <f t="shared" si="32"/>
        <v>993.50082640350877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8"/>
        <v>3.7999999999999999E-2</v>
      </c>
      <c r="B128" s="1">
        <f t="shared" si="29"/>
        <v>137.72107442419244</v>
      </c>
      <c r="C128">
        <f t="shared" si="35"/>
        <v>3500</v>
      </c>
      <c r="D128" s="2">
        <v>3.7789704283047869</v>
      </c>
      <c r="E128" s="1">
        <f t="shared" si="24"/>
        <v>170.86992688622922</v>
      </c>
      <c r="F128" s="1">
        <f t="shared" si="25"/>
        <v>512.60978065868767</v>
      </c>
      <c r="G128" s="8">
        <f t="shared" si="34"/>
        <v>1179.2116153846146</v>
      </c>
      <c r="H128">
        <v>315</v>
      </c>
      <c r="I128">
        <v>295</v>
      </c>
      <c r="J128" s="1">
        <v>304.88171646536472</v>
      </c>
      <c r="K128" s="2">
        <f t="shared" si="30"/>
        <v>10.118283534635282</v>
      </c>
      <c r="L128" s="8">
        <v>1416.1674298369073</v>
      </c>
      <c r="M128" s="1">
        <f t="shared" si="33"/>
        <v>14.351237905934322</v>
      </c>
      <c r="N128" s="1">
        <f t="shared" si="31"/>
        <v>4179.0295694888327</v>
      </c>
      <c r="O128" s="1">
        <f t="shared" si="32"/>
        <v>993.31202992684018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8"/>
        <v>4.3999999999999997E-2</v>
      </c>
      <c r="B129" s="1">
        <f t="shared" si="29"/>
        <v>159.49198586880252</v>
      </c>
      <c r="C129">
        <f t="shared" si="35"/>
        <v>3500</v>
      </c>
      <c r="D129" s="2">
        <v>3.7789704283047869</v>
      </c>
      <c r="E129" s="1">
        <f t="shared" si="24"/>
        <v>170.86992688622922</v>
      </c>
      <c r="F129" s="1">
        <f t="shared" si="25"/>
        <v>512.60978065868767</v>
      </c>
      <c r="G129" s="8">
        <f t="shared" si="34"/>
        <v>1492.1474615384604</v>
      </c>
      <c r="H129">
        <v>315</v>
      </c>
      <c r="I129">
        <v>295</v>
      </c>
      <c r="J129" s="1">
        <v>305.87105726415348</v>
      </c>
      <c r="K129" s="2">
        <f t="shared" si="30"/>
        <v>9.1289427358465218</v>
      </c>
      <c r="L129" s="8">
        <v>1478.9124562613581</v>
      </c>
      <c r="M129" s="1">
        <f t="shared" si="33"/>
        <v>14.974604271294426</v>
      </c>
      <c r="N129" s="1">
        <f t="shared" si="31"/>
        <v>4178.9238440852678</v>
      </c>
      <c r="O129" s="1">
        <f t="shared" si="32"/>
        <v>993.15334960026917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8"/>
        <v>0.05</v>
      </c>
      <c r="B130" s="1">
        <f t="shared" ref="B130:B161" si="36">A130/O130*3600*1000</f>
        <v>181.26543572316467</v>
      </c>
      <c r="C130">
        <f t="shared" si="35"/>
        <v>3500</v>
      </c>
      <c r="D130" s="2">
        <v>3.7789704283047869</v>
      </c>
      <c r="E130" s="1">
        <f t="shared" si="24"/>
        <v>170.86992688622922</v>
      </c>
      <c r="F130" s="1">
        <f t="shared" si="25"/>
        <v>512.60978065868767</v>
      </c>
      <c r="G130" s="8">
        <f t="shared" si="34"/>
        <v>1839.649999999999</v>
      </c>
      <c r="H130">
        <v>315</v>
      </c>
      <c r="I130">
        <v>295</v>
      </c>
      <c r="J130" s="1">
        <v>306.68991086080899</v>
      </c>
      <c r="K130" s="2">
        <f t="shared" si="30"/>
        <v>8.3100891391910068</v>
      </c>
      <c r="L130" s="8">
        <v>1529.3796251289714</v>
      </c>
      <c r="M130" s="1">
        <f t="shared" si="33"/>
        <v>15.474849871990097</v>
      </c>
      <c r="N130" s="1">
        <f t="shared" si="31"/>
        <v>4178.8487295548139</v>
      </c>
      <c r="O130" s="1">
        <f t="shared" si="32"/>
        <v>993.0188801956856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8"/>
        <v>5.6000000000000001E-2</v>
      </c>
      <c r="B131" s="1">
        <f t="shared" si="36"/>
        <v>203.04080600067587</v>
      </c>
      <c r="C131">
        <f t="shared" si="35"/>
        <v>3500</v>
      </c>
      <c r="D131" s="2">
        <v>3.7789704283047869</v>
      </c>
      <c r="E131" s="1">
        <f t="shared" si="24"/>
        <v>170.86992688622922</v>
      </c>
      <c r="F131" s="1">
        <f t="shared" si="25"/>
        <v>512.60978065868767</v>
      </c>
      <c r="G131" s="8">
        <f t="shared" si="34"/>
        <v>2221.7192307692294</v>
      </c>
      <c r="H131">
        <v>315</v>
      </c>
      <c r="I131">
        <v>295</v>
      </c>
      <c r="J131" s="1">
        <v>307.37721940931834</v>
      </c>
      <c r="K131" s="2">
        <f t="shared" ref="K131:K162" si="37">H131-J131</f>
        <v>7.622780590681657</v>
      </c>
      <c r="L131" s="8">
        <v>1570.8348335845403</v>
      </c>
      <c r="M131" s="1">
        <f t="shared" si="33"/>
        <v>15.8849416809072</v>
      </c>
      <c r="N131" s="1">
        <f t="shared" ref="N131:N162" si="38">((W131 + X131*H131 +Y131*H131^2 +  Z131*H131^3)+(W131 + X131*J131 + Y131*J131^2 +  Z131*J131^3))/2</f>
        <v>4178.7938150060945</v>
      </c>
      <c r="O131" s="1">
        <f t="shared" ref="O131:O162" si="39">((S131 + T131*H131 + U131*H131^2 +  V131*H131^3)+(S131 + T131*J131 + U131*J131^2 +  V131*J131^3))/2</f>
        <v>992.90385992325571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8"/>
        <v>6.2E-2</v>
      </c>
      <c r="B132" s="1">
        <f t="shared" si="36"/>
        <v>224.81766132850956</v>
      </c>
      <c r="C132">
        <f t="shared" si="35"/>
        <v>3500</v>
      </c>
      <c r="D132" s="2">
        <v>3.7789704283047869</v>
      </c>
      <c r="E132" s="1">
        <f t="shared" ref="E132:E194" si="40">D132*0.01256*3600</f>
        <v>170.86992688622922</v>
      </c>
      <c r="F132" s="1">
        <f t="shared" ref="F132:F194" si="41">E132*3</f>
        <v>512.60978065868767</v>
      </c>
      <c r="G132" s="8">
        <f t="shared" si="34"/>
        <v>2638.355153846152</v>
      </c>
      <c r="H132">
        <v>315</v>
      </c>
      <c r="I132">
        <v>295</v>
      </c>
      <c r="J132" s="1">
        <v>307.9614774242699</v>
      </c>
      <c r="K132" s="2">
        <f t="shared" si="37"/>
        <v>7.0385225757300987</v>
      </c>
      <c r="L132" s="8">
        <v>1605.4867511042639</v>
      </c>
      <c r="M132" s="1">
        <f t="shared" si="33"/>
        <v>16.22711929958896</v>
      </c>
      <c r="N132" s="1">
        <f t="shared" si="38"/>
        <v>4178.7526518752611</v>
      </c>
      <c r="O132" s="1">
        <f t="shared" si="39"/>
        <v>992.8045629558178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8"/>
        <v>6.8000000000000005E-2</v>
      </c>
      <c r="B133" s="1">
        <f t="shared" si="36"/>
        <v>246.59568723575038</v>
      </c>
      <c r="C133">
        <f t="shared" si="35"/>
        <v>3500</v>
      </c>
      <c r="D133" s="2">
        <v>3.7789704283047869</v>
      </c>
      <c r="E133" s="1">
        <f t="shared" si="40"/>
        <v>170.86992688622922</v>
      </c>
      <c r="F133" s="1">
        <f t="shared" si="41"/>
        <v>512.60978065868767</v>
      </c>
      <c r="G133" s="8">
        <f t="shared" si="34"/>
        <v>3089.5577692307675</v>
      </c>
      <c r="H133">
        <v>315</v>
      </c>
      <c r="I133">
        <v>295</v>
      </c>
      <c r="J133" s="1">
        <v>308.46377558469936</v>
      </c>
      <c r="K133" s="2">
        <f t="shared" si="37"/>
        <v>6.5362244153006372</v>
      </c>
      <c r="L133" s="8">
        <v>1634.8798287473332</v>
      </c>
      <c r="M133" s="1">
        <f t="shared" si="33"/>
        <v>16.516900229923394</v>
      </c>
      <c r="N133" s="1">
        <f t="shared" si="38"/>
        <v>4178.7211178864563</v>
      </c>
      <c r="O133" s="1">
        <f t="shared" si="39"/>
        <v>992.71809148051466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8"/>
        <v>7.3999999999999996E-2</v>
      </c>
      <c r="B134" s="1">
        <f t="shared" si="36"/>
        <v>268.37368529773329</v>
      </c>
      <c r="C134">
        <f t="shared" si="35"/>
        <v>3500</v>
      </c>
      <c r="D134" s="2">
        <v>3.7789704283047869</v>
      </c>
      <c r="E134" s="1">
        <f t="shared" si="40"/>
        <v>170.86992688622922</v>
      </c>
      <c r="F134" s="1">
        <f t="shared" si="41"/>
        <v>512.60978065868767</v>
      </c>
      <c r="G134" s="8">
        <f t="shared" si="34"/>
        <v>3575.3270769230739</v>
      </c>
      <c r="H134">
        <v>315</v>
      </c>
      <c r="I134">
        <v>295</v>
      </c>
      <c r="J134" s="1">
        <v>308.87951909723012</v>
      </c>
      <c r="K134" s="2">
        <f t="shared" si="37"/>
        <v>6.1204809027698843</v>
      </c>
      <c r="L134" s="8">
        <v>1658.9478076205826</v>
      </c>
      <c r="M134" s="1">
        <f t="shared" si="33"/>
        <v>16.753845877361311</v>
      </c>
      <c r="N134" s="1">
        <f t="shared" si="38"/>
        <v>4178.6975956818196</v>
      </c>
      <c r="O134" s="1">
        <f t="shared" si="39"/>
        <v>992.64575699534862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8"/>
        <v>8.0000000000000002E-3</v>
      </c>
      <c r="B135" s="1">
        <f t="shared" si="36"/>
        <v>28.956879929080142</v>
      </c>
      <c r="C135">
        <f t="shared" si="35"/>
        <v>4000</v>
      </c>
      <c r="D135" s="2">
        <v>4.360846993917435</v>
      </c>
      <c r="E135" s="1">
        <f t="shared" si="40"/>
        <v>197.18005767697076</v>
      </c>
      <c r="F135" s="1">
        <f t="shared" si="41"/>
        <v>591.54017303091223</v>
      </c>
      <c r="G135" s="8">
        <f t="shared" si="34"/>
        <v>133.03276923076993</v>
      </c>
      <c r="H135">
        <v>315</v>
      </c>
      <c r="I135">
        <v>295</v>
      </c>
      <c r="J135" s="1">
        <v>295.60967052935382</v>
      </c>
      <c r="K135" s="2">
        <f t="shared" si="37"/>
        <v>19.390329470646179</v>
      </c>
      <c r="L135" s="8">
        <v>590.1332763795391</v>
      </c>
      <c r="M135" s="1">
        <f t="shared" si="33"/>
        <v>5.5550628749868105</v>
      </c>
      <c r="N135" s="1">
        <f t="shared" si="38"/>
        <v>4181.0332373685496</v>
      </c>
      <c r="O135" s="1">
        <f t="shared" si="39"/>
        <v>994.58229168804223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8"/>
        <v>1.4E-2</v>
      </c>
      <c r="B136" s="1">
        <f t="shared" si="36"/>
        <v>50.687263747099436</v>
      </c>
      <c r="C136">
        <f t="shared" si="35"/>
        <v>4000</v>
      </c>
      <c r="D136" s="2">
        <v>4.360846993917435</v>
      </c>
      <c r="E136" s="1">
        <f t="shared" si="40"/>
        <v>197.18005767697076</v>
      </c>
      <c r="F136" s="1">
        <f t="shared" si="41"/>
        <v>591.54017303091223</v>
      </c>
      <c r="G136" s="8">
        <f t="shared" si="34"/>
        <v>273.1351538461542</v>
      </c>
      <c r="H136">
        <v>315</v>
      </c>
      <c r="I136">
        <v>295</v>
      </c>
      <c r="J136" s="1">
        <v>297.69456487052514</v>
      </c>
      <c r="K136" s="2">
        <f t="shared" si="37"/>
        <v>17.305435129474859</v>
      </c>
      <c r="L136" s="8">
        <v>920.24641850733701</v>
      </c>
      <c r="M136" s="1">
        <f t="shared" si="33"/>
        <v>8.6333118640770614</v>
      </c>
      <c r="N136" s="1">
        <f t="shared" si="38"/>
        <v>4180.3980204536419</v>
      </c>
      <c r="O136" s="1">
        <f t="shared" si="39"/>
        <v>994.3326246898489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8"/>
        <v>0.02</v>
      </c>
      <c r="B137" s="1">
        <f t="shared" si="36"/>
        <v>72.431245997390917</v>
      </c>
      <c r="C137">
        <f t="shared" si="35"/>
        <v>4000</v>
      </c>
      <c r="D137" s="2">
        <v>4.360846993917435</v>
      </c>
      <c r="E137" s="1">
        <f t="shared" si="40"/>
        <v>197.18005767697076</v>
      </c>
      <c r="F137" s="1">
        <f t="shared" si="41"/>
        <v>591.54017303091223</v>
      </c>
      <c r="G137" s="8">
        <f t="shared" si="34"/>
        <v>447.8042307692308</v>
      </c>
      <c r="H137">
        <v>315</v>
      </c>
      <c r="I137">
        <v>295</v>
      </c>
      <c r="J137" s="1">
        <v>299.89253502371361</v>
      </c>
      <c r="K137" s="2">
        <f t="shared" si="37"/>
        <v>15.107464976286394</v>
      </c>
      <c r="L137" s="8">
        <v>1146.5497937378552</v>
      </c>
      <c r="M137" s="1">
        <f t="shared" ref="M137:M168" si="42">((H137-I137)-(J137-I137))/(LN((H137-I137)/(J137-I137)))</f>
        <v>10.729568325417928</v>
      </c>
      <c r="N137" s="1">
        <f t="shared" si="38"/>
        <v>4179.8540169542412</v>
      </c>
      <c r="O137" s="1">
        <f t="shared" si="39"/>
        <v>994.04613310937054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8"/>
        <v>2.5999999999999999E-2</v>
      </c>
      <c r="B138" s="1">
        <f t="shared" si="36"/>
        <v>94.185292453643115</v>
      </c>
      <c r="C138">
        <f t="shared" si="35"/>
        <v>4000</v>
      </c>
      <c r="D138" s="2">
        <v>4.360846993917435</v>
      </c>
      <c r="E138" s="1">
        <f t="shared" si="40"/>
        <v>197.18005767697076</v>
      </c>
      <c r="F138" s="1">
        <f t="shared" si="41"/>
        <v>591.54017303091223</v>
      </c>
      <c r="G138" s="8">
        <f t="shared" si="34"/>
        <v>657.03999999999974</v>
      </c>
      <c r="H138">
        <v>315</v>
      </c>
      <c r="I138">
        <v>295</v>
      </c>
      <c r="J138" s="1">
        <v>301.75235315641288</v>
      </c>
      <c r="K138" s="2">
        <f t="shared" si="37"/>
        <v>13.24764684358712</v>
      </c>
      <c r="L138" s="8">
        <v>1306.1158079497816</v>
      </c>
      <c r="M138" s="1">
        <f t="shared" si="42"/>
        <v>12.200353676915579</v>
      </c>
      <c r="N138" s="1">
        <f t="shared" si="38"/>
        <v>4179.4849289311696</v>
      </c>
      <c r="O138" s="1">
        <f t="shared" si="39"/>
        <v>993.78573407380793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8"/>
        <v>3.2000000000000001E-2</v>
      </c>
      <c r="B139" s="1">
        <f t="shared" si="36"/>
        <v>115.9464018656041</v>
      </c>
      <c r="C139">
        <f t="shared" si="35"/>
        <v>4000</v>
      </c>
      <c r="D139" s="2">
        <v>4.360846993917435</v>
      </c>
      <c r="E139" s="1">
        <f t="shared" si="40"/>
        <v>197.18005767697076</v>
      </c>
      <c r="F139" s="1">
        <f t="shared" si="41"/>
        <v>591.54017303091223</v>
      </c>
      <c r="G139" s="8">
        <f t="shared" si="34"/>
        <v>900.84246153846095</v>
      </c>
      <c r="H139">
        <v>315</v>
      </c>
      <c r="I139">
        <v>295</v>
      </c>
      <c r="J139" s="1">
        <v>303.26287796867337</v>
      </c>
      <c r="K139" s="2">
        <f t="shared" si="37"/>
        <v>11.737122031326635</v>
      </c>
      <c r="L139" s="8">
        <v>1423.4784498802132</v>
      </c>
      <c r="M139" s="1">
        <f t="shared" si="42"/>
        <v>13.277898324085006</v>
      </c>
      <c r="N139" s="1">
        <f t="shared" si="38"/>
        <v>4179.240874557071</v>
      </c>
      <c r="O139" s="1">
        <f t="shared" si="39"/>
        <v>993.56252670549225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8"/>
        <v>3.7999999999999999E-2</v>
      </c>
      <c r="B140" s="1">
        <f t="shared" si="36"/>
        <v>137.71251672149916</v>
      </c>
      <c r="C140">
        <f t="shared" si="35"/>
        <v>4000</v>
      </c>
      <c r="D140" s="2">
        <v>4.360846993917435</v>
      </c>
      <c r="E140" s="1">
        <f t="shared" si="40"/>
        <v>197.18005767697076</v>
      </c>
      <c r="F140" s="1">
        <f t="shared" si="41"/>
        <v>591.54017303091223</v>
      </c>
      <c r="G140" s="8">
        <f t="shared" si="34"/>
        <v>1179.2116153846146</v>
      </c>
      <c r="H140">
        <v>315</v>
      </c>
      <c r="I140">
        <v>295</v>
      </c>
      <c r="J140" s="1">
        <v>304.48960898687568</v>
      </c>
      <c r="K140" s="2">
        <f t="shared" si="37"/>
        <v>10.51039101312432</v>
      </c>
      <c r="L140" s="8">
        <v>1513.0684345405873</v>
      </c>
      <c r="M140" s="1">
        <f t="shared" si="42"/>
        <v>14.097786052140949</v>
      </c>
      <c r="N140" s="1">
        <f t="shared" si="38"/>
        <v>4179.076250063119</v>
      </c>
      <c r="O140" s="1">
        <f t="shared" si="39"/>
        <v>993.37375611728476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8"/>
        <v>4.3999999999999997E-2</v>
      </c>
      <c r="B141" s="1">
        <f t="shared" si="36"/>
        <v>159.48226222790524</v>
      </c>
      <c r="C141">
        <f t="shared" si="35"/>
        <v>4000</v>
      </c>
      <c r="D141" s="2">
        <v>4.360846993917435</v>
      </c>
      <c r="E141" s="1">
        <f t="shared" si="40"/>
        <v>197.18005767697076</v>
      </c>
      <c r="F141" s="1">
        <f t="shared" si="41"/>
        <v>591.54017303091223</v>
      </c>
      <c r="G141" s="8">
        <f t="shared" si="34"/>
        <v>1492.1474615384604</v>
      </c>
      <c r="H141">
        <v>315</v>
      </c>
      <c r="I141">
        <v>295</v>
      </c>
      <c r="J141" s="1">
        <v>305.49658695590432</v>
      </c>
      <c r="K141" s="2">
        <f t="shared" si="37"/>
        <v>9.5034130440956801</v>
      </c>
      <c r="L141" s="8">
        <v>1583.5737812808702</v>
      </c>
      <c r="M141" s="1">
        <f t="shared" si="42"/>
        <v>14.741238718731989</v>
      </c>
      <c r="N141" s="1">
        <f t="shared" si="38"/>
        <v>4178.9618782118869</v>
      </c>
      <c r="O141" s="1">
        <f t="shared" si="39"/>
        <v>993.21390220588501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8"/>
        <v>0.05</v>
      </c>
      <c r="B142" s="1">
        <f t="shared" si="36"/>
        <v>181.25470736141318</v>
      </c>
      <c r="C142">
        <f t="shared" si="35"/>
        <v>4000</v>
      </c>
      <c r="D142" s="2">
        <v>4.360846993917435</v>
      </c>
      <c r="E142" s="1">
        <f t="shared" si="40"/>
        <v>197.18005767697076</v>
      </c>
      <c r="F142" s="1">
        <f t="shared" si="41"/>
        <v>591.54017303091223</v>
      </c>
      <c r="G142" s="8">
        <f t="shared" si="34"/>
        <v>1839.649999999999</v>
      </c>
      <c r="H142">
        <v>315</v>
      </c>
      <c r="I142">
        <v>295</v>
      </c>
      <c r="J142" s="1">
        <v>306.33409395959558</v>
      </c>
      <c r="K142" s="2">
        <f t="shared" si="37"/>
        <v>8.6659060404044226</v>
      </c>
      <c r="L142" s="8">
        <v>1640.4548643948024</v>
      </c>
      <c r="M142" s="1">
        <f t="shared" si="42"/>
        <v>15.259108589804681</v>
      </c>
      <c r="N142" s="1">
        <f t="shared" si="38"/>
        <v>4178.8800393819156</v>
      </c>
      <c r="O142" s="1">
        <f t="shared" si="39"/>
        <v>993.07765641136507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8"/>
        <v>5.6000000000000001E-2</v>
      </c>
      <c r="B143" s="1">
        <f t="shared" si="36"/>
        <v>203.02920686254018</v>
      </c>
      <c r="C143">
        <f t="shared" si="35"/>
        <v>4000</v>
      </c>
      <c r="D143" s="2">
        <v>4.360846993917435</v>
      </c>
      <c r="E143" s="1">
        <f t="shared" si="40"/>
        <v>197.18005767697076</v>
      </c>
      <c r="F143" s="1">
        <f t="shared" si="41"/>
        <v>591.54017303091223</v>
      </c>
      <c r="G143" s="8">
        <f t="shared" ref="G143:G174" si="43">G131</f>
        <v>2221.7192307692294</v>
      </c>
      <c r="H143">
        <v>315</v>
      </c>
      <c r="I143">
        <v>295</v>
      </c>
      <c r="J143" s="1">
        <v>307.03971176630148</v>
      </c>
      <c r="K143" s="2">
        <f t="shared" si="37"/>
        <v>7.9602882336985203</v>
      </c>
      <c r="L143" s="8">
        <v>1687.2908970337376</v>
      </c>
      <c r="M143" s="1">
        <f t="shared" si="42"/>
        <v>15.684624083557779</v>
      </c>
      <c r="N143" s="1">
        <f t="shared" si="38"/>
        <v>4178.8198819576273</v>
      </c>
      <c r="O143" s="1">
        <f t="shared" si="39"/>
        <v>992.96058490979681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4">A132</f>
        <v>6.2E-2</v>
      </c>
      <c r="B144" s="1">
        <f t="shared" si="36"/>
        <v>224.80530242617363</v>
      </c>
      <c r="C144">
        <f t="shared" si="35"/>
        <v>4000</v>
      </c>
      <c r="D144" s="2">
        <v>4.360846993917435</v>
      </c>
      <c r="E144" s="1">
        <f t="shared" si="40"/>
        <v>197.18005767697076</v>
      </c>
      <c r="F144" s="1">
        <f t="shared" si="41"/>
        <v>591.54017303091223</v>
      </c>
      <c r="G144" s="8">
        <f t="shared" si="43"/>
        <v>2638.355153846152</v>
      </c>
      <c r="H144">
        <v>315</v>
      </c>
      <c r="I144">
        <v>295</v>
      </c>
      <c r="J144" s="1">
        <v>307.64134131791593</v>
      </c>
      <c r="K144" s="2">
        <f t="shared" si="37"/>
        <v>7.3586586820840694</v>
      </c>
      <c r="L144" s="8">
        <v>1726.5169484698431</v>
      </c>
      <c r="M144" s="1">
        <f t="shared" si="42"/>
        <v>16.04033114167003</v>
      </c>
      <c r="N144" s="1">
        <f t="shared" si="38"/>
        <v>4178.774595155267</v>
      </c>
      <c r="O144" s="1">
        <f t="shared" si="39"/>
        <v>992.85914340609997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4"/>
        <v>6.8000000000000005E-2</v>
      </c>
      <c r="B145" s="1">
        <f t="shared" si="36"/>
        <v>246.58266087715174</v>
      </c>
      <c r="C145">
        <f t="shared" si="35"/>
        <v>4000</v>
      </c>
      <c r="D145" s="2">
        <v>4.360846993917435</v>
      </c>
      <c r="E145" s="1">
        <f t="shared" si="40"/>
        <v>197.18005767697076</v>
      </c>
      <c r="F145" s="1">
        <f t="shared" si="41"/>
        <v>591.54017303091223</v>
      </c>
      <c r="G145" s="8">
        <f t="shared" si="43"/>
        <v>3089.5577692307675</v>
      </c>
      <c r="H145">
        <v>315</v>
      </c>
      <c r="I145">
        <v>295</v>
      </c>
      <c r="J145" s="1">
        <v>308.1598481719252</v>
      </c>
      <c r="K145" s="2">
        <f t="shared" si="37"/>
        <v>6.840151828074795</v>
      </c>
      <c r="L145" s="8">
        <v>1759.8437738420948</v>
      </c>
      <c r="M145" s="1">
        <f t="shared" si="42"/>
        <v>16.342032268804001</v>
      </c>
      <c r="N145" s="1">
        <f t="shared" si="38"/>
        <v>4178.7397821400145</v>
      </c>
      <c r="O145" s="1">
        <f t="shared" si="39"/>
        <v>992.77053434815582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4"/>
        <v>7.3999999999999996E-2</v>
      </c>
      <c r="B146" s="1">
        <f t="shared" si="36"/>
        <v>268.36004125294698</v>
      </c>
      <c r="C146">
        <f t="shared" si="35"/>
        <v>4000</v>
      </c>
      <c r="D146" s="2">
        <v>4.360846993917435</v>
      </c>
      <c r="E146" s="1">
        <f t="shared" si="40"/>
        <v>197.18005767697076</v>
      </c>
      <c r="F146" s="1">
        <f t="shared" si="41"/>
        <v>591.54017303091223</v>
      </c>
      <c r="G146" s="8">
        <f t="shared" si="43"/>
        <v>3575.3270769230739</v>
      </c>
      <c r="H146">
        <v>315</v>
      </c>
      <c r="I146">
        <v>295</v>
      </c>
      <c r="J146" s="1">
        <v>308.58986920185703</v>
      </c>
      <c r="K146" s="2">
        <f t="shared" si="37"/>
        <v>6.4101307981429727</v>
      </c>
      <c r="L146" s="8">
        <v>1787.16921386274</v>
      </c>
      <c r="M146" s="1">
        <f t="shared" si="42"/>
        <v>16.589036127915662</v>
      </c>
      <c r="N146" s="1">
        <f t="shared" si="38"/>
        <v>4178.713741705209</v>
      </c>
      <c r="O146" s="1">
        <f t="shared" si="39"/>
        <v>992.69622540004184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4"/>
        <v>8.0000000000000002E-3</v>
      </c>
      <c r="B147" s="1">
        <f t="shared" si="36"/>
        <v>28.956555880062307</v>
      </c>
      <c r="C147">
        <f t="shared" si="35"/>
        <v>4500</v>
      </c>
      <c r="D147" s="2">
        <v>4.9427235595081243</v>
      </c>
      <c r="E147" s="1">
        <f t="shared" si="40"/>
        <v>223.49018846671936</v>
      </c>
      <c r="F147" s="1">
        <f t="shared" si="41"/>
        <v>670.47056540015808</v>
      </c>
      <c r="G147" s="8">
        <f t="shared" si="43"/>
        <v>133.03276923076993</v>
      </c>
      <c r="H147">
        <v>315</v>
      </c>
      <c r="I147">
        <v>295</v>
      </c>
      <c r="J147" s="1">
        <v>295.51221790593507</v>
      </c>
      <c r="K147" s="2">
        <f t="shared" si="37"/>
        <v>19.487782094064926</v>
      </c>
      <c r="L147" s="8">
        <v>606.68702460166071</v>
      </c>
      <c r="M147" s="1">
        <f t="shared" si="42"/>
        <v>5.317647585065707</v>
      </c>
      <c r="N147" s="1">
        <f t="shared" si="38"/>
        <v>4181.0659592372713</v>
      </c>
      <c r="O147" s="1">
        <f t="shared" si="39"/>
        <v>994.59342192798226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4"/>
        <v>1.4E-2</v>
      </c>
      <c r="B148" s="1">
        <f t="shared" si="36"/>
        <v>50.685630675135293</v>
      </c>
      <c r="C148">
        <f t="shared" si="35"/>
        <v>4500</v>
      </c>
      <c r="D148" s="2">
        <v>4.9427235595081243</v>
      </c>
      <c r="E148" s="1">
        <f t="shared" si="40"/>
        <v>223.49018846671936</v>
      </c>
      <c r="F148" s="1">
        <f t="shared" si="41"/>
        <v>670.47056540015808</v>
      </c>
      <c r="G148" s="8">
        <f t="shared" si="43"/>
        <v>273.1351538461542</v>
      </c>
      <c r="H148">
        <v>315</v>
      </c>
      <c r="I148">
        <v>295</v>
      </c>
      <c r="J148" s="1">
        <v>297.43689997419239</v>
      </c>
      <c r="K148" s="2">
        <f t="shared" si="37"/>
        <v>17.563100025807614</v>
      </c>
      <c r="L148" s="8">
        <v>955.37070888838821</v>
      </c>
      <c r="M148" s="1">
        <f t="shared" si="42"/>
        <v>8.343493475596313</v>
      </c>
      <c r="N148" s="1">
        <f t="shared" si="38"/>
        <v>4180.4700022374318</v>
      </c>
      <c r="O148" s="1">
        <f t="shared" si="39"/>
        <v>994.36466171317829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4"/>
        <v>0.02</v>
      </c>
      <c r="B149" s="1">
        <f t="shared" si="36"/>
        <v>72.42795790275072</v>
      </c>
      <c r="C149">
        <f t="shared" si="35"/>
        <v>4500</v>
      </c>
      <c r="D149" s="2">
        <v>4.9427235595081243</v>
      </c>
      <c r="E149" s="1">
        <f t="shared" si="40"/>
        <v>223.49018846671936</v>
      </c>
      <c r="F149" s="1">
        <f t="shared" si="41"/>
        <v>670.47056540015808</v>
      </c>
      <c r="G149" s="8">
        <f t="shared" si="43"/>
        <v>447.8042307692308</v>
      </c>
      <c r="H149">
        <v>315</v>
      </c>
      <c r="I149">
        <v>295</v>
      </c>
      <c r="J149" s="1">
        <v>299.5578681266793</v>
      </c>
      <c r="K149" s="2">
        <f t="shared" si="37"/>
        <v>15.442131873320704</v>
      </c>
      <c r="L149" s="8">
        <v>1198.8595355227058</v>
      </c>
      <c r="M149" s="1">
        <f t="shared" si="42"/>
        <v>10.441794008138459</v>
      </c>
      <c r="N149" s="1">
        <f t="shared" si="38"/>
        <v>4179.9290291838597</v>
      </c>
      <c r="O149" s="1">
        <f t="shared" si="39"/>
        <v>994.09126095581291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4"/>
        <v>2.5999999999999999E-2</v>
      </c>
      <c r="B150" s="1">
        <f t="shared" si="36"/>
        <v>94.180396483928561</v>
      </c>
      <c r="C150">
        <f t="shared" si="35"/>
        <v>4500</v>
      </c>
      <c r="D150" s="2">
        <v>4.9427235595081243</v>
      </c>
      <c r="E150" s="1">
        <f t="shared" si="40"/>
        <v>223.49018846671936</v>
      </c>
      <c r="F150" s="1">
        <f t="shared" si="41"/>
        <v>670.47056540015808</v>
      </c>
      <c r="G150" s="8">
        <f t="shared" si="43"/>
        <v>657.03999999999974</v>
      </c>
      <c r="H150">
        <v>315</v>
      </c>
      <c r="I150">
        <v>295</v>
      </c>
      <c r="J150" s="1">
        <v>301.39235313632764</v>
      </c>
      <c r="K150" s="2">
        <f t="shared" si="37"/>
        <v>13.607646863672358</v>
      </c>
      <c r="L150" s="8">
        <v>1372.4414100338336</v>
      </c>
      <c r="M150" s="1">
        <f t="shared" si="42"/>
        <v>11.929941357831263</v>
      </c>
      <c r="N150" s="1">
        <f t="shared" si="38"/>
        <v>4179.5502558991629</v>
      </c>
      <c r="O150" s="1">
        <f t="shared" si="39"/>
        <v>993.83739604422237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4"/>
        <v>3.2000000000000001E-2</v>
      </c>
      <c r="B151" s="1">
        <f t="shared" si="36"/>
        <v>115.94006481434401</v>
      </c>
      <c r="C151">
        <f t="shared" si="35"/>
        <v>4500</v>
      </c>
      <c r="D151" s="2">
        <v>4.9427235595081243</v>
      </c>
      <c r="E151" s="1">
        <f t="shared" si="40"/>
        <v>223.49018846671936</v>
      </c>
      <c r="F151" s="1">
        <f t="shared" si="41"/>
        <v>670.47056540015808</v>
      </c>
      <c r="G151" s="8">
        <f t="shared" si="43"/>
        <v>900.84246153846095</v>
      </c>
      <c r="H151">
        <v>315</v>
      </c>
      <c r="I151">
        <v>295</v>
      </c>
      <c r="J151" s="1">
        <v>302.90170806653981</v>
      </c>
      <c r="K151" s="2">
        <f t="shared" si="37"/>
        <v>12.098291933460189</v>
      </c>
      <c r="L151" s="8">
        <v>1501.0233656497551</v>
      </c>
      <c r="M151" s="1">
        <f t="shared" si="42"/>
        <v>13.027780753339609</v>
      </c>
      <c r="N151" s="1">
        <f t="shared" si="38"/>
        <v>4179.2949421498606</v>
      </c>
      <c r="O151" s="1">
        <f t="shared" si="39"/>
        <v>993.61683283919933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4"/>
        <v>3.7999999999999999E-2</v>
      </c>
      <c r="B152" s="1">
        <f t="shared" si="36"/>
        <v>137.70492241937788</v>
      </c>
      <c r="C152">
        <f t="shared" si="35"/>
        <v>4500</v>
      </c>
      <c r="D152" s="2">
        <v>4.9427235595081243</v>
      </c>
      <c r="E152" s="1">
        <f t="shared" si="40"/>
        <v>223.49018846671936</v>
      </c>
      <c r="F152" s="1">
        <f t="shared" si="41"/>
        <v>670.47056540015808</v>
      </c>
      <c r="G152" s="8">
        <f t="shared" si="43"/>
        <v>1179.2116153846146</v>
      </c>
      <c r="H152">
        <v>315</v>
      </c>
      <c r="I152">
        <v>295</v>
      </c>
      <c r="J152" s="1">
        <v>304.13799114903742</v>
      </c>
      <c r="K152" s="2">
        <f t="shared" si="37"/>
        <v>10.862008850962582</v>
      </c>
      <c r="L152" s="8">
        <v>1599.6647046417243</v>
      </c>
      <c r="M152" s="1">
        <f t="shared" si="42"/>
        <v>13.867131318769649</v>
      </c>
      <c r="N152" s="1">
        <f t="shared" si="38"/>
        <v>4179.1205102088052</v>
      </c>
      <c r="O152" s="1">
        <f t="shared" si="39"/>
        <v>993.42853978289941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4"/>
        <v>4.3999999999999997E-2</v>
      </c>
      <c r="B153" s="1">
        <f t="shared" si="36"/>
        <v>159.47357880255174</v>
      </c>
      <c r="C153">
        <f t="shared" si="35"/>
        <v>4500</v>
      </c>
      <c r="D153" s="2">
        <v>4.9427235595081243</v>
      </c>
      <c r="E153" s="1">
        <f t="shared" si="40"/>
        <v>223.49018846671936</v>
      </c>
      <c r="F153" s="1">
        <f t="shared" si="41"/>
        <v>670.47056540015808</v>
      </c>
      <c r="G153" s="8">
        <f t="shared" si="43"/>
        <v>1492.1474615384604</v>
      </c>
      <c r="H153">
        <v>315</v>
      </c>
      <c r="I153">
        <v>295</v>
      </c>
      <c r="J153" s="1">
        <v>305.15897163309336</v>
      </c>
      <c r="K153" s="2">
        <f t="shared" si="37"/>
        <v>9.8410283669066416</v>
      </c>
      <c r="L153" s="8">
        <v>1677.576663094555</v>
      </c>
      <c r="M153" s="1">
        <f t="shared" si="42"/>
        <v>14.528182448625435</v>
      </c>
      <c r="N153" s="1">
        <f t="shared" si="38"/>
        <v>4178.9982263448901</v>
      </c>
      <c r="O153" s="1">
        <f t="shared" si="39"/>
        <v>993.26798325708251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4"/>
        <v>0.05</v>
      </c>
      <c r="B154" s="1">
        <f t="shared" si="36"/>
        <v>181.24507948780922</v>
      </c>
      <c r="C154">
        <f t="shared" si="35"/>
        <v>4500</v>
      </c>
      <c r="D154" s="2">
        <v>4.9427235595081243</v>
      </c>
      <c r="E154" s="1">
        <f t="shared" si="40"/>
        <v>223.49018846671936</v>
      </c>
      <c r="F154" s="1">
        <f t="shared" si="41"/>
        <v>670.47056540015808</v>
      </c>
      <c r="G154" s="8">
        <f t="shared" si="43"/>
        <v>1839.649999999999</v>
      </c>
      <c r="H154">
        <v>315</v>
      </c>
      <c r="I154">
        <v>295</v>
      </c>
      <c r="J154" s="1">
        <v>306.01197323336055</v>
      </c>
      <c r="K154" s="2">
        <f t="shared" si="37"/>
        <v>8.9880267666394502</v>
      </c>
      <c r="L154" s="8">
        <v>1740.6091790791793</v>
      </c>
      <c r="M154" s="1">
        <f t="shared" si="42"/>
        <v>15.061650719300983</v>
      </c>
      <c r="N154" s="1">
        <f t="shared" si="38"/>
        <v>4178.9101403243249</v>
      </c>
      <c r="O154" s="1">
        <f t="shared" si="39"/>
        <v>993.1304094360645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4"/>
        <v>5.6000000000000001E-2</v>
      </c>
      <c r="B155" s="1">
        <f t="shared" si="36"/>
        <v>203.01875636552106</v>
      </c>
      <c r="C155">
        <f t="shared" ref="C155:C186" si="45">C143+500</f>
        <v>4500</v>
      </c>
      <c r="D155" s="2">
        <v>4.9427235595081243</v>
      </c>
      <c r="E155" s="1">
        <f t="shared" si="40"/>
        <v>223.49018846671936</v>
      </c>
      <c r="F155" s="1">
        <f t="shared" si="41"/>
        <v>670.47056540015808</v>
      </c>
      <c r="G155" s="8">
        <f t="shared" si="43"/>
        <v>2221.7192307692294</v>
      </c>
      <c r="H155">
        <v>315</v>
      </c>
      <c r="I155">
        <v>295</v>
      </c>
      <c r="J155" s="1">
        <v>306.73317203402479</v>
      </c>
      <c r="K155" s="2">
        <f t="shared" si="37"/>
        <v>8.2668279659752102</v>
      </c>
      <c r="L155" s="8">
        <v>1792.6254816709593</v>
      </c>
      <c r="M155" s="1">
        <f t="shared" si="42"/>
        <v>15.50091588070511</v>
      </c>
      <c r="N155" s="1">
        <f t="shared" si="38"/>
        <v>4178.8450591055825</v>
      </c>
      <c r="O155" s="1">
        <f t="shared" si="39"/>
        <v>993.01169807696647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4"/>
        <v>6.2E-2</v>
      </c>
      <c r="B156" s="1">
        <f t="shared" si="36"/>
        <v>224.79413127878871</v>
      </c>
      <c r="C156">
        <f t="shared" si="45"/>
        <v>4500</v>
      </c>
      <c r="D156" s="2">
        <v>4.9427235595081243</v>
      </c>
      <c r="E156" s="1">
        <f t="shared" si="40"/>
        <v>223.49018846671936</v>
      </c>
      <c r="F156" s="1">
        <f t="shared" si="41"/>
        <v>670.47056540015808</v>
      </c>
      <c r="G156" s="8">
        <f t="shared" si="43"/>
        <v>2638.355153846152</v>
      </c>
      <c r="H156">
        <v>315</v>
      </c>
      <c r="I156">
        <v>295</v>
      </c>
      <c r="J156" s="1">
        <v>307.34981308837865</v>
      </c>
      <c r="K156" s="2">
        <f t="shared" si="37"/>
        <v>7.650186911621347</v>
      </c>
      <c r="L156" s="8">
        <v>1836.2686429763239</v>
      </c>
      <c r="M156" s="1">
        <f t="shared" si="42"/>
        <v>15.868749747870318</v>
      </c>
      <c r="N156" s="1">
        <f t="shared" si="38"/>
        <v>4178.7958681171076</v>
      </c>
      <c r="O156" s="1">
        <f t="shared" si="39"/>
        <v>992.90848355461878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4"/>
        <v>6.8000000000000005E-2</v>
      </c>
      <c r="B157" s="1">
        <f t="shared" si="36"/>
        <v>246.57085452285068</v>
      </c>
      <c r="C157">
        <f t="shared" si="45"/>
        <v>4500</v>
      </c>
      <c r="D157" s="2">
        <v>4.9427235595081243</v>
      </c>
      <c r="E157" s="1">
        <f t="shared" si="40"/>
        <v>223.49018846671936</v>
      </c>
      <c r="F157" s="1">
        <f t="shared" si="41"/>
        <v>670.47056540015808</v>
      </c>
      <c r="G157" s="8">
        <f t="shared" si="43"/>
        <v>3089.5577692307675</v>
      </c>
      <c r="H157">
        <v>315</v>
      </c>
      <c r="I157">
        <v>295</v>
      </c>
      <c r="J157" s="1">
        <v>307.88247749991251</v>
      </c>
      <c r="K157" s="2">
        <f t="shared" si="37"/>
        <v>7.1175225000874889</v>
      </c>
      <c r="L157" s="8">
        <v>1873.4037128521541</v>
      </c>
      <c r="M157" s="1">
        <f t="shared" si="42"/>
        <v>16.181180906070807</v>
      </c>
      <c r="N157" s="1">
        <f t="shared" si="38"/>
        <v>4178.7579310262799</v>
      </c>
      <c r="O157" s="1">
        <f t="shared" si="39"/>
        <v>992.81807038274042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4"/>
        <v>7.3999999999999996E-2</v>
      </c>
      <c r="B158" s="1">
        <f t="shared" si="36"/>
        <v>268.34764798882441</v>
      </c>
      <c r="C158">
        <f t="shared" si="45"/>
        <v>4500</v>
      </c>
      <c r="D158" s="2">
        <v>4.9427235595081243</v>
      </c>
      <c r="E158" s="1">
        <f t="shared" si="40"/>
        <v>223.49018846671936</v>
      </c>
      <c r="F158" s="1">
        <f t="shared" si="41"/>
        <v>670.47056540015808</v>
      </c>
      <c r="G158" s="8">
        <f t="shared" si="43"/>
        <v>3575.3270769230739</v>
      </c>
      <c r="H158">
        <v>315</v>
      </c>
      <c r="I158">
        <v>295</v>
      </c>
      <c r="J158" s="1">
        <v>308.32506701316026</v>
      </c>
      <c r="K158" s="2">
        <f t="shared" si="37"/>
        <v>6.6749329868397353</v>
      </c>
      <c r="L158" s="8">
        <v>1903.8891670930175</v>
      </c>
      <c r="M158" s="1">
        <f t="shared" si="42"/>
        <v>16.437269233554041</v>
      </c>
      <c r="N158" s="1">
        <f t="shared" si="38"/>
        <v>4178.7294795448242</v>
      </c>
      <c r="O158" s="1">
        <f t="shared" si="39"/>
        <v>992.74207169907629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4"/>
        <v>8.0000000000000002E-3</v>
      </c>
      <c r="B159" s="1">
        <f t="shared" si="36"/>
        <v>28.956300467739993</v>
      </c>
      <c r="C159">
        <f t="shared" si="45"/>
        <v>5000</v>
      </c>
      <c r="D159" s="2">
        <v>5.5246001251646897</v>
      </c>
      <c r="E159" s="1">
        <f t="shared" si="40"/>
        <v>249.80031925944664</v>
      </c>
      <c r="F159" s="1">
        <f t="shared" si="41"/>
        <v>749.40095777833994</v>
      </c>
      <c r="G159" s="8">
        <f t="shared" si="43"/>
        <v>133.03276923076993</v>
      </c>
      <c r="H159">
        <v>315</v>
      </c>
      <c r="I159">
        <v>295</v>
      </c>
      <c r="J159" s="1">
        <v>295.43510208354212</v>
      </c>
      <c r="K159" s="2">
        <f t="shared" si="37"/>
        <v>19.56489791645788</v>
      </c>
      <c r="L159" s="8">
        <v>620.63968918033561</v>
      </c>
      <c r="M159" s="1">
        <f t="shared" si="42"/>
        <v>5.1111217068730639</v>
      </c>
      <c r="N159" s="1">
        <f t="shared" si="38"/>
        <v>4181.092050643585</v>
      </c>
      <c r="O159" s="1">
        <f t="shared" si="39"/>
        <v>994.60219485171706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4"/>
        <v>1.4E-2</v>
      </c>
      <c r="B160" s="1">
        <f t="shared" si="36"/>
        <v>50.684255450573104</v>
      </c>
      <c r="C160">
        <f t="shared" si="45"/>
        <v>5000</v>
      </c>
      <c r="D160" s="2">
        <v>5.5246001251646897</v>
      </c>
      <c r="E160" s="1">
        <f t="shared" si="40"/>
        <v>249.80031925944664</v>
      </c>
      <c r="F160" s="1">
        <f t="shared" si="41"/>
        <v>749.40095777833994</v>
      </c>
      <c r="G160" s="8">
        <f t="shared" si="43"/>
        <v>273.1351538461542</v>
      </c>
      <c r="H160">
        <v>315</v>
      </c>
      <c r="I160">
        <v>295</v>
      </c>
      <c r="J160" s="1">
        <v>297.21781692160715</v>
      </c>
      <c r="K160" s="2">
        <f t="shared" si="37"/>
        <v>17.782183078392848</v>
      </c>
      <c r="L160" s="8">
        <v>985.65541689046074</v>
      </c>
      <c r="M160" s="1">
        <f t="shared" si="42"/>
        <v>8.0857179300676094</v>
      </c>
      <c r="N160" s="1">
        <f t="shared" si="38"/>
        <v>4180.5326181985847</v>
      </c>
      <c r="O160" s="1">
        <f t="shared" si="39"/>
        <v>994.39164197942478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4"/>
        <v>0.02</v>
      </c>
      <c r="B161" s="1">
        <f t="shared" si="36"/>
        <v>72.425112005203587</v>
      </c>
      <c r="C161">
        <f t="shared" si="45"/>
        <v>5000</v>
      </c>
      <c r="D161" s="2">
        <v>5.5246001251646897</v>
      </c>
      <c r="E161" s="1">
        <f t="shared" si="40"/>
        <v>249.80031925944664</v>
      </c>
      <c r="F161" s="1">
        <f t="shared" si="41"/>
        <v>749.40095777833994</v>
      </c>
      <c r="G161" s="8">
        <f t="shared" si="43"/>
        <v>447.8042307692308</v>
      </c>
      <c r="H161">
        <v>315</v>
      </c>
      <c r="I161">
        <v>295</v>
      </c>
      <c r="J161" s="1">
        <v>299.26492253125105</v>
      </c>
      <c r="K161" s="2">
        <f t="shared" si="37"/>
        <v>15.735077468748955</v>
      </c>
      <c r="L161" s="8">
        <v>1244.8249188160996</v>
      </c>
      <c r="M161" s="1">
        <f t="shared" si="42"/>
        <v>10.182484563488883</v>
      </c>
      <c r="N161" s="1">
        <f t="shared" si="38"/>
        <v>4179.9969359498809</v>
      </c>
      <c r="O161" s="1">
        <f t="shared" si="39"/>
        <v>994.1303231236559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4"/>
        <v>2.5999999999999999E-2</v>
      </c>
      <c r="B162" s="1">
        <f t="shared" ref="B162:B193" si="46">A162/O162*3600*1000</f>
        <v>94.176090676556981</v>
      </c>
      <c r="C162">
        <f t="shared" si="45"/>
        <v>5000</v>
      </c>
      <c r="D162" s="2">
        <v>5.5246001251646897</v>
      </c>
      <c r="E162" s="1">
        <f t="shared" si="40"/>
        <v>249.80031925944664</v>
      </c>
      <c r="F162" s="1">
        <f t="shared" si="41"/>
        <v>749.40095777833994</v>
      </c>
      <c r="G162" s="8">
        <f t="shared" si="43"/>
        <v>657.03999999999974</v>
      </c>
      <c r="H162">
        <v>315</v>
      </c>
      <c r="I162">
        <v>295</v>
      </c>
      <c r="J162" s="1">
        <v>301.07221006799847</v>
      </c>
      <c r="K162" s="2">
        <f t="shared" si="37"/>
        <v>13.927789932001531</v>
      </c>
      <c r="L162" s="8">
        <v>1431.4572835257375</v>
      </c>
      <c r="M162" s="1">
        <f t="shared" si="42"/>
        <v>11.684293053846696</v>
      </c>
      <c r="N162" s="1">
        <f t="shared" si="38"/>
        <v>4179.6107641215303</v>
      </c>
      <c r="O162" s="1">
        <f t="shared" si="39"/>
        <v>993.88283509733333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4"/>
        <v>3.2000000000000001E-2</v>
      </c>
      <c r="B163" s="1">
        <f t="shared" si="46"/>
        <v>115.93443171558977</v>
      </c>
      <c r="C163">
        <f t="shared" si="45"/>
        <v>5000</v>
      </c>
      <c r="D163" s="2">
        <v>5.5246001251646897</v>
      </c>
      <c r="E163" s="1">
        <f t="shared" si="40"/>
        <v>249.80031925944664</v>
      </c>
      <c r="F163" s="1">
        <f t="shared" si="41"/>
        <v>749.40095777833994</v>
      </c>
      <c r="G163" s="8">
        <f t="shared" si="43"/>
        <v>900.84246153846095</v>
      </c>
      <c r="H163">
        <v>315</v>
      </c>
      <c r="I163">
        <v>295</v>
      </c>
      <c r="J163" s="1">
        <v>302.57730584497085</v>
      </c>
      <c r="K163" s="2">
        <f t="shared" ref="K163:K194" si="47">H163-J163</f>
        <v>12.422694155029149</v>
      </c>
      <c r="L163" s="8">
        <v>1570.6162070898847</v>
      </c>
      <c r="M163" s="1">
        <f t="shared" si="42"/>
        <v>12.799319685232655</v>
      </c>
      <c r="N163" s="1">
        <f t="shared" ref="N163:N194" si="48">((W163 + X163*H163 +Y163*H163^2 +  Z163*H163^3)+(W163 + X163*J163 + Y163*J163^2 +  Z163*J163^3))/2</f>
        <v>4179.3457643554102</v>
      </c>
      <c r="O163" s="1">
        <f t="shared" ref="O163:O194" si="49">((S163 + T163*H163 + U163*H163^2 +  V163*H163^3)+(S163 + T163*J163 + U163*J163^2 +  V163*J163^3))/2</f>
        <v>993.66511135025462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4"/>
        <v>3.7999999999999999E-2</v>
      </c>
      <c r="B164" s="1">
        <f t="shared" si="46"/>
        <v>137.69811952736671</v>
      </c>
      <c r="C164">
        <f t="shared" si="45"/>
        <v>5000</v>
      </c>
      <c r="D164" s="2">
        <v>5.5246001251646897</v>
      </c>
      <c r="E164" s="1">
        <f t="shared" si="40"/>
        <v>249.80031925944664</v>
      </c>
      <c r="F164" s="1">
        <f t="shared" si="41"/>
        <v>749.40095777833994</v>
      </c>
      <c r="G164" s="8">
        <f t="shared" si="43"/>
        <v>1179.2116153846146</v>
      </c>
      <c r="H164">
        <v>315</v>
      </c>
      <c r="I164">
        <v>295</v>
      </c>
      <c r="J164" s="1">
        <v>303.8199899044568</v>
      </c>
      <c r="K164" s="2">
        <f t="shared" si="47"/>
        <v>11.180010095543196</v>
      </c>
      <c r="L164" s="8">
        <v>1677.8621318364956</v>
      </c>
      <c r="M164" s="1">
        <f t="shared" si="42"/>
        <v>13.655615485982754</v>
      </c>
      <c r="N164" s="1">
        <f t="shared" si="48"/>
        <v>4179.1625394520152</v>
      </c>
      <c r="O164" s="1">
        <f t="shared" si="49"/>
        <v>993.47761951688653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4"/>
        <v>4.3999999999999997E-2</v>
      </c>
      <c r="B165" s="1">
        <f t="shared" si="46"/>
        <v>159.46575486181692</v>
      </c>
      <c r="C165">
        <f t="shared" si="45"/>
        <v>5000</v>
      </c>
      <c r="D165" s="2">
        <v>5.5246001251646897</v>
      </c>
      <c r="E165" s="1">
        <f t="shared" si="40"/>
        <v>249.80031925944664</v>
      </c>
      <c r="F165" s="1">
        <f t="shared" si="41"/>
        <v>749.40095777833994</v>
      </c>
      <c r="G165" s="8">
        <f t="shared" si="43"/>
        <v>1492.1474615384604</v>
      </c>
      <c r="H165">
        <v>315</v>
      </c>
      <c r="I165">
        <v>295</v>
      </c>
      <c r="J165" s="1">
        <v>304.85209375558321</v>
      </c>
      <c r="K165" s="2">
        <f t="shared" si="47"/>
        <v>10.147906244416788</v>
      </c>
      <c r="L165" s="8">
        <v>1762.8574183077599</v>
      </c>
      <c r="M165" s="1">
        <f t="shared" si="42"/>
        <v>14.332223627849915</v>
      </c>
      <c r="N165" s="1">
        <f t="shared" si="48"/>
        <v>4179.0329991190301</v>
      </c>
      <c r="O165" s="1">
        <f t="shared" si="49"/>
        <v>993.3167164151298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4"/>
        <v>0.05</v>
      </c>
      <c r="B166" s="1">
        <f t="shared" si="46"/>
        <v>181.23636495571992</v>
      </c>
      <c r="C166">
        <f t="shared" si="45"/>
        <v>5000</v>
      </c>
      <c r="D166" s="2">
        <v>5.5246001251646897</v>
      </c>
      <c r="E166" s="1">
        <f t="shared" si="40"/>
        <v>249.80031925944664</v>
      </c>
      <c r="F166" s="1">
        <f t="shared" si="41"/>
        <v>749.40095777833994</v>
      </c>
      <c r="G166" s="8">
        <f t="shared" si="43"/>
        <v>1839.649999999999</v>
      </c>
      <c r="H166">
        <v>315</v>
      </c>
      <c r="I166">
        <v>295</v>
      </c>
      <c r="J166" s="1">
        <v>305.71805098950688</v>
      </c>
      <c r="K166" s="2">
        <f t="shared" si="47"/>
        <v>9.2819490104931219</v>
      </c>
      <c r="L166" s="8">
        <v>1831.7994869624204</v>
      </c>
      <c r="M166" s="1">
        <f t="shared" si="42"/>
        <v>14.879617166105691</v>
      </c>
      <c r="N166" s="1">
        <f t="shared" si="48"/>
        <v>4178.9390985178397</v>
      </c>
      <c r="O166" s="1">
        <f t="shared" si="49"/>
        <v>993.17816291436884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4"/>
        <v>5.6000000000000001E-2</v>
      </c>
      <c r="B167" s="1">
        <f t="shared" si="46"/>
        <v>203.00926252665562</v>
      </c>
      <c r="C167">
        <f t="shared" si="45"/>
        <v>5000</v>
      </c>
      <c r="D167" s="2">
        <v>5.5246001251646897</v>
      </c>
      <c r="E167" s="1">
        <f t="shared" si="40"/>
        <v>249.80031925944664</v>
      </c>
      <c r="F167" s="1">
        <f t="shared" si="41"/>
        <v>749.40095777833994</v>
      </c>
      <c r="G167" s="8">
        <f t="shared" si="43"/>
        <v>2221.7192307692294</v>
      </c>
      <c r="H167">
        <v>315</v>
      </c>
      <c r="I167">
        <v>295</v>
      </c>
      <c r="J167" s="1">
        <v>306.45261609446948</v>
      </c>
      <c r="K167" s="2">
        <f t="shared" si="47"/>
        <v>8.5473839055305234</v>
      </c>
      <c r="L167" s="8">
        <v>1888.8099503302101</v>
      </c>
      <c r="M167" s="1">
        <f t="shared" si="42"/>
        <v>15.331242854915688</v>
      </c>
      <c r="N167" s="1">
        <f t="shared" si="48"/>
        <v>4178.8693864884262</v>
      </c>
      <c r="O167" s="1">
        <f t="shared" si="49"/>
        <v>993.05813681052814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4"/>
        <v>6.2E-2</v>
      </c>
      <c r="B168" s="1">
        <f t="shared" si="46"/>
        <v>224.78395217173977</v>
      </c>
      <c r="C168">
        <f t="shared" si="45"/>
        <v>5000</v>
      </c>
      <c r="D168" s="2">
        <v>5.5246001251646897</v>
      </c>
      <c r="E168" s="1">
        <f t="shared" si="40"/>
        <v>249.80031925944664</v>
      </c>
      <c r="F168" s="1">
        <f t="shared" si="41"/>
        <v>749.40095777833994</v>
      </c>
      <c r="G168" s="8">
        <f t="shared" si="43"/>
        <v>2638.355153846152</v>
      </c>
      <c r="H168">
        <v>315</v>
      </c>
      <c r="I168">
        <v>295</v>
      </c>
      <c r="J168" s="1">
        <v>307.08233906657051</v>
      </c>
      <c r="K168" s="2">
        <f t="shared" si="47"/>
        <v>7.9176609334294881</v>
      </c>
      <c r="L168" s="8">
        <v>1936.7236152823809</v>
      </c>
      <c r="M168" s="1">
        <f t="shared" si="42"/>
        <v>15.710035326345629</v>
      </c>
      <c r="N168" s="1">
        <f t="shared" si="48"/>
        <v>4178.8164949679622</v>
      </c>
      <c r="O168" s="1">
        <f t="shared" si="49"/>
        <v>992.95344638068468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4"/>
        <v>6.8000000000000005E-2</v>
      </c>
      <c r="B169" s="1">
        <f t="shared" si="46"/>
        <v>246.5600695199968</v>
      </c>
      <c r="C169">
        <f t="shared" si="45"/>
        <v>5000</v>
      </c>
      <c r="D169" s="2">
        <v>5.5246001251646897</v>
      </c>
      <c r="E169" s="1">
        <f t="shared" si="40"/>
        <v>249.80031925944664</v>
      </c>
      <c r="F169" s="1">
        <f t="shared" si="41"/>
        <v>749.40095777833994</v>
      </c>
      <c r="G169" s="8">
        <f t="shared" si="43"/>
        <v>3089.5577692307675</v>
      </c>
      <c r="H169">
        <v>315</v>
      </c>
      <c r="I169">
        <v>295</v>
      </c>
      <c r="J169" s="1">
        <v>307.62747481181395</v>
      </c>
      <c r="K169" s="2">
        <f t="shared" si="47"/>
        <v>7.3725251881860459</v>
      </c>
      <c r="L169" s="8">
        <v>1977.5491145345754</v>
      </c>
      <c r="M169" s="1">
        <f t="shared" ref="M169:M189" si="50">((H169-I169)-(J169-I169))/(LN((H169-I169)/(J169-I169)))</f>
        <v>16.032202385258032</v>
      </c>
      <c r="N169" s="1">
        <f t="shared" si="48"/>
        <v>4178.7755788713421</v>
      </c>
      <c r="O169" s="1">
        <f t="shared" si="49"/>
        <v>992.86149811920768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4"/>
        <v>7.3999999999999996E-2</v>
      </c>
      <c r="B170" s="1">
        <f t="shared" si="46"/>
        <v>268.33630378636161</v>
      </c>
      <c r="C170">
        <f t="shared" si="45"/>
        <v>5000</v>
      </c>
      <c r="D170" s="2">
        <v>5.5246001251646897</v>
      </c>
      <c r="E170" s="1">
        <f t="shared" si="40"/>
        <v>249.80031925944664</v>
      </c>
      <c r="F170" s="1">
        <f t="shared" si="41"/>
        <v>749.40095777833994</v>
      </c>
      <c r="G170" s="8">
        <f t="shared" si="43"/>
        <v>3575.3270769230739</v>
      </c>
      <c r="H170">
        <v>315</v>
      </c>
      <c r="I170">
        <v>295</v>
      </c>
      <c r="J170" s="1">
        <v>308.08122188171268</v>
      </c>
      <c r="K170" s="2">
        <f t="shared" si="47"/>
        <v>6.9187781182873209</v>
      </c>
      <c r="L170" s="8">
        <v>2011.1026651577147</v>
      </c>
      <c r="M170" s="1">
        <f t="shared" si="50"/>
        <v>16.296559946738441</v>
      </c>
      <c r="N170" s="1">
        <f t="shared" si="48"/>
        <v>4178.7448174680276</v>
      </c>
      <c r="O170" s="1">
        <f t="shared" si="49"/>
        <v>992.78404092536346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4"/>
        <v>8.0000000000000002E-3</v>
      </c>
      <c r="B171" s="1">
        <f t="shared" si="46"/>
        <v>28.956095981800534</v>
      </c>
      <c r="C171">
        <f t="shared" si="45"/>
        <v>5500</v>
      </c>
      <c r="D171" s="2">
        <v>6.1064766907773382</v>
      </c>
      <c r="E171" s="1">
        <f t="shared" si="40"/>
        <v>276.11045005018809</v>
      </c>
      <c r="F171" s="1">
        <f t="shared" si="41"/>
        <v>828.33135015056428</v>
      </c>
      <c r="G171" s="8">
        <f t="shared" si="43"/>
        <v>133.03276923076993</v>
      </c>
      <c r="H171">
        <v>315</v>
      </c>
      <c r="I171">
        <v>295</v>
      </c>
      <c r="J171" s="1">
        <v>295.37316640738339</v>
      </c>
      <c r="K171" s="2">
        <f t="shared" si="47"/>
        <v>19.626833592616606</v>
      </c>
      <c r="L171" s="8">
        <v>632.5940528140361</v>
      </c>
      <c r="M171" s="1">
        <f t="shared" si="50"/>
        <v>4.9295530561849006</v>
      </c>
      <c r="N171" s="1">
        <f t="shared" si="48"/>
        <v>4181.113133122597</v>
      </c>
      <c r="O171" s="1">
        <f t="shared" si="49"/>
        <v>994.60921866336389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4"/>
        <v>1.4E-2</v>
      </c>
      <c r="B172" s="1">
        <f t="shared" si="46"/>
        <v>50.683083728659597</v>
      </c>
      <c r="C172">
        <f t="shared" si="45"/>
        <v>5500</v>
      </c>
      <c r="D172" s="2">
        <v>6.1064766907773382</v>
      </c>
      <c r="E172" s="1">
        <f t="shared" si="40"/>
        <v>276.11045005018809</v>
      </c>
      <c r="F172" s="1">
        <f t="shared" si="41"/>
        <v>828.33135015056428</v>
      </c>
      <c r="G172" s="8">
        <f t="shared" si="43"/>
        <v>273.1351538461542</v>
      </c>
      <c r="H172">
        <v>315</v>
      </c>
      <c r="I172">
        <v>295</v>
      </c>
      <c r="J172" s="1">
        <v>297.0295902397101</v>
      </c>
      <c r="K172" s="2">
        <f t="shared" si="47"/>
        <v>17.970409760289897</v>
      </c>
      <c r="L172" s="8">
        <v>1012.0898011070202</v>
      </c>
      <c r="M172" s="1">
        <f t="shared" si="50"/>
        <v>7.854549016516474</v>
      </c>
      <c r="N172" s="1">
        <f t="shared" si="48"/>
        <v>4180.5874623841255</v>
      </c>
      <c r="O172" s="1">
        <f t="shared" si="49"/>
        <v>994.41463092152935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4"/>
        <v>0.02</v>
      </c>
      <c r="B173" s="1">
        <f t="shared" si="46"/>
        <v>72.422624516471757</v>
      </c>
      <c r="C173">
        <f t="shared" si="45"/>
        <v>5500</v>
      </c>
      <c r="D173" s="2">
        <v>6.1064766907773382</v>
      </c>
      <c r="E173" s="1">
        <f t="shared" si="40"/>
        <v>276.11045005018809</v>
      </c>
      <c r="F173" s="1">
        <f t="shared" si="41"/>
        <v>828.33135015056428</v>
      </c>
      <c r="G173" s="8">
        <f t="shared" si="43"/>
        <v>447.8042307692308</v>
      </c>
      <c r="H173">
        <v>315</v>
      </c>
      <c r="I173">
        <v>295</v>
      </c>
      <c r="J173" s="1">
        <v>299.0062779346876</v>
      </c>
      <c r="K173" s="2">
        <f t="shared" si="47"/>
        <v>15.993722065312397</v>
      </c>
      <c r="L173" s="8">
        <v>1285.6355817375406</v>
      </c>
      <c r="M173" s="1">
        <f t="shared" si="50"/>
        <v>9.9471508617933555</v>
      </c>
      <c r="N173" s="1">
        <f t="shared" si="48"/>
        <v>4180.0586602570984</v>
      </c>
      <c r="O173" s="1">
        <f t="shared" si="49"/>
        <v>994.16446836477678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4"/>
        <v>2.5999999999999999E-2</v>
      </c>
      <c r="B174" s="1">
        <f t="shared" si="46"/>
        <v>94.172270887840071</v>
      </c>
      <c r="C174">
        <f t="shared" si="45"/>
        <v>5500</v>
      </c>
      <c r="D174" s="2">
        <v>6.1064766907773382</v>
      </c>
      <c r="E174" s="1">
        <f t="shared" si="40"/>
        <v>276.11045005018809</v>
      </c>
      <c r="F174" s="1">
        <f t="shared" si="41"/>
        <v>828.33135015056428</v>
      </c>
      <c r="G174" s="8">
        <f t="shared" si="43"/>
        <v>657.03999999999974</v>
      </c>
      <c r="H174">
        <v>315</v>
      </c>
      <c r="I174">
        <v>295</v>
      </c>
      <c r="J174" s="1">
        <v>300.78532558522443</v>
      </c>
      <c r="K174" s="2">
        <f t="shared" si="47"/>
        <v>14.214674414775573</v>
      </c>
      <c r="L174" s="8">
        <v>1484.459392351419</v>
      </c>
      <c r="M174" s="1">
        <f t="shared" si="50"/>
        <v>11.459679890910838</v>
      </c>
      <c r="N174" s="1">
        <f t="shared" si="48"/>
        <v>4179.6669514880359</v>
      </c>
      <c r="O174" s="1">
        <f t="shared" si="49"/>
        <v>993.92314868862354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4"/>
        <v>3.2000000000000001E-2</v>
      </c>
      <c r="B175" s="1">
        <f t="shared" si="46"/>
        <v>115.92938458285329</v>
      </c>
      <c r="C175">
        <f t="shared" si="45"/>
        <v>5500</v>
      </c>
      <c r="D175" s="2">
        <v>6.1064766907773382</v>
      </c>
      <c r="E175" s="1">
        <f t="shared" si="40"/>
        <v>276.11045005018809</v>
      </c>
      <c r="F175" s="1">
        <f t="shared" si="41"/>
        <v>828.33135015056428</v>
      </c>
      <c r="G175" s="8">
        <f t="shared" ref="G175:G189" si="51">G163</f>
        <v>900.84246153846095</v>
      </c>
      <c r="H175">
        <v>315</v>
      </c>
      <c r="I175">
        <v>295</v>
      </c>
      <c r="J175" s="1">
        <v>302.283870043371</v>
      </c>
      <c r="K175" s="2">
        <f t="shared" si="47"/>
        <v>12.716129956629004</v>
      </c>
      <c r="L175" s="8">
        <v>1633.6136725709189</v>
      </c>
      <c r="M175" s="1">
        <f t="shared" si="50"/>
        <v>12.589355733198175</v>
      </c>
      <c r="N175" s="1">
        <f t="shared" si="48"/>
        <v>4179.3936129901122</v>
      </c>
      <c r="O175" s="1">
        <f t="shared" si="49"/>
        <v>993.70837182067498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4"/>
        <v>3.7999999999999999E-2</v>
      </c>
      <c r="B176" s="1">
        <f t="shared" si="46"/>
        <v>137.69198046698349</v>
      </c>
      <c r="C176">
        <f t="shared" si="45"/>
        <v>5500</v>
      </c>
      <c r="D176" s="2">
        <v>6.1064766907773382</v>
      </c>
      <c r="E176" s="1">
        <f t="shared" si="40"/>
        <v>276.11045005018809</v>
      </c>
      <c r="F176" s="1">
        <f t="shared" si="41"/>
        <v>828.33135015056428</v>
      </c>
      <c r="G176" s="8">
        <f t="shared" si="51"/>
        <v>1179.2116153846146</v>
      </c>
      <c r="H176">
        <v>315</v>
      </c>
      <c r="I176">
        <v>295</v>
      </c>
      <c r="J176" s="1">
        <v>303.5304808726836</v>
      </c>
      <c r="K176" s="2">
        <f t="shared" si="47"/>
        <v>11.469519127316403</v>
      </c>
      <c r="L176" s="8">
        <v>1749.0544335895027</v>
      </c>
      <c r="M176" s="1">
        <f t="shared" si="50"/>
        <v>13.460509699001022</v>
      </c>
      <c r="N176" s="1">
        <f t="shared" si="48"/>
        <v>4179.2024900405131</v>
      </c>
      <c r="O176" s="1">
        <f t="shared" si="49"/>
        <v>993.52191417424365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4"/>
        <v>4.3999999999999997E-2</v>
      </c>
      <c r="B177" s="1">
        <f t="shared" si="46"/>
        <v>159.45865599904576</v>
      </c>
      <c r="C177">
        <f t="shared" si="45"/>
        <v>5500</v>
      </c>
      <c r="D177" s="2">
        <v>6.1064766907773382</v>
      </c>
      <c r="E177" s="1">
        <f t="shared" si="40"/>
        <v>276.11045005018809</v>
      </c>
      <c r="F177" s="1">
        <f t="shared" si="41"/>
        <v>828.33135015056428</v>
      </c>
      <c r="G177" s="8">
        <f t="shared" si="51"/>
        <v>1492.1474615384604</v>
      </c>
      <c r="H177">
        <v>315</v>
      </c>
      <c r="I177">
        <v>295</v>
      </c>
      <c r="J177" s="1">
        <v>304.57138767267816</v>
      </c>
      <c r="K177" s="2">
        <f t="shared" si="47"/>
        <v>10.428612327321844</v>
      </c>
      <c r="L177" s="8">
        <v>1840.8335229748895</v>
      </c>
      <c r="M177" s="1">
        <f t="shared" si="50"/>
        <v>14.150966340607557</v>
      </c>
      <c r="N177" s="1">
        <f t="shared" si="48"/>
        <v>4179.0662836328902</v>
      </c>
      <c r="O177" s="1">
        <f t="shared" si="49"/>
        <v>993.36093740152864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4"/>
        <v>0.05</v>
      </c>
      <c r="B178" s="1">
        <f t="shared" si="46"/>
        <v>181.22842436458112</v>
      </c>
      <c r="C178">
        <f t="shared" si="45"/>
        <v>5500</v>
      </c>
      <c r="D178" s="2">
        <v>6.1064766907773382</v>
      </c>
      <c r="E178" s="1">
        <f t="shared" si="40"/>
        <v>276.11045005018809</v>
      </c>
      <c r="F178" s="1">
        <f t="shared" si="41"/>
        <v>828.33135015056428</v>
      </c>
      <c r="G178" s="8">
        <f t="shared" si="51"/>
        <v>1839.649999999999</v>
      </c>
      <c r="H178">
        <v>315</v>
      </c>
      <c r="I178">
        <v>295</v>
      </c>
      <c r="J178" s="1">
        <v>305.44822238573596</v>
      </c>
      <c r="K178" s="2">
        <f t="shared" si="47"/>
        <v>9.55177761426404</v>
      </c>
      <c r="L178" s="8">
        <v>1915.4591417269044</v>
      </c>
      <c r="M178" s="1">
        <f t="shared" si="50"/>
        <v>14.71087554442212</v>
      </c>
      <c r="N178" s="1">
        <f t="shared" si="48"/>
        <v>4178.9669642802401</v>
      </c>
      <c r="O178" s="1">
        <f t="shared" si="49"/>
        <v>993.22167938672885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4"/>
        <v>5.6000000000000001E-2</v>
      </c>
      <c r="B179" s="1">
        <f t="shared" si="46"/>
        <v>203.00058220154955</v>
      </c>
      <c r="C179">
        <f t="shared" si="45"/>
        <v>5500</v>
      </c>
      <c r="D179" s="2">
        <v>6.1064766907773382</v>
      </c>
      <c r="E179" s="1">
        <f t="shared" si="40"/>
        <v>276.11045005018809</v>
      </c>
      <c r="F179" s="1">
        <f t="shared" si="41"/>
        <v>828.33135015056428</v>
      </c>
      <c r="G179" s="8">
        <f t="shared" si="51"/>
        <v>2221.7192307692294</v>
      </c>
      <c r="H179">
        <v>315</v>
      </c>
      <c r="I179">
        <v>295</v>
      </c>
      <c r="J179" s="1">
        <v>306.19432211519643</v>
      </c>
      <c r="K179" s="2">
        <f t="shared" si="47"/>
        <v>8.8056778848035719</v>
      </c>
      <c r="L179" s="8">
        <v>1977.2886106695719</v>
      </c>
      <c r="M179" s="1">
        <f t="shared" si="50"/>
        <v>15.173685637324059</v>
      </c>
      <c r="N179" s="1">
        <f t="shared" si="48"/>
        <v>4178.8928929613649</v>
      </c>
      <c r="O179" s="1">
        <f t="shared" si="49"/>
        <v>993.100600075329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4"/>
        <v>6.2E-2</v>
      </c>
      <c r="B180" s="1">
        <f t="shared" si="46"/>
        <v>224.77461909172436</v>
      </c>
      <c r="C180">
        <f t="shared" si="45"/>
        <v>5500</v>
      </c>
      <c r="D180" s="2">
        <v>6.1064766907773382</v>
      </c>
      <c r="E180" s="1">
        <f t="shared" si="40"/>
        <v>276.11045005018809</v>
      </c>
      <c r="F180" s="1">
        <f t="shared" si="41"/>
        <v>828.33135015056428</v>
      </c>
      <c r="G180" s="8">
        <f t="shared" si="51"/>
        <v>2638.355153846152</v>
      </c>
      <c r="H180">
        <v>315</v>
      </c>
      <c r="I180">
        <v>295</v>
      </c>
      <c r="J180" s="1">
        <v>306.83551906539083</v>
      </c>
      <c r="K180" s="2">
        <f t="shared" si="47"/>
        <v>8.1644809346091733</v>
      </c>
      <c r="L180" s="8">
        <v>2029.3339224554993</v>
      </c>
      <c r="M180" s="1">
        <f t="shared" si="50"/>
        <v>15.562443872672105</v>
      </c>
      <c r="N180" s="1">
        <f t="shared" si="48"/>
        <v>4178.8364916815253</v>
      </c>
      <c r="O180" s="1">
        <f t="shared" si="49"/>
        <v>992.99467574191829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4"/>
        <v>6.8000000000000005E-2</v>
      </c>
      <c r="B181" s="1">
        <f t="shared" si="46"/>
        <v>246.55015761407745</v>
      </c>
      <c r="C181">
        <f t="shared" si="45"/>
        <v>5500</v>
      </c>
      <c r="D181" s="2">
        <v>6.1064766907773382</v>
      </c>
      <c r="E181" s="1">
        <f t="shared" si="40"/>
        <v>276.11045005018809</v>
      </c>
      <c r="F181" s="1">
        <f t="shared" si="41"/>
        <v>828.33135015056428</v>
      </c>
      <c r="G181" s="8">
        <f t="shared" si="51"/>
        <v>3089.5577692307675</v>
      </c>
      <c r="H181">
        <v>315</v>
      </c>
      <c r="I181">
        <v>295</v>
      </c>
      <c r="J181" s="1">
        <v>307.39171292652151</v>
      </c>
      <c r="K181" s="2">
        <f t="shared" si="47"/>
        <v>7.6082870734784933</v>
      </c>
      <c r="L181" s="8">
        <v>2073.7376279209861</v>
      </c>
      <c r="M181" s="1">
        <f t="shared" si="50"/>
        <v>15.893499368069968</v>
      </c>
      <c r="N181" s="1">
        <f t="shared" si="48"/>
        <v>4178.7927337411447</v>
      </c>
      <c r="O181" s="1">
        <f t="shared" si="49"/>
        <v>992.90141352569344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4"/>
        <v>7.3999999999999996E-2</v>
      </c>
      <c r="B182" s="1">
        <f t="shared" si="46"/>
        <v>268.32585808002767</v>
      </c>
      <c r="C182">
        <f t="shared" si="45"/>
        <v>5500</v>
      </c>
      <c r="D182" s="2">
        <v>6.1064766907773382</v>
      </c>
      <c r="E182" s="1">
        <f t="shared" si="40"/>
        <v>276.11045005018809</v>
      </c>
      <c r="F182" s="1">
        <f t="shared" si="41"/>
        <v>828.33135015056428</v>
      </c>
      <c r="G182" s="8">
        <f t="shared" si="51"/>
        <v>3575.3270769230739</v>
      </c>
      <c r="H182">
        <v>315</v>
      </c>
      <c r="I182">
        <v>295</v>
      </c>
      <c r="J182" s="1">
        <v>307.85542981559195</v>
      </c>
      <c r="K182" s="2">
        <f t="shared" si="47"/>
        <v>7.1445701844080531</v>
      </c>
      <c r="L182" s="8">
        <v>2110.2712781844748</v>
      </c>
      <c r="M182" s="1">
        <f t="shared" si="50"/>
        <v>16.16542951550764</v>
      </c>
      <c r="N182" s="1">
        <f t="shared" si="48"/>
        <v>4178.7597588009194</v>
      </c>
      <c r="O182" s="1">
        <f t="shared" si="49"/>
        <v>992.82268919660623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4"/>
        <v>8.0000000000000002E-3</v>
      </c>
      <c r="B183" s="1">
        <f t="shared" si="46"/>
        <v>28.955929093143485</v>
      </c>
      <c r="C183">
        <f t="shared" si="45"/>
        <v>6000</v>
      </c>
      <c r="D183" s="2">
        <v>6.6883532563899868</v>
      </c>
      <c r="E183" s="1">
        <f t="shared" si="40"/>
        <v>302.42058084092963</v>
      </c>
      <c r="F183" s="1">
        <f t="shared" si="41"/>
        <v>907.26174252278884</v>
      </c>
      <c r="G183" s="8">
        <f t="shared" si="51"/>
        <v>133.03276923076993</v>
      </c>
      <c r="H183">
        <v>315</v>
      </c>
      <c r="I183">
        <v>295</v>
      </c>
      <c r="J183" s="1">
        <v>295.32248801556682</v>
      </c>
      <c r="K183" s="2">
        <f t="shared" si="47"/>
        <v>19.677511984433181</v>
      </c>
      <c r="L183" s="8">
        <v>642.95257243739377</v>
      </c>
      <c r="M183" s="1">
        <f t="shared" si="50"/>
        <v>4.7675071742621</v>
      </c>
      <c r="N183" s="1">
        <f t="shared" si="48"/>
        <v>4181.1304681679385</v>
      </c>
      <c r="O183" s="1">
        <f t="shared" si="49"/>
        <v>994.61495113343096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4"/>
        <v>1.4E-2</v>
      </c>
      <c r="B184" s="1">
        <f t="shared" si="46"/>
        <v>50.682069348123953</v>
      </c>
      <c r="C184">
        <f t="shared" si="45"/>
        <v>6000</v>
      </c>
      <c r="D184" s="2">
        <v>6.6883532563899868</v>
      </c>
      <c r="E184" s="1">
        <f t="shared" si="40"/>
        <v>302.42058084092963</v>
      </c>
      <c r="F184" s="1">
        <f t="shared" si="41"/>
        <v>907.26174252278884</v>
      </c>
      <c r="G184" s="8">
        <f t="shared" si="51"/>
        <v>273.1351538461542</v>
      </c>
      <c r="H184">
        <v>315</v>
      </c>
      <c r="I184">
        <v>295</v>
      </c>
      <c r="J184" s="1">
        <v>296.86544614325049</v>
      </c>
      <c r="K184" s="2">
        <f t="shared" si="47"/>
        <v>18.134553856749505</v>
      </c>
      <c r="L184" s="8">
        <v>1035.4008836854869</v>
      </c>
      <c r="M184" s="1">
        <f t="shared" si="50"/>
        <v>7.6445110032027257</v>
      </c>
      <c r="N184" s="1">
        <f t="shared" si="48"/>
        <v>4180.6360864268518</v>
      </c>
      <c r="O184" s="1">
        <f t="shared" si="49"/>
        <v>994.43453371671797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4"/>
        <v>0.02</v>
      </c>
      <c r="B185" s="1">
        <f t="shared" si="46"/>
        <v>72.420418757316668</v>
      </c>
      <c r="C185">
        <f t="shared" si="45"/>
        <v>6000</v>
      </c>
      <c r="D185" s="2">
        <v>6.6883532563899868</v>
      </c>
      <c r="E185" s="1">
        <f t="shared" si="40"/>
        <v>302.42058084092963</v>
      </c>
      <c r="F185" s="1">
        <f t="shared" si="41"/>
        <v>907.26174252278884</v>
      </c>
      <c r="G185" s="8">
        <f t="shared" si="51"/>
        <v>447.8042307692308</v>
      </c>
      <c r="H185">
        <v>315</v>
      </c>
      <c r="I185">
        <v>295</v>
      </c>
      <c r="J185" s="1">
        <v>298.77483579252225</v>
      </c>
      <c r="K185" s="2">
        <f t="shared" si="47"/>
        <v>16.225164207477746</v>
      </c>
      <c r="L185" s="8">
        <v>1322.2234797588724</v>
      </c>
      <c r="M185" s="1">
        <f t="shared" si="50"/>
        <v>9.7309605864560904</v>
      </c>
      <c r="N185" s="1">
        <f t="shared" si="48"/>
        <v>4180.1153173136454</v>
      </c>
      <c r="O185" s="1">
        <f t="shared" si="49"/>
        <v>994.19474832470246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4"/>
        <v>2.5999999999999999E-2</v>
      </c>
      <c r="B186" s="1">
        <f t="shared" si="46"/>
        <v>94.168836357528647</v>
      </c>
      <c r="C186">
        <f t="shared" si="45"/>
        <v>6000</v>
      </c>
      <c r="D186" s="2">
        <v>6.6883532563899868</v>
      </c>
      <c r="E186" s="1">
        <f t="shared" si="40"/>
        <v>302.42058084092963</v>
      </c>
      <c r="F186" s="1">
        <f t="shared" si="41"/>
        <v>907.26174252278884</v>
      </c>
      <c r="G186" s="8">
        <f t="shared" si="51"/>
        <v>657.03999999999974</v>
      </c>
      <c r="H186">
        <v>315</v>
      </c>
      <c r="I186">
        <v>295</v>
      </c>
      <c r="J186" s="1">
        <v>300.52498554784569</v>
      </c>
      <c r="K186" s="2">
        <f t="shared" si="47"/>
        <v>14.475014452154312</v>
      </c>
      <c r="L186" s="8">
        <v>1532.5101303923634</v>
      </c>
      <c r="M186" s="1">
        <f t="shared" si="50"/>
        <v>11.25189162218269</v>
      </c>
      <c r="N186" s="1">
        <f t="shared" si="48"/>
        <v>4179.7195730334506</v>
      </c>
      <c r="O186" s="1">
        <f t="shared" si="49"/>
        <v>993.95939910132302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4"/>
        <v>3.2000000000000001E-2</v>
      </c>
      <c r="B187" s="1">
        <f t="shared" si="46"/>
        <v>115.92480411618268</v>
      </c>
      <c r="C187">
        <f t="shared" ref="C187:C189" si="52">C175+500</f>
        <v>6000</v>
      </c>
      <c r="D187" s="2">
        <v>6.6883532563899868</v>
      </c>
      <c r="E187" s="1">
        <f t="shared" si="40"/>
        <v>302.42058084092963</v>
      </c>
      <c r="F187" s="1">
        <f t="shared" si="41"/>
        <v>907.26174252278884</v>
      </c>
      <c r="G187" s="8">
        <f t="shared" si="51"/>
        <v>900.84246153846095</v>
      </c>
      <c r="H187">
        <v>315</v>
      </c>
      <c r="I187">
        <v>295</v>
      </c>
      <c r="J187" s="1">
        <v>302.01521657208741</v>
      </c>
      <c r="K187" s="2">
        <f t="shared" si="47"/>
        <v>12.984783427912589</v>
      </c>
      <c r="L187" s="8">
        <v>1691.1666126532932</v>
      </c>
      <c r="M187" s="1">
        <f t="shared" si="50"/>
        <v>12.394191670552917</v>
      </c>
      <c r="N187" s="1">
        <f t="shared" si="48"/>
        <v>4179.4390120763446</v>
      </c>
      <c r="O187" s="1">
        <f t="shared" si="49"/>
        <v>993.74763561854911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4"/>
        <v>3.7999999999999999E-2</v>
      </c>
      <c r="B188" s="1">
        <f t="shared" si="46"/>
        <v>137.68637150688519</v>
      </c>
      <c r="C188">
        <f t="shared" si="52"/>
        <v>6000</v>
      </c>
      <c r="D188" s="2">
        <v>6.6883532563899868</v>
      </c>
      <c r="E188" s="1">
        <f t="shared" si="40"/>
        <v>302.42058084092963</v>
      </c>
      <c r="F188" s="1">
        <f t="shared" si="41"/>
        <v>907.26174252278884</v>
      </c>
      <c r="G188" s="8">
        <f t="shared" si="51"/>
        <v>1179.2116153846146</v>
      </c>
      <c r="H188">
        <v>315</v>
      </c>
      <c r="I188">
        <v>295</v>
      </c>
      <c r="J188" s="1">
        <v>303.26379884639437</v>
      </c>
      <c r="K188" s="2">
        <f t="shared" si="47"/>
        <v>11.736201153605634</v>
      </c>
      <c r="L188" s="8">
        <v>1814.455932726361</v>
      </c>
      <c r="M188" s="1">
        <f t="shared" si="50"/>
        <v>13.278530592849773</v>
      </c>
      <c r="N188" s="1">
        <f t="shared" si="48"/>
        <v>4179.240740040038</v>
      </c>
      <c r="O188" s="1">
        <f t="shared" si="49"/>
        <v>993.56238749569434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4"/>
        <v>4.3999999999999997E-2</v>
      </c>
      <c r="B189" s="1">
        <f t="shared" si="46"/>
        <v>159.45213702890268</v>
      </c>
      <c r="C189">
        <f t="shared" si="52"/>
        <v>6000</v>
      </c>
      <c r="D189" s="2">
        <v>6.6883532563899868</v>
      </c>
      <c r="E189" s="1">
        <f t="shared" si="40"/>
        <v>302.42058084092963</v>
      </c>
      <c r="F189" s="1">
        <f t="shared" si="41"/>
        <v>907.26174252278884</v>
      </c>
      <c r="G189" s="8">
        <f t="shared" si="51"/>
        <v>1492.1474615384604</v>
      </c>
      <c r="H189">
        <v>315</v>
      </c>
      <c r="I189">
        <v>295</v>
      </c>
      <c r="J189" s="1">
        <v>304.31165555575171</v>
      </c>
      <c r="K189" s="2">
        <f t="shared" si="47"/>
        <v>10.688344444248287</v>
      </c>
      <c r="L189" s="8">
        <v>1912.7669266622315</v>
      </c>
      <c r="M189" s="1">
        <f t="shared" si="50"/>
        <v>13.981463161345369</v>
      </c>
      <c r="N189" s="1">
        <f t="shared" si="48"/>
        <v>4179.0983628481063</v>
      </c>
      <c r="O189" s="1">
        <f t="shared" si="49"/>
        <v>993.40154952760554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4"/>
        <v>0.05</v>
      </c>
      <c r="B190" s="1">
        <f t="shared" si="46"/>
        <v>181.22110325521459</v>
      </c>
      <c r="C190">
        <f t="shared" ref="C190:C194" si="53">C178+500</f>
        <v>6000</v>
      </c>
      <c r="D190" s="2">
        <v>6.6883532563899868</v>
      </c>
      <c r="E190" s="1">
        <f t="shared" si="40"/>
        <v>302.42058084092963</v>
      </c>
      <c r="F190" s="1">
        <f t="shared" si="41"/>
        <v>907.26174252278884</v>
      </c>
      <c r="G190" s="8">
        <f t="shared" ref="G190:G194" si="54">G178</f>
        <v>1839.649999999999</v>
      </c>
      <c r="H190">
        <v>315</v>
      </c>
      <c r="I190">
        <v>295</v>
      </c>
      <c r="J190" s="1">
        <v>305.19769991476454</v>
      </c>
      <c r="K190" s="2">
        <f t="shared" si="47"/>
        <v>9.8023000852354585</v>
      </c>
      <c r="L190" s="8">
        <v>1992.8871052547324</v>
      </c>
      <c r="M190" s="1">
        <f t="shared" ref="M190:M194" si="55">((H190-I190)-(J190-I190))/(LN((H190-I190)/(J190-I190)))</f>
        <v>14.552754667086761</v>
      </c>
      <c r="N190" s="1">
        <f t="shared" si="48"/>
        <v>4178.9939561486917</v>
      </c>
      <c r="O190" s="1">
        <f t="shared" si="49"/>
        <v>993.26180431925252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4"/>
        <v>5.6000000000000001E-2</v>
      </c>
      <c r="B191" s="1">
        <f t="shared" si="46"/>
        <v>202.99255328470247</v>
      </c>
      <c r="C191">
        <f t="shared" si="53"/>
        <v>6000</v>
      </c>
      <c r="D191" s="2">
        <v>6.6883532563899868</v>
      </c>
      <c r="E191" s="1">
        <f t="shared" si="40"/>
        <v>302.42058084092963</v>
      </c>
      <c r="F191" s="1">
        <f t="shared" si="41"/>
        <v>907.26174252278884</v>
      </c>
      <c r="G191" s="8">
        <f t="shared" si="54"/>
        <v>2221.7192307692294</v>
      </c>
      <c r="H191">
        <v>315</v>
      </c>
      <c r="I191">
        <v>295</v>
      </c>
      <c r="J191" s="1">
        <v>305.9538605009501</v>
      </c>
      <c r="K191" s="2">
        <f t="shared" si="47"/>
        <v>9.0461394990499002</v>
      </c>
      <c r="L191" s="8">
        <v>2059.3900006801678</v>
      </c>
      <c r="M191" s="1">
        <f t="shared" si="55"/>
        <v>15.025803363269974</v>
      </c>
      <c r="N191" s="1">
        <f t="shared" si="48"/>
        <v>4178.9157517744143</v>
      </c>
      <c r="O191" s="1">
        <f t="shared" si="49"/>
        <v>993.13987995042669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4"/>
        <v>6.2E-2</v>
      </c>
      <c r="B192" s="1">
        <f t="shared" si="46"/>
        <v>224.76596352738224</v>
      </c>
      <c r="C192">
        <f t="shared" si="53"/>
        <v>6000</v>
      </c>
      <c r="D192" s="2">
        <v>6.6883532563899868</v>
      </c>
      <c r="E192" s="1">
        <f t="shared" si="40"/>
        <v>302.42058084092963</v>
      </c>
      <c r="F192" s="1">
        <f t="shared" si="41"/>
        <v>907.26174252278884</v>
      </c>
      <c r="G192" s="8">
        <f t="shared" si="54"/>
        <v>2638.355153846152</v>
      </c>
      <c r="H192">
        <v>315</v>
      </c>
      <c r="I192">
        <v>295</v>
      </c>
      <c r="J192" s="1">
        <v>306.60523600903809</v>
      </c>
      <c r="K192" s="2">
        <f t="shared" si="47"/>
        <v>8.3947639909619056</v>
      </c>
      <c r="L192" s="8">
        <v>2115.4522746251487</v>
      </c>
      <c r="M192" s="1">
        <f t="shared" si="55"/>
        <v>15.423729094468738</v>
      </c>
      <c r="N192" s="1">
        <f t="shared" si="48"/>
        <v>4178.8559986146693</v>
      </c>
      <c r="O192" s="1">
        <f t="shared" si="49"/>
        <v>993.03291520296636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4"/>
        <v>6.8000000000000005E-2</v>
      </c>
      <c r="B193" s="1">
        <f t="shared" si="46"/>
        <v>246.54094485214213</v>
      </c>
      <c r="C193">
        <f t="shared" si="53"/>
        <v>6000</v>
      </c>
      <c r="D193" s="2">
        <v>6.6883532563899868</v>
      </c>
      <c r="E193" s="1">
        <f t="shared" si="40"/>
        <v>302.42058084092963</v>
      </c>
      <c r="F193" s="1">
        <f t="shared" si="41"/>
        <v>907.26174252278884</v>
      </c>
      <c r="G193" s="8">
        <f t="shared" si="54"/>
        <v>3089.5577692307675</v>
      </c>
      <c r="H193">
        <v>315</v>
      </c>
      <c r="I193">
        <v>295</v>
      </c>
      <c r="J193" s="1">
        <v>307.17134877323826</v>
      </c>
      <c r="K193" s="2">
        <f t="shared" si="47"/>
        <v>7.8286512267617354</v>
      </c>
      <c r="L193" s="8">
        <v>2163.3420877613917</v>
      </c>
      <c r="M193" s="1">
        <f t="shared" si="55"/>
        <v>15.762991895993805</v>
      </c>
      <c r="N193" s="1">
        <f t="shared" si="48"/>
        <v>4178.809511417885</v>
      </c>
      <c r="O193" s="1">
        <f t="shared" si="49"/>
        <v>992.93851634589043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4"/>
        <v>7.3999999999999996E-2</v>
      </c>
      <c r="B194" s="1">
        <f t="shared" ref="B194" si="56">A194/O194*3600*1000</f>
        <v>268.31613173046929</v>
      </c>
      <c r="C194">
        <f t="shared" si="53"/>
        <v>6000</v>
      </c>
      <c r="D194" s="2">
        <v>6.6883532563899868</v>
      </c>
      <c r="E194" s="1">
        <f t="shared" si="40"/>
        <v>302.42058084092963</v>
      </c>
      <c r="F194" s="1">
        <f t="shared" si="41"/>
        <v>907.26174252278884</v>
      </c>
      <c r="G194" s="8">
        <f t="shared" si="54"/>
        <v>3575.3270769230739</v>
      </c>
      <c r="H194">
        <v>315</v>
      </c>
      <c r="I194">
        <v>295</v>
      </c>
      <c r="J194" s="1">
        <v>307.64407787117693</v>
      </c>
      <c r="K194" s="2">
        <f t="shared" si="47"/>
        <v>7.3559221288230674</v>
      </c>
      <c r="L194" s="8">
        <v>2202.784068457795</v>
      </c>
      <c r="M194" s="1">
        <f t="shared" si="55"/>
        <v>16.04193497185031</v>
      </c>
      <c r="N194" s="1">
        <f t="shared" si="48"/>
        <v>4178.7744013482279</v>
      </c>
      <c r="O194" s="1">
        <f t="shared" si="49"/>
        <v>992.8586786112653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47.8890803223821</v>
      </c>
      <c r="C203" s="7">
        <f>20/B203</f>
        <v>0.41763174121037622</v>
      </c>
      <c r="D203" s="8">
        <v>60.65716933217346</v>
      </c>
      <c r="E203" s="7">
        <f>20/D203</f>
        <v>0.32972194746634348</v>
      </c>
      <c r="F203" s="8">
        <v>67.170311664650754</v>
      </c>
      <c r="G203" s="7">
        <f>20/F203</f>
        <v>0.29775059106246871</v>
      </c>
      <c r="H203" s="8">
        <v>71.092890215150547</v>
      </c>
      <c r="I203" s="7">
        <f>20/H203</f>
        <v>0.28132208353709354</v>
      </c>
      <c r="J203" s="8">
        <v>73.709200248979982</v>
      </c>
      <c r="K203" s="7">
        <f>20/J203</f>
        <v>0.2713365486593618</v>
      </c>
      <c r="L203" s="8">
        <v>75.577325223724415</v>
      </c>
      <c r="M203" s="7">
        <f>20/L203</f>
        <v>0.26462963515572813</v>
      </c>
      <c r="N203" s="8">
        <v>76.977630811949496</v>
      </c>
      <c r="O203" s="7">
        <f>20/N203</f>
        <v>0.25981573853394474</v>
      </c>
      <c r="P203" s="8">
        <v>78.06612892954054</v>
      </c>
      <c r="Q203" s="7">
        <f>20/P203</f>
        <v>0.25619305419961613</v>
      </c>
      <c r="R203" s="8">
        <v>78.936463172572729</v>
      </c>
      <c r="S203" s="7">
        <f>20/R203</f>
        <v>0.25336833189847302</v>
      </c>
      <c r="AH203" s="6"/>
      <c r="AI203" s="6"/>
      <c r="AJ203" s="6"/>
    </row>
    <row r="204" spans="1:38" x14ac:dyDescent="0.45">
      <c r="A204">
        <v>400</v>
      </c>
      <c r="B204" s="8">
        <v>84.563455617891833</v>
      </c>
      <c r="C204" s="7">
        <f t="shared" ref="C204:C218" si="57">20/B204</f>
        <v>0.23650878330199676</v>
      </c>
      <c r="D204" s="8">
        <v>109.7901579291719</v>
      </c>
      <c r="E204" s="7">
        <f t="shared" ref="E204:E218" si="58">20/D204</f>
        <v>0.18216569114421394</v>
      </c>
      <c r="F204" s="8">
        <v>123.03841059990478</v>
      </c>
      <c r="G204" s="7">
        <f t="shared" ref="G204:G218" si="59">20/F204</f>
        <v>0.16255086442099634</v>
      </c>
      <c r="H204" s="8">
        <v>131.13108067935599</v>
      </c>
      <c r="I204" s="7">
        <f t="shared" ref="I204:I218" si="60">20/H204</f>
        <v>0.15251914265012692</v>
      </c>
      <c r="J204" s="8">
        <v>136.57438416872844</v>
      </c>
      <c r="K204" s="7">
        <f t="shared" ref="K204:K218" si="61">20/J204</f>
        <v>0.14644034546984555</v>
      </c>
      <c r="L204" s="8">
        <v>140.48284376776468</v>
      </c>
      <c r="M204" s="7">
        <f t="shared" ref="M204:M218" si="62">20/L204</f>
        <v>0.14236613855185368</v>
      </c>
      <c r="N204" s="8">
        <v>143.42424491773622</v>
      </c>
      <c r="O204" s="7">
        <f t="shared" ref="O204:O218" si="63">20/N204</f>
        <v>0.13944643746579521</v>
      </c>
      <c r="P204" s="8">
        <v>145.71753351706005</v>
      </c>
      <c r="Q204" s="7">
        <f t="shared" ref="Q204:Q218" si="64">20/P204</f>
        <v>0.13725184277606839</v>
      </c>
      <c r="R204" s="8">
        <v>147.55546460192676</v>
      </c>
      <c r="S204" s="7">
        <f t="shared" ref="S204:S218" si="65">20/R204</f>
        <v>0.13554225222329613</v>
      </c>
      <c r="AH204" s="6"/>
      <c r="AI204" s="6"/>
      <c r="AJ204" s="6"/>
    </row>
    <row r="205" spans="1:38" x14ac:dyDescent="0.45">
      <c r="A205">
        <v>600</v>
      </c>
      <c r="B205" s="8">
        <v>188.11934984603312</v>
      </c>
      <c r="C205" s="7">
        <f t="shared" si="57"/>
        <v>0.10631548544245482</v>
      </c>
      <c r="D205" s="8">
        <v>249.50396374668725</v>
      </c>
      <c r="E205" s="7">
        <f t="shared" si="58"/>
        <v>8.0159047173716677E-2</v>
      </c>
      <c r="F205" s="8">
        <v>282.60839000654408</v>
      </c>
      <c r="G205" s="7">
        <f t="shared" si="59"/>
        <v>7.0769307307319784E-2</v>
      </c>
      <c r="H205" s="8">
        <v>303.10236968362585</v>
      </c>
      <c r="I205" s="7">
        <f t="shared" si="60"/>
        <v>6.5984307614868634E-2</v>
      </c>
      <c r="J205" s="8">
        <v>316.99965356182861</v>
      </c>
      <c r="K205" s="7">
        <f t="shared" si="61"/>
        <v>6.3091551600384127E-2</v>
      </c>
      <c r="L205" s="8">
        <v>327.03351987383616</v>
      </c>
      <c r="M205" s="7">
        <f t="shared" si="62"/>
        <v>6.1155810596160452E-2</v>
      </c>
      <c r="N205" s="8">
        <v>334.61507599565221</v>
      </c>
      <c r="O205" s="7">
        <f t="shared" si="63"/>
        <v>5.9770170069264508E-2</v>
      </c>
      <c r="P205" s="8">
        <v>340.54421994540917</v>
      </c>
      <c r="Q205" s="7">
        <f t="shared" si="64"/>
        <v>5.872952418104789E-2</v>
      </c>
      <c r="R205" s="8">
        <v>345.30758756151243</v>
      </c>
      <c r="S205" s="7">
        <f t="shared" si="65"/>
        <v>5.7919376001076835E-2</v>
      </c>
      <c r="AH205" s="6"/>
      <c r="AI205" s="6"/>
      <c r="AJ205" s="6"/>
    </row>
    <row r="206" spans="1:38" x14ac:dyDescent="0.45">
      <c r="A206">
        <v>800</v>
      </c>
      <c r="B206" s="8">
        <v>259.34493991168131</v>
      </c>
      <c r="C206" s="7">
        <f t="shared" si="57"/>
        <v>7.7117371199958262E-2</v>
      </c>
      <c r="D206" s="8">
        <v>349.63099590859872</v>
      </c>
      <c r="E206" s="7">
        <f t="shared" si="58"/>
        <v>5.7203166292580203E-2</v>
      </c>
      <c r="F206" s="8">
        <v>399.35361410297367</v>
      </c>
      <c r="G206" s="7">
        <f t="shared" si="59"/>
        <v>5.0080929015564095E-2</v>
      </c>
      <c r="H206" s="8">
        <v>430.46877392305424</v>
      </c>
      <c r="I206" s="7">
        <f t="shared" si="60"/>
        <v>4.6460977454255425E-2</v>
      </c>
      <c r="J206" s="8">
        <v>451.70891917054553</v>
      </c>
      <c r="K206" s="7">
        <f t="shared" si="61"/>
        <v>4.4276300845963318E-2</v>
      </c>
      <c r="L206" s="8">
        <v>467.11420267052046</v>
      </c>
      <c r="M206" s="7">
        <f t="shared" si="62"/>
        <v>4.2816081989498024E-2</v>
      </c>
      <c r="N206" s="8">
        <v>478.79325547406029</v>
      </c>
      <c r="O206" s="7">
        <f t="shared" si="63"/>
        <v>4.177168281160875E-2</v>
      </c>
      <c r="P206" s="8">
        <v>487.95030175848279</v>
      </c>
      <c r="Q206" s="7">
        <f t="shared" si="64"/>
        <v>4.0987780779976349E-2</v>
      </c>
      <c r="R206" s="8">
        <v>495.32196685369559</v>
      </c>
      <c r="S206" s="7">
        <f t="shared" si="65"/>
        <v>4.0377777159855799E-2</v>
      </c>
      <c r="AH206" s="6"/>
      <c r="AI206" s="6"/>
      <c r="AJ206" s="6"/>
    </row>
    <row r="207" spans="1:38" x14ac:dyDescent="0.45">
      <c r="A207">
        <v>1000</v>
      </c>
      <c r="B207" s="8">
        <v>314.31936571911751</v>
      </c>
      <c r="C207" s="7">
        <f t="shared" si="57"/>
        <v>6.3629550645862606E-2</v>
      </c>
      <c r="D207" s="8">
        <v>432.56554338442868</v>
      </c>
      <c r="E207" s="7">
        <f t="shared" si="58"/>
        <v>4.6235767748670734E-2</v>
      </c>
      <c r="F207" s="8">
        <v>499.46178267155778</v>
      </c>
      <c r="G207" s="7">
        <f t="shared" si="59"/>
        <v>4.0043103784683051E-2</v>
      </c>
      <c r="H207" s="8">
        <v>541.90598154379757</v>
      </c>
      <c r="I207" s="7">
        <f t="shared" si="60"/>
        <v>3.690677106575465E-2</v>
      </c>
      <c r="J207" s="8">
        <v>571.12550918507168</v>
      </c>
      <c r="K207" s="7">
        <f t="shared" si="61"/>
        <v>3.5018572412459086E-2</v>
      </c>
      <c r="L207" s="8">
        <v>592.44010505391066</v>
      </c>
      <c r="M207" s="7">
        <f t="shared" si="62"/>
        <v>3.3758686877182371E-2</v>
      </c>
      <c r="N207" s="8">
        <v>608.66667184380356</v>
      </c>
      <c r="O207" s="7">
        <f t="shared" si="63"/>
        <v>3.2858707278016389E-2</v>
      </c>
      <c r="P207" s="8">
        <v>621.42977818379472</v>
      </c>
      <c r="Q207" s="7">
        <f t="shared" si="64"/>
        <v>3.2183845548007808E-2</v>
      </c>
      <c r="R207" s="8">
        <v>631.73029348809519</v>
      </c>
      <c r="S207" s="7">
        <f t="shared" si="65"/>
        <v>3.1659080158353836E-2</v>
      </c>
    </row>
    <row r="208" spans="1:38" x14ac:dyDescent="0.45">
      <c r="A208">
        <v>1200</v>
      </c>
      <c r="B208" s="8">
        <v>358.95259358220835</v>
      </c>
      <c r="C208" s="7">
        <f t="shared" si="57"/>
        <v>5.5717663996818406E-2</v>
      </c>
      <c r="D208" s="8">
        <v>502.91538201518318</v>
      </c>
      <c r="E208" s="7">
        <f t="shared" si="58"/>
        <v>3.9768121467790365E-2</v>
      </c>
      <c r="F208" s="8">
        <v>586.35138882146339</v>
      </c>
      <c r="G208" s="7">
        <f t="shared" si="59"/>
        <v>3.4109239581062455E-2</v>
      </c>
      <c r="H208" s="8">
        <v>639.95871940113898</v>
      </c>
      <c r="I208" s="7">
        <f t="shared" si="60"/>
        <v>3.1252015784261233E-2</v>
      </c>
      <c r="J208" s="8">
        <v>677.14888905533326</v>
      </c>
      <c r="K208" s="7">
        <f t="shared" si="61"/>
        <v>2.9535601879080539E-2</v>
      </c>
      <c r="L208" s="8">
        <v>704.42038668902592</v>
      </c>
      <c r="M208" s="7">
        <f t="shared" si="62"/>
        <v>2.8392136823304659E-2</v>
      </c>
      <c r="N208" s="8">
        <v>725.26117312916574</v>
      </c>
      <c r="O208" s="7">
        <f t="shared" si="63"/>
        <v>2.7576272853142368E-2</v>
      </c>
      <c r="P208" s="8">
        <v>741.70133853170091</v>
      </c>
      <c r="Q208" s="7">
        <f t="shared" si="64"/>
        <v>2.6965031557840694E-2</v>
      </c>
      <c r="R208" s="8">
        <v>754.9999348781713</v>
      </c>
      <c r="S208" s="7">
        <f t="shared" si="65"/>
        <v>2.6490068510041993E-2</v>
      </c>
    </row>
    <row r="209" spans="1:19" x14ac:dyDescent="0.45">
      <c r="A209">
        <v>1500</v>
      </c>
      <c r="B209" s="8">
        <v>409.54701917937308</v>
      </c>
      <c r="C209" s="7">
        <f t="shared" si="57"/>
        <v>4.8834441623027455E-2</v>
      </c>
      <c r="D209" s="8">
        <v>585.49383125500322</v>
      </c>
      <c r="E209" s="7">
        <f t="shared" si="58"/>
        <v>3.4159198495960406E-2</v>
      </c>
      <c r="F209" s="8">
        <v>690.38877460127492</v>
      </c>
      <c r="G209" s="7">
        <f t="shared" si="59"/>
        <v>2.8969184806851386E-2</v>
      </c>
      <c r="H209" s="8">
        <v>758.7966495587325</v>
      </c>
      <c r="I209" s="7">
        <f t="shared" si="60"/>
        <v>2.6357522811455109E-2</v>
      </c>
      <c r="J209" s="8">
        <v>806.69427731223732</v>
      </c>
      <c r="K209" s="7">
        <f t="shared" si="61"/>
        <v>2.4792539828888415E-2</v>
      </c>
      <c r="L209" s="8">
        <v>842.03905460953433</v>
      </c>
      <c r="M209" s="7">
        <f t="shared" si="62"/>
        <v>2.3751867434788149E-2</v>
      </c>
      <c r="N209" s="8">
        <v>869.17338618183658</v>
      </c>
      <c r="O209" s="7">
        <f t="shared" si="63"/>
        <v>2.3010368607646107E-2</v>
      </c>
      <c r="P209" s="8">
        <v>890.6531329652189</v>
      </c>
      <c r="Q209" s="7">
        <f t="shared" si="64"/>
        <v>2.245543103117454E-2</v>
      </c>
      <c r="R209" s="8">
        <v>908.076355637608</v>
      </c>
      <c r="S209" s="7">
        <f t="shared" si="65"/>
        <v>2.202457962464726E-2</v>
      </c>
    </row>
    <row r="210" spans="1:19" x14ac:dyDescent="0.45">
      <c r="A210">
        <v>2000</v>
      </c>
      <c r="B210" s="8">
        <v>470.39352804577015</v>
      </c>
      <c r="C210" s="7">
        <f t="shared" si="57"/>
        <v>4.2517591777015189E-2</v>
      </c>
      <c r="D210" s="8">
        <v>690.30731004542611</v>
      </c>
      <c r="E210" s="7">
        <f t="shared" si="58"/>
        <v>2.8972603518690666E-2</v>
      </c>
      <c r="F210" s="8">
        <v>826.56604246084453</v>
      </c>
      <c r="G210" s="7">
        <f t="shared" si="59"/>
        <v>2.419649365277116E-2</v>
      </c>
      <c r="H210" s="8">
        <v>917.29282427469343</v>
      </c>
      <c r="I210" s="7">
        <f t="shared" si="60"/>
        <v>2.1803288405547124E-2</v>
      </c>
      <c r="J210" s="8">
        <v>981.64375679248633</v>
      </c>
      <c r="K210" s="7">
        <f t="shared" si="61"/>
        <v>2.0373989913968233E-2</v>
      </c>
      <c r="L210" s="8">
        <v>1029.5513066187079</v>
      </c>
      <c r="M210" s="7">
        <f t="shared" si="62"/>
        <v>1.9425938145506094E-2</v>
      </c>
      <c r="N210" s="8">
        <v>1066.567913333716</v>
      </c>
      <c r="O210" s="7">
        <f t="shared" si="63"/>
        <v>1.8751736059157299E-2</v>
      </c>
      <c r="P210" s="8">
        <v>1096.0150810424934</v>
      </c>
      <c r="Q210" s="7">
        <f t="shared" si="64"/>
        <v>1.8247924089672799E-2</v>
      </c>
      <c r="R210" s="8">
        <v>1119.9941035505108</v>
      </c>
      <c r="S210" s="7">
        <f t="shared" si="65"/>
        <v>1.7857236869906448E-2</v>
      </c>
    </row>
    <row r="211" spans="1:19" x14ac:dyDescent="0.45">
      <c r="A211">
        <v>2500</v>
      </c>
      <c r="B211" s="8">
        <v>512.99756397662634</v>
      </c>
      <c r="C211" s="7">
        <f t="shared" si="57"/>
        <v>3.8986539906671482E-2</v>
      </c>
      <c r="D211" s="8">
        <v>768.15229387292754</v>
      </c>
      <c r="E211" s="7">
        <f t="shared" si="58"/>
        <v>2.6036503645862342E-2</v>
      </c>
      <c r="F211" s="8">
        <v>931.29847284281141</v>
      </c>
      <c r="G211" s="7">
        <f t="shared" si="59"/>
        <v>2.1475392243422788E-2</v>
      </c>
      <c r="H211" s="8">
        <v>1041.8285079660093</v>
      </c>
      <c r="I211" s="7">
        <f t="shared" si="60"/>
        <v>1.919701740456935E-2</v>
      </c>
      <c r="J211" s="8">
        <v>1121.0830995427455</v>
      </c>
      <c r="K211" s="7">
        <f t="shared" si="61"/>
        <v>1.783989073437765E-2</v>
      </c>
      <c r="L211" s="8">
        <v>1180.5282868933489</v>
      </c>
      <c r="M211" s="7">
        <f t="shared" si="62"/>
        <v>1.6941567789647415E-2</v>
      </c>
      <c r="N211" s="8">
        <v>1226.7108791262813</v>
      </c>
      <c r="O211" s="7">
        <f t="shared" si="63"/>
        <v>1.6303760193473543E-2</v>
      </c>
      <c r="P211" s="8">
        <v>1263.6031284560136</v>
      </c>
      <c r="Q211" s="7">
        <f t="shared" si="64"/>
        <v>1.5827754418776912E-2</v>
      </c>
      <c r="R211" s="8">
        <v>1293.7438348301646</v>
      </c>
      <c r="S211" s="7">
        <f t="shared" si="65"/>
        <v>1.5459010865644425E-2</v>
      </c>
    </row>
    <row r="212" spans="1:19" x14ac:dyDescent="0.45">
      <c r="A212">
        <v>3000</v>
      </c>
      <c r="B212" s="8">
        <v>545.09751961195957</v>
      </c>
      <c r="C212" s="7">
        <f t="shared" si="57"/>
        <v>3.6690682456668428E-2</v>
      </c>
      <c r="D212" s="8">
        <v>829.47016120828562</v>
      </c>
      <c r="E212" s="7">
        <f t="shared" si="58"/>
        <v>2.4111777536236008E-2</v>
      </c>
      <c r="F212" s="8">
        <v>1016.1824599974304</v>
      </c>
      <c r="G212" s="7">
        <f t="shared" si="59"/>
        <v>1.9681504835313307E-2</v>
      </c>
      <c r="H212" s="8">
        <v>1144.5811937901613</v>
      </c>
      <c r="I212" s="7">
        <f t="shared" si="60"/>
        <v>1.7473640234968467E-2</v>
      </c>
      <c r="J212" s="8">
        <v>1237.5218364260813</v>
      </c>
      <c r="K212" s="7">
        <f t="shared" si="61"/>
        <v>1.6161330985285303E-2</v>
      </c>
      <c r="L212" s="8">
        <v>1307.6873821377301</v>
      </c>
      <c r="M212" s="7">
        <f t="shared" si="62"/>
        <v>1.5294175254107891E-2</v>
      </c>
      <c r="N212" s="8">
        <v>1362.458820831851</v>
      </c>
      <c r="O212" s="7">
        <f t="shared" si="63"/>
        <v>1.4679342739906792E-2</v>
      </c>
      <c r="P212" s="8">
        <v>1406.3718433769934</v>
      </c>
      <c r="Q212" s="7">
        <f t="shared" si="64"/>
        <v>1.4220990056211457E-2</v>
      </c>
      <c r="R212" s="8">
        <v>1442.3519936083171</v>
      </c>
      <c r="S212" s="7">
        <f t="shared" si="65"/>
        <v>1.3866240757199777E-2</v>
      </c>
    </row>
    <row r="213" spans="1:19" x14ac:dyDescent="0.45">
      <c r="A213">
        <v>3500</v>
      </c>
      <c r="B213" s="8">
        <v>570.09976880473221</v>
      </c>
      <c r="C213" s="7">
        <f t="shared" si="57"/>
        <v>3.5081578864576426E-2</v>
      </c>
      <c r="D213" s="8">
        <v>878.8906064027185</v>
      </c>
      <c r="E213" s="7">
        <f t="shared" si="58"/>
        <v>2.2755960587472424E-2</v>
      </c>
      <c r="F213" s="8">
        <v>1086.2476225553544</v>
      </c>
      <c r="G213" s="7">
        <f t="shared" si="59"/>
        <v>1.84120080768976E-2</v>
      </c>
      <c r="H213" s="8">
        <v>1230.6981501906891</v>
      </c>
      <c r="I213" s="7">
        <f t="shared" si="60"/>
        <v>1.6250938539967029E-2</v>
      </c>
      <c r="J213" s="8">
        <v>1336.1225176837067</v>
      </c>
      <c r="K213" s="7">
        <f t="shared" si="61"/>
        <v>1.4968687178981064E-2</v>
      </c>
      <c r="L213" s="8">
        <v>1416.1674298369073</v>
      </c>
      <c r="M213" s="7">
        <f t="shared" si="62"/>
        <v>1.4122623906343685E-2</v>
      </c>
      <c r="N213" s="8">
        <v>1478.9124562613581</v>
      </c>
      <c r="O213" s="7">
        <f t="shared" si="63"/>
        <v>1.3523450908351492E-2</v>
      </c>
      <c r="P213" s="8">
        <v>1529.3796251289714</v>
      </c>
      <c r="Q213" s="7">
        <f t="shared" si="64"/>
        <v>1.3077197885589338E-2</v>
      </c>
      <c r="R213" s="8">
        <v>1570.8348335845403</v>
      </c>
      <c r="S213" s="7">
        <f t="shared" si="65"/>
        <v>1.2732083330722514E-2</v>
      </c>
    </row>
    <row r="214" spans="1:19" x14ac:dyDescent="0.45">
      <c r="A214">
        <v>4000</v>
      </c>
      <c r="B214" s="8">
        <v>590.1332763795391</v>
      </c>
      <c r="C214" s="7">
        <f t="shared" si="57"/>
        <v>3.3890649452441947E-2</v>
      </c>
      <c r="D214" s="8">
        <v>920.24641850733701</v>
      </c>
      <c r="E214" s="7">
        <f t="shared" si="58"/>
        <v>2.1733309250407631E-2</v>
      </c>
      <c r="F214" s="8">
        <v>1146.5497937378552</v>
      </c>
      <c r="G214" s="7">
        <f t="shared" si="59"/>
        <v>1.7443638391663921E-2</v>
      </c>
      <c r="H214" s="8">
        <v>1306.1158079497816</v>
      </c>
      <c r="I214" s="7">
        <f t="shared" si="60"/>
        <v>1.5312577857390861E-2</v>
      </c>
      <c r="J214" s="8">
        <v>1423.4784498802132</v>
      </c>
      <c r="K214" s="7">
        <f t="shared" si="61"/>
        <v>1.4050089765449568E-2</v>
      </c>
      <c r="L214" s="8">
        <v>1513.0684345405873</v>
      </c>
      <c r="M214" s="7">
        <f t="shared" si="62"/>
        <v>1.3218172782827629E-2</v>
      </c>
      <c r="N214" s="8">
        <v>1583.5737812808702</v>
      </c>
      <c r="O214" s="7">
        <f t="shared" si="63"/>
        <v>1.2629660983540056E-2</v>
      </c>
      <c r="P214" s="8">
        <v>1640.4548643948024</v>
      </c>
      <c r="Q214" s="7">
        <f t="shared" si="64"/>
        <v>1.2191740494718465E-2</v>
      </c>
      <c r="R214" s="8">
        <v>1687.2908970337376</v>
      </c>
      <c r="S214" s="7">
        <f t="shared" si="65"/>
        <v>1.1853320630817163E-2</v>
      </c>
    </row>
    <row r="215" spans="1:19" x14ac:dyDescent="0.45">
      <c r="A215">
        <v>4500</v>
      </c>
      <c r="B215" s="8">
        <v>606.68702460166071</v>
      </c>
      <c r="C215" s="7">
        <f t="shared" si="57"/>
        <v>3.2965926728252715E-2</v>
      </c>
      <c r="D215" s="8">
        <v>955.37070888838821</v>
      </c>
      <c r="E215" s="7">
        <f t="shared" si="58"/>
        <v>2.0934282173325991E-2</v>
      </c>
      <c r="F215" s="8">
        <v>1198.8595355227058</v>
      </c>
      <c r="G215" s="7">
        <f t="shared" si="59"/>
        <v>1.6682521519320401E-2</v>
      </c>
      <c r="H215" s="8">
        <v>1372.4414100338336</v>
      </c>
      <c r="I215" s="7">
        <f t="shared" si="60"/>
        <v>1.4572571079378141E-2</v>
      </c>
      <c r="J215" s="8">
        <v>1501.0233656497551</v>
      </c>
      <c r="K215" s="7">
        <f t="shared" si="61"/>
        <v>1.3324242951636202E-2</v>
      </c>
      <c r="L215" s="8">
        <v>1599.6647046417243</v>
      </c>
      <c r="M215" s="7">
        <f t="shared" si="62"/>
        <v>1.2502620044041908E-2</v>
      </c>
      <c r="N215" s="8">
        <v>1677.576663094555</v>
      </c>
      <c r="O215" s="7">
        <f t="shared" si="63"/>
        <v>1.1921958882705749E-2</v>
      </c>
      <c r="P215" s="8">
        <v>1740.6091790791793</v>
      </c>
      <c r="Q215" s="7">
        <f t="shared" si="64"/>
        <v>1.1490230110460777E-2</v>
      </c>
      <c r="R215" s="8">
        <v>1792.6254816709593</v>
      </c>
      <c r="S215" s="7">
        <f t="shared" si="65"/>
        <v>1.1156820096832165E-2</v>
      </c>
    </row>
    <row r="216" spans="1:19" x14ac:dyDescent="0.45">
      <c r="A216">
        <v>5000</v>
      </c>
      <c r="B216" s="8">
        <v>620.63968918033561</v>
      </c>
      <c r="C216" s="7">
        <f t="shared" si="57"/>
        <v>3.2224816344590422E-2</v>
      </c>
      <c r="D216" s="8">
        <v>985.65541689046074</v>
      </c>
      <c r="E216" s="7">
        <f t="shared" si="58"/>
        <v>2.0291066895463193E-2</v>
      </c>
      <c r="F216" s="8">
        <v>1244.8249188160996</v>
      </c>
      <c r="G216" s="7">
        <f t="shared" si="59"/>
        <v>1.6066516421458815E-2</v>
      </c>
      <c r="H216" s="8">
        <v>1431.4572835257375</v>
      </c>
      <c r="I216" s="7">
        <f t="shared" si="60"/>
        <v>1.3971775637439343E-2</v>
      </c>
      <c r="J216" s="8">
        <v>1570.6162070898847</v>
      </c>
      <c r="K216" s="7">
        <f t="shared" si="61"/>
        <v>1.2733855610121959E-2</v>
      </c>
      <c r="L216" s="8">
        <v>1677.8621318364956</v>
      </c>
      <c r="M216" s="7">
        <f t="shared" si="62"/>
        <v>1.1919930499956573E-2</v>
      </c>
      <c r="N216" s="8">
        <v>1762.8574183077599</v>
      </c>
      <c r="O216" s="7">
        <f t="shared" si="63"/>
        <v>1.1345217027931183E-2</v>
      </c>
      <c r="P216" s="8">
        <v>1831.7994869624204</v>
      </c>
      <c r="Q216" s="7">
        <f t="shared" si="64"/>
        <v>1.0918225571274169E-2</v>
      </c>
      <c r="R216" s="8">
        <v>1888.8099503302101</v>
      </c>
      <c r="S216" s="7">
        <f t="shared" si="65"/>
        <v>1.0588677805569328E-2</v>
      </c>
    </row>
    <row r="217" spans="1:19" x14ac:dyDescent="0.45">
      <c r="A217">
        <v>5500</v>
      </c>
      <c r="B217" s="8">
        <v>632.5940528140361</v>
      </c>
      <c r="C217" s="7">
        <f t="shared" si="57"/>
        <v>3.1615852079278729E-2</v>
      </c>
      <c r="D217" s="8">
        <v>1012.0898011070202</v>
      </c>
      <c r="E217" s="7">
        <f t="shared" si="58"/>
        <v>1.976109232414364E-2</v>
      </c>
      <c r="F217" s="8">
        <v>1285.6355817375406</v>
      </c>
      <c r="G217" s="7">
        <f t="shared" si="59"/>
        <v>1.5556507834801784E-2</v>
      </c>
      <c r="H217" s="8">
        <v>1484.459392351419</v>
      </c>
      <c r="I217" s="7">
        <f t="shared" si="60"/>
        <v>1.3472918224000405E-2</v>
      </c>
      <c r="J217" s="8">
        <v>1633.6136725709189</v>
      </c>
      <c r="K217" s="7">
        <f t="shared" si="61"/>
        <v>1.2242796651257676E-2</v>
      </c>
      <c r="L217" s="8">
        <v>1749.0544335895027</v>
      </c>
      <c r="M217" s="7">
        <f t="shared" si="62"/>
        <v>1.1434749894521541E-2</v>
      </c>
      <c r="N217" s="8">
        <v>1840.8335229748895</v>
      </c>
      <c r="O217" s="7">
        <f t="shared" si="63"/>
        <v>1.0864643516312592E-2</v>
      </c>
      <c r="P217" s="8">
        <v>1915.4591417269044</v>
      </c>
      <c r="Q217" s="7">
        <f t="shared" si="64"/>
        <v>1.0441360801864334E-2</v>
      </c>
      <c r="R217" s="8">
        <v>1977.2886106695719</v>
      </c>
      <c r="S217" s="7">
        <f t="shared" si="65"/>
        <v>1.011486127623391E-2</v>
      </c>
    </row>
    <row r="218" spans="1:19" x14ac:dyDescent="0.45">
      <c r="A218">
        <v>6000</v>
      </c>
      <c r="B218" s="8">
        <v>642.95257243739377</v>
      </c>
      <c r="C218" s="7">
        <f t="shared" si="57"/>
        <v>3.1106493476153657E-2</v>
      </c>
      <c r="D218" s="8">
        <v>1035.4008836854869</v>
      </c>
      <c r="E218" s="7">
        <f t="shared" si="58"/>
        <v>1.9316189811245318E-2</v>
      </c>
      <c r="F218" s="8">
        <v>1322.2234797588724</v>
      </c>
      <c r="G218" s="7">
        <f t="shared" si="59"/>
        <v>1.5126036034125869E-2</v>
      </c>
      <c r="H218" s="8">
        <v>1532.5101303923634</v>
      </c>
      <c r="I218" s="7">
        <f t="shared" si="60"/>
        <v>1.3050484693944221E-2</v>
      </c>
      <c r="J218" s="8">
        <v>1691.1666126532932</v>
      </c>
      <c r="K218" s="7">
        <f t="shared" si="61"/>
        <v>1.1826155891655017E-2</v>
      </c>
      <c r="L218" s="8">
        <v>1814.455932726361</v>
      </c>
      <c r="M218" s="7">
        <f t="shared" si="62"/>
        <v>1.1022587894955622E-2</v>
      </c>
      <c r="N218" s="8">
        <v>1912.7669266622315</v>
      </c>
      <c r="O218" s="7">
        <f t="shared" si="63"/>
        <v>1.0456056993258399E-2</v>
      </c>
      <c r="P218" s="8">
        <v>1992.8871052547324</v>
      </c>
      <c r="Q218" s="7">
        <f t="shared" si="64"/>
        <v>1.0035691408341761E-2</v>
      </c>
      <c r="R218" s="8">
        <v>2059.3900006801678</v>
      </c>
      <c r="S218" s="7">
        <f t="shared" si="65"/>
        <v>9.7116136299557013E-3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J10" sqref="J10"/>
    </sheetView>
  </sheetViews>
  <sheetFormatPr baseColWidth="10" defaultRowHeight="14.25" x14ac:dyDescent="0.45"/>
  <cols>
    <col min="1" max="1" width="10.265625" customWidth="1"/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28.973975947735749</v>
      </c>
      <c r="C3">
        <v>0</v>
      </c>
      <c r="D3" s="2">
        <v>9.0498706843218368E-2</v>
      </c>
      <c r="E3" s="1">
        <f>D3*0.01256*3600</f>
        <v>4.0919895286229622</v>
      </c>
      <c r="F3" s="1">
        <f>E3*3</f>
        <v>12.275968585868887</v>
      </c>
      <c r="G3" s="8">
        <v>133.03276923076993</v>
      </c>
      <c r="H3">
        <v>315</v>
      </c>
      <c r="I3">
        <v>295</v>
      </c>
      <c r="J3" s="1">
        <v>300.26384458213153</v>
      </c>
      <c r="K3" s="2">
        <f t="shared" ref="K3:K34" si="1">H3-J3</f>
        <v>14.736155417868474</v>
      </c>
      <c r="L3" s="8">
        <v>47.8890803223821</v>
      </c>
      <c r="M3" s="1">
        <f>((H3-I3)-(J3-I3))/(LN((H3-I3)/(J3-I3)))</f>
        <v>11.039388661844002</v>
      </c>
      <c r="N3" s="1">
        <f t="shared" ref="N3:N34" si="2">((W3 + X3*H3 +Y3*H3^2 +  Z3*H3^3)+(W3 + X3*J3 + Y3*J3^2 +  Z3*J3^3))/2</f>
        <v>4179.773940047985</v>
      </c>
      <c r="O3" s="1">
        <f t="shared" ref="O3:O34" si="3">((S3 + T3*H3 + U3*H3^2 +  V3*H3^3)+(S3 + T3*J3 + U3*J3^2 +  V3*J3^3))/2</f>
        <v>993.9954410105961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50.734809446768239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E4*3</f>
        <v>12.275968585868887</v>
      </c>
      <c r="G4" s="8">
        <v>273.1351538461542</v>
      </c>
      <c r="H4">
        <v>315</v>
      </c>
      <c r="I4">
        <v>295</v>
      </c>
      <c r="J4" s="1">
        <v>304.31650316822737</v>
      </c>
      <c r="K4" s="2">
        <f t="shared" si="1"/>
        <v>10.683496831772629</v>
      </c>
      <c r="L4" s="8">
        <v>60.65716933217346</v>
      </c>
      <c r="M4" s="1">
        <f t="shared" ref="M4:M67" si="6">((H4-I4)-(J4-I4))/(LN((H4-I4)/(J4-I4)))</f>
        <v>13.984642958830603</v>
      </c>
      <c r="N4" s="1">
        <f t="shared" si="2"/>
        <v>4179.0977527073655</v>
      </c>
      <c r="O4" s="1">
        <f t="shared" si="3"/>
        <v>993.40079423931752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72.506412307639692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12.275968585868887</v>
      </c>
      <c r="G5" s="8">
        <v>447.8042307692308</v>
      </c>
      <c r="H5">
        <v>315</v>
      </c>
      <c r="I5">
        <v>295</v>
      </c>
      <c r="J5" s="1">
        <v>306.709551952477</v>
      </c>
      <c r="K5" s="2">
        <f t="shared" si="1"/>
        <v>8.2904480475230002</v>
      </c>
      <c r="L5" s="8">
        <v>67.170311664650754</v>
      </c>
      <c r="M5" s="1">
        <f t="shared" si="6"/>
        <v>15.486688497817296</v>
      </c>
      <c r="N5" s="1">
        <f t="shared" si="2"/>
        <v>4178.8470595004683</v>
      </c>
      <c r="O5" s="1">
        <f t="shared" si="3"/>
        <v>993.01562039104874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94.282998117676982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12.275968585868887</v>
      </c>
      <c r="G6" s="8">
        <v>657.03999999999974</v>
      </c>
      <c r="H6">
        <v>315</v>
      </c>
      <c r="I6">
        <v>295</v>
      </c>
      <c r="J6" s="1">
        <v>308.24503976907829</v>
      </c>
      <c r="K6" s="2">
        <f t="shared" si="1"/>
        <v>6.7549602309217107</v>
      </c>
      <c r="L6" s="8">
        <v>71.092890215150547</v>
      </c>
      <c r="M6" s="1">
        <f t="shared" si="6"/>
        <v>16.391192137852325</v>
      </c>
      <c r="N6" s="1">
        <f t="shared" si="2"/>
        <v>4178.7344229712044</v>
      </c>
      <c r="O6" s="1">
        <f t="shared" si="3"/>
        <v>992.75587188238842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116.06224918572846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12.275968585868887</v>
      </c>
      <c r="G7" s="8">
        <v>900.84246153846095</v>
      </c>
      <c r="H7">
        <v>315</v>
      </c>
      <c r="I7">
        <v>295</v>
      </c>
      <c r="J7" s="1">
        <v>309.30621966708844</v>
      </c>
      <c r="K7" s="2">
        <f t="shared" si="1"/>
        <v>5.6937803329115582</v>
      </c>
      <c r="L7" s="8">
        <v>73.709200248979982</v>
      </c>
      <c r="M7" s="1">
        <f t="shared" si="6"/>
        <v>16.994437101779837</v>
      </c>
      <c r="N7" s="1">
        <f t="shared" si="2"/>
        <v>4178.6757822497812</v>
      </c>
      <c r="O7" s="1">
        <f t="shared" si="3"/>
        <v>992.57080410057665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137.84308378902381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12.275968585868887</v>
      </c>
      <c r="G8" s="8">
        <v>1179.2116153846146</v>
      </c>
      <c r="H8">
        <v>315</v>
      </c>
      <c r="I8">
        <v>295</v>
      </c>
      <c r="J8" s="1">
        <v>310.08138761902291</v>
      </c>
      <c r="K8" s="2">
        <f t="shared" si="1"/>
        <v>4.9186123809770947</v>
      </c>
      <c r="L8" s="8">
        <v>75.577325223724415</v>
      </c>
      <c r="M8" s="1">
        <f t="shared" si="6"/>
        <v>17.42514873225922</v>
      </c>
      <c r="N8" s="1">
        <f t="shared" si="2"/>
        <v>4178.6418805773174</v>
      </c>
      <c r="O8" s="1">
        <f t="shared" si="3"/>
        <v>992.43281737210486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159.62493370995469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12.275968585868887</v>
      </c>
      <c r="G9" s="8">
        <v>1492.1474615384604</v>
      </c>
      <c r="H9">
        <v>315</v>
      </c>
      <c r="I9">
        <v>295</v>
      </c>
      <c r="J9" s="1">
        <v>310.67172674823934</v>
      </c>
      <c r="K9" s="2">
        <f t="shared" si="1"/>
        <v>4.3282732517606632</v>
      </c>
      <c r="L9" s="8">
        <v>76.977630811949496</v>
      </c>
      <c r="M9" s="1">
        <f t="shared" si="6"/>
        <v>17.747987656994237</v>
      </c>
      <c r="N9" s="1">
        <f t="shared" si="2"/>
        <v>4178.620719857915</v>
      </c>
      <c r="O9" s="1">
        <f t="shared" si="3"/>
        <v>992.32617560749964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181.40747290817512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12.275968585868887</v>
      </c>
      <c r="G10" s="8">
        <v>1839.649999999999</v>
      </c>
      <c r="H10">
        <v>315</v>
      </c>
      <c r="I10">
        <v>295</v>
      </c>
      <c r="J10" s="1">
        <v>311.13601047687519</v>
      </c>
      <c r="K10" s="2">
        <f t="shared" si="1"/>
        <v>3.8639895231248147</v>
      </c>
      <c r="L10" s="8">
        <v>78.06612892954054</v>
      </c>
      <c r="M10" s="1">
        <f t="shared" si="6"/>
        <v>17.99893188359848</v>
      </c>
      <c r="N10" s="1">
        <f t="shared" si="2"/>
        <v>4178.6067226257692</v>
      </c>
      <c r="O10" s="1">
        <f t="shared" si="3"/>
        <v>992.24137305033969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203.19050122862924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12.275968585868887</v>
      </c>
      <c r="G11" s="8">
        <v>2221.7192307692294</v>
      </c>
      <c r="H11">
        <v>315</v>
      </c>
      <c r="I11">
        <v>295</v>
      </c>
      <c r="J11" s="1">
        <v>311.51058676360492</v>
      </c>
      <c r="K11" s="2">
        <f t="shared" si="1"/>
        <v>3.4894132363950803</v>
      </c>
      <c r="L11" s="8">
        <v>78.936463172572729</v>
      </c>
      <c r="M11" s="1">
        <f t="shared" si="6"/>
        <v>18.19957527150272</v>
      </c>
      <c r="N11" s="1">
        <f t="shared" si="2"/>
        <v>4178.5970350364787</v>
      </c>
      <c r="O11" s="1">
        <f t="shared" si="3"/>
        <v>992.17236426401837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224.97388909621822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12.275968585868887</v>
      </c>
      <c r="G12" s="8">
        <v>2638.355153846152</v>
      </c>
      <c r="H12">
        <v>315</v>
      </c>
      <c r="I12">
        <v>295</v>
      </c>
      <c r="J12" s="1">
        <v>311.81909883911663</v>
      </c>
      <c r="K12" s="2">
        <f t="shared" si="1"/>
        <v>3.1809011608833657</v>
      </c>
      <c r="L12" s="8">
        <v>79.648216719070831</v>
      </c>
      <c r="M12" s="1">
        <f t="shared" si="6"/>
        <v>18.363656798859775</v>
      </c>
      <c r="N12" s="1">
        <f t="shared" si="2"/>
        <v>4178.590082933466</v>
      </c>
      <c r="O12" s="1">
        <f t="shared" si="3"/>
        <v>992.11513343462025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246.7575489634836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12.275968585868887</v>
      </c>
      <c r="G13" s="8">
        <v>3089.5577692307675</v>
      </c>
      <c r="H13">
        <v>315</v>
      </c>
      <c r="I13">
        <v>295</v>
      </c>
      <c r="J13" s="1">
        <v>312.07757297018964</v>
      </c>
      <c r="K13" s="2">
        <f t="shared" si="1"/>
        <v>2.9224270298103647</v>
      </c>
      <c r="L13" s="8">
        <v>80.241097233954719</v>
      </c>
      <c r="M13" s="1">
        <f t="shared" si="6"/>
        <v>18.500332085627942</v>
      </c>
      <c r="N13" s="1">
        <f t="shared" si="2"/>
        <v>4178.5849441608761</v>
      </c>
      <c r="O13" s="1">
        <f t="shared" si="3"/>
        <v>992.066913568779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268.5409011023425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12.275968585868887</v>
      </c>
      <c r="G14" s="8">
        <v>3575.3270769230739</v>
      </c>
      <c r="H14">
        <v>315</v>
      </c>
      <c r="I14">
        <v>295</v>
      </c>
      <c r="J14" s="1">
        <v>312.28705247616222</v>
      </c>
      <c r="K14" s="2">
        <f t="shared" si="1"/>
        <v>2.7129475238377836</v>
      </c>
      <c r="L14" s="8">
        <v>80.71935155748038</v>
      </c>
      <c r="M14" s="1">
        <f t="shared" si="6"/>
        <v>18.61058136512333</v>
      </c>
      <c r="N14" s="1">
        <f t="shared" si="2"/>
        <v>4178.581222524258</v>
      </c>
      <c r="O14" s="1">
        <f t="shared" si="3"/>
        <v>992.02765353972427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28.967985117525124</v>
      </c>
      <c r="C15">
        <v>400</v>
      </c>
      <c r="D15" s="2">
        <v>0.33538878239350023</v>
      </c>
      <c r="E15" s="1">
        <f t="shared" si="4"/>
        <v>15.164939184704506</v>
      </c>
      <c r="F15" s="1">
        <f t="shared" si="5"/>
        <v>45.494817554113517</v>
      </c>
      <c r="G15" s="8">
        <f>G3</f>
        <v>133.03276923076993</v>
      </c>
      <c r="H15">
        <v>315</v>
      </c>
      <c r="I15">
        <v>295</v>
      </c>
      <c r="J15" s="1">
        <v>298.72674232320412</v>
      </c>
      <c r="K15" s="2">
        <f t="shared" si="1"/>
        <v>16.273257676795879</v>
      </c>
      <c r="L15" s="8">
        <v>154.31361705938738</v>
      </c>
      <c r="M15" s="1">
        <f t="shared" si="6"/>
        <v>9.6853226100173462</v>
      </c>
      <c r="N15" s="1">
        <f t="shared" si="2"/>
        <v>4180.1272609216203</v>
      </c>
      <c r="O15" s="1">
        <f t="shared" si="3"/>
        <v>994.20100787667502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50.721800670693021</v>
      </c>
      <c r="C16">
        <v>400</v>
      </c>
      <c r="D16" s="2">
        <v>0.33538878239350023</v>
      </c>
      <c r="E16" s="1">
        <f t="shared" si="4"/>
        <v>15.164939184704506</v>
      </c>
      <c r="F16" s="1">
        <f t="shared" si="5"/>
        <v>45.494817554113517</v>
      </c>
      <c r="G16" s="8">
        <f t="shared" ref="G16:G26" si="8">G4</f>
        <v>273.1351538461542</v>
      </c>
      <c r="H16">
        <v>315</v>
      </c>
      <c r="I16">
        <v>295</v>
      </c>
      <c r="J16" s="1">
        <v>302.64163906087884</v>
      </c>
      <c r="K16" s="2">
        <f t="shared" si="1"/>
        <v>12.358360939121155</v>
      </c>
      <c r="L16" s="8">
        <v>204.63333033580594</v>
      </c>
      <c r="M16" s="1">
        <f t="shared" si="6"/>
        <v>12.844924673986348</v>
      </c>
      <c r="N16" s="1">
        <f t="shared" si="2"/>
        <v>4179.3355135839984</v>
      </c>
      <c r="O16" s="1">
        <f t="shared" si="3"/>
        <v>993.65557479352356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72.488335946082856</v>
      </c>
      <c r="C17">
        <v>400</v>
      </c>
      <c r="D17" s="2">
        <v>0.33538878239350023</v>
      </c>
      <c r="E17" s="1">
        <f t="shared" si="4"/>
        <v>15.164939184704506</v>
      </c>
      <c r="F17" s="1">
        <f t="shared" si="5"/>
        <v>45.494817554113517</v>
      </c>
      <c r="G17" s="8">
        <f t="shared" si="8"/>
        <v>447.8042307692308</v>
      </c>
      <c r="H17">
        <v>315</v>
      </c>
      <c r="I17">
        <v>295</v>
      </c>
      <c r="J17" s="1">
        <v>305.18865517510471</v>
      </c>
      <c r="K17" s="2">
        <f t="shared" si="1"/>
        <v>9.8113448248952864</v>
      </c>
      <c r="L17" s="8">
        <v>231.75641997920962</v>
      </c>
      <c r="M17" s="1">
        <f t="shared" si="6"/>
        <v>14.547019099371195</v>
      </c>
      <c r="N17" s="1">
        <f t="shared" si="2"/>
        <v>4178.994951073797</v>
      </c>
      <c r="O17" s="1">
        <f t="shared" si="3"/>
        <v>993.26324794590289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94.261312999786753</v>
      </c>
      <c r="C18">
        <v>400</v>
      </c>
      <c r="D18" s="2">
        <v>0.33538878239350023</v>
      </c>
      <c r="E18" s="1">
        <f t="shared" si="4"/>
        <v>15.164939184704506</v>
      </c>
      <c r="F18" s="1">
        <f t="shared" si="5"/>
        <v>45.494817554113517</v>
      </c>
      <c r="G18" s="8">
        <f t="shared" si="8"/>
        <v>657.03999999999974</v>
      </c>
      <c r="H18">
        <v>315</v>
      </c>
      <c r="I18">
        <v>295</v>
      </c>
      <c r="J18" s="1">
        <v>306.89802416492142</v>
      </c>
      <c r="K18" s="2">
        <f t="shared" si="1"/>
        <v>8.1019758350785764</v>
      </c>
      <c r="L18" s="8">
        <v>248.54078296167322</v>
      </c>
      <c r="M18" s="1">
        <f t="shared" si="6"/>
        <v>15.599924953891213</v>
      </c>
      <c r="N18" s="1">
        <f t="shared" si="2"/>
        <v>4178.8313392447026</v>
      </c>
      <c r="O18" s="1">
        <f t="shared" si="3"/>
        <v>992.98425856015547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116.03790759312135</v>
      </c>
      <c r="C19">
        <v>400</v>
      </c>
      <c r="D19" s="2">
        <v>0.33538878239350023</v>
      </c>
      <c r="E19" s="1">
        <f t="shared" si="4"/>
        <v>15.164939184704506</v>
      </c>
      <c r="F19" s="1">
        <f t="shared" si="5"/>
        <v>45.494817554113517</v>
      </c>
      <c r="G19" s="8">
        <f t="shared" si="8"/>
        <v>900.84246153846095</v>
      </c>
      <c r="H19">
        <v>315</v>
      </c>
      <c r="I19">
        <v>295</v>
      </c>
      <c r="J19" s="1">
        <v>308.11047648932913</v>
      </c>
      <c r="K19" s="2">
        <f t="shared" si="1"/>
        <v>6.8895235106708697</v>
      </c>
      <c r="L19" s="8">
        <v>259.91884356183488</v>
      </c>
      <c r="M19" s="1">
        <f t="shared" si="6"/>
        <v>16.313490286126637</v>
      </c>
      <c r="N19" s="1">
        <f t="shared" si="2"/>
        <v>4178.7429339271675</v>
      </c>
      <c r="O19" s="1">
        <f t="shared" si="3"/>
        <v>992.77901842164033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137.81671772149974</v>
      </c>
      <c r="C20">
        <v>400</v>
      </c>
      <c r="D20" s="2">
        <v>0.33538878239350023</v>
      </c>
      <c r="E20" s="1">
        <f t="shared" si="4"/>
        <v>15.164939184704506</v>
      </c>
      <c r="F20" s="1">
        <f t="shared" si="5"/>
        <v>45.494817554113517</v>
      </c>
      <c r="G20" s="8">
        <f t="shared" si="8"/>
        <v>1179.2116153846146</v>
      </c>
      <c r="H20">
        <v>315</v>
      </c>
      <c r="I20">
        <v>295</v>
      </c>
      <c r="J20" s="1">
        <v>309.01131833465058</v>
      </c>
      <c r="K20" s="2">
        <f t="shared" si="1"/>
        <v>5.9886816653494179</v>
      </c>
      <c r="L20" s="8">
        <v>268.13162418045556</v>
      </c>
      <c r="M20" s="1">
        <f t="shared" si="6"/>
        <v>16.828435136407798</v>
      </c>
      <c r="N20" s="1">
        <f t="shared" si="2"/>
        <v>4178.6906105308408</v>
      </c>
      <c r="O20" s="1">
        <f t="shared" si="3"/>
        <v>992.62268222383329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159.59697812226938</v>
      </c>
      <c r="C21">
        <v>400</v>
      </c>
      <c r="D21" s="2">
        <v>0.33538878239350023</v>
      </c>
      <c r="E21" s="1">
        <f t="shared" si="4"/>
        <v>15.164939184704506</v>
      </c>
      <c r="F21" s="1">
        <f t="shared" si="5"/>
        <v>45.494817554113517</v>
      </c>
      <c r="G21" s="8">
        <f t="shared" si="8"/>
        <v>1492.1474615384604</v>
      </c>
      <c r="H21">
        <v>315</v>
      </c>
      <c r="I21">
        <v>295</v>
      </c>
      <c r="J21" s="1">
        <v>309.70564311210029</v>
      </c>
      <c r="K21" s="2">
        <f t="shared" si="1"/>
        <v>5.2943568878997098</v>
      </c>
      <c r="L21" s="8">
        <v>274.33575976341547</v>
      </c>
      <c r="M21" s="1">
        <f t="shared" si="6"/>
        <v>17.217366559531328</v>
      </c>
      <c r="N21" s="1">
        <f t="shared" si="2"/>
        <v>4178.6574167027893</v>
      </c>
      <c r="O21" s="1">
        <f t="shared" si="3"/>
        <v>992.49999507288692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181.37823801714899</v>
      </c>
      <c r="C22">
        <v>400</v>
      </c>
      <c r="D22" s="2">
        <v>0.33538878239350023</v>
      </c>
      <c r="E22" s="1">
        <f t="shared" si="4"/>
        <v>15.164939184704506</v>
      </c>
      <c r="F22" s="1">
        <f t="shared" si="5"/>
        <v>45.494817554113517</v>
      </c>
      <c r="G22" s="8">
        <f t="shared" si="8"/>
        <v>1839.649999999999</v>
      </c>
      <c r="H22">
        <v>315</v>
      </c>
      <c r="I22">
        <v>295</v>
      </c>
      <c r="J22" s="1">
        <v>310.25660628060757</v>
      </c>
      <c r="K22" s="2">
        <f t="shared" si="1"/>
        <v>4.7433937193924294</v>
      </c>
      <c r="L22" s="8">
        <v>279.18673631769673</v>
      </c>
      <c r="M22" s="1">
        <f t="shared" si="6"/>
        <v>17.521422794703927</v>
      </c>
      <c r="N22" s="1">
        <f t="shared" si="2"/>
        <v>4178.6351938020398</v>
      </c>
      <c r="O22" s="1">
        <f t="shared" si="3"/>
        <v>992.40130441106908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203.1602153340165</v>
      </c>
      <c r="C23">
        <v>400</v>
      </c>
      <c r="D23" s="2">
        <v>0.33538878239350023</v>
      </c>
      <c r="E23" s="1">
        <f t="shared" si="4"/>
        <v>15.164939184704506</v>
      </c>
      <c r="F23" s="1">
        <f t="shared" si="5"/>
        <v>45.494817554113517</v>
      </c>
      <c r="G23" s="8">
        <f t="shared" si="8"/>
        <v>2221.7192307692294</v>
      </c>
      <c r="H23">
        <v>315</v>
      </c>
      <c r="I23">
        <v>295</v>
      </c>
      <c r="J23" s="1">
        <v>310.70419747364105</v>
      </c>
      <c r="K23" s="2">
        <f t="shared" si="1"/>
        <v>4.2958025263589548</v>
      </c>
      <c r="L23" s="8">
        <v>283.08324751480262</v>
      </c>
      <c r="M23" s="1">
        <f t="shared" si="6"/>
        <v>17.765621033703795</v>
      </c>
      <c r="N23" s="1">
        <f t="shared" si="2"/>
        <v>4178.6196669815854</v>
      </c>
      <c r="O23" s="1">
        <f t="shared" si="3"/>
        <v>992.3202713117264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224.9427247871777</v>
      </c>
      <c r="C24">
        <v>400</v>
      </c>
      <c r="D24" s="2">
        <v>0.33538878239350023</v>
      </c>
      <c r="E24" s="1">
        <f t="shared" si="4"/>
        <v>15.164939184704506</v>
      </c>
      <c r="F24" s="1">
        <f t="shared" si="5"/>
        <v>45.494817554113517</v>
      </c>
      <c r="G24" s="8">
        <f t="shared" si="8"/>
        <v>2638.355153846152</v>
      </c>
      <c r="H24">
        <v>315</v>
      </c>
      <c r="I24">
        <v>295</v>
      </c>
      <c r="J24" s="1">
        <v>311.07488483932451</v>
      </c>
      <c r="K24" s="2">
        <f t="shared" si="1"/>
        <v>3.9251151606754888</v>
      </c>
      <c r="L24" s="8">
        <v>286.28154414179772</v>
      </c>
      <c r="M24" s="1">
        <f t="shared" si="6"/>
        <v>17.966037848225358</v>
      </c>
      <c r="N24" s="1">
        <f t="shared" si="2"/>
        <v>4178.6084373495005</v>
      </c>
      <c r="O24" s="1">
        <f t="shared" si="3"/>
        <v>992.25258434640864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246.72563974245654</v>
      </c>
      <c r="C25">
        <v>400</v>
      </c>
      <c r="D25" s="2">
        <v>0.33538878239350023</v>
      </c>
      <c r="E25" s="1">
        <f t="shared" si="4"/>
        <v>15.164939184704506</v>
      </c>
      <c r="F25" s="1">
        <f t="shared" si="5"/>
        <v>45.494817554113517</v>
      </c>
      <c r="G25" s="8">
        <f t="shared" si="8"/>
        <v>3089.5577692307675</v>
      </c>
      <c r="H25">
        <v>315</v>
      </c>
      <c r="I25">
        <v>295</v>
      </c>
      <c r="J25" s="1">
        <v>311.3868512165829</v>
      </c>
      <c r="K25" s="2">
        <f t="shared" si="1"/>
        <v>3.6131487834171025</v>
      </c>
      <c r="L25" s="8">
        <v>288.95376109816345</v>
      </c>
      <c r="M25" s="1">
        <f t="shared" si="6"/>
        <v>18.133471036239087</v>
      </c>
      <c r="N25" s="1">
        <f t="shared" si="2"/>
        <v>4178.6000811888198</v>
      </c>
      <c r="O25" s="1">
        <f t="shared" si="3"/>
        <v>992.19521836292904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268.50824974937535</v>
      </c>
      <c r="C26">
        <v>400</v>
      </c>
      <c r="D26" s="2">
        <v>0.33538878239350023</v>
      </c>
      <c r="E26" s="1">
        <f t="shared" si="4"/>
        <v>15.164939184704506</v>
      </c>
      <c r="F26" s="1">
        <f t="shared" si="5"/>
        <v>45.494817554113517</v>
      </c>
      <c r="G26" s="8">
        <f t="shared" si="8"/>
        <v>3575.3270769230739</v>
      </c>
      <c r="H26">
        <v>315</v>
      </c>
      <c r="I26">
        <v>295</v>
      </c>
      <c r="J26" s="1">
        <v>311.64061231706063</v>
      </c>
      <c r="K26" s="2">
        <f t="shared" si="1"/>
        <v>3.3593876829393707</v>
      </c>
      <c r="L26" s="8">
        <v>291.11469671110797</v>
      </c>
      <c r="M26" s="1">
        <f t="shared" si="6"/>
        <v>18.268856438526257</v>
      </c>
      <c r="N26" s="1">
        <f t="shared" si="2"/>
        <v>4178.5939943222065</v>
      </c>
      <c r="O26" s="1">
        <f t="shared" si="3"/>
        <v>992.14828687258864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28.966633092717341</v>
      </c>
      <c r="C27">
        <v>600</v>
      </c>
      <c r="D27" s="2">
        <v>0.59288537549407117</v>
      </c>
      <c r="E27" s="1">
        <f t="shared" si="4"/>
        <v>26.807905138339923</v>
      </c>
      <c r="F27" s="1">
        <f t="shared" si="5"/>
        <v>80.423715415019771</v>
      </c>
      <c r="G27" s="8">
        <f>G15</f>
        <v>133.03276923076993</v>
      </c>
      <c r="H27">
        <v>315</v>
      </c>
      <c r="I27">
        <v>295</v>
      </c>
      <c r="J27" s="1">
        <v>298.36746901524862</v>
      </c>
      <c r="K27" s="2">
        <f t="shared" si="1"/>
        <v>16.632530984751384</v>
      </c>
      <c r="L27" s="8">
        <v>248.26003854396015</v>
      </c>
      <c r="M27" s="1">
        <f t="shared" si="6"/>
        <v>9.3358796410607763</v>
      </c>
      <c r="N27" s="1">
        <f t="shared" si="2"/>
        <v>4180.2183568363944</v>
      </c>
      <c r="O27" s="1">
        <f t="shared" si="3"/>
        <v>994.24741245611881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50.718534403853113</v>
      </c>
      <c r="C28">
        <v>600</v>
      </c>
      <c r="D28" s="2">
        <v>0.59288537549407117</v>
      </c>
      <c r="E28" s="1">
        <f t="shared" si="4"/>
        <v>26.807905138339923</v>
      </c>
      <c r="F28" s="1">
        <f t="shared" si="5"/>
        <v>80.423715415019771</v>
      </c>
      <c r="G28" s="8">
        <f t="shared" ref="G28:G91" si="9">G16</f>
        <v>273.1351538461542</v>
      </c>
      <c r="H28">
        <v>315</v>
      </c>
      <c r="I28">
        <v>295</v>
      </c>
      <c r="J28" s="1">
        <v>302.20750472506688</v>
      </c>
      <c r="K28" s="2">
        <f t="shared" si="1"/>
        <v>12.792495274933117</v>
      </c>
      <c r="L28" s="8">
        <v>333.42824876556983</v>
      </c>
      <c r="M28" s="1">
        <f t="shared" si="6"/>
        <v>12.534172651688202</v>
      </c>
      <c r="N28" s="1">
        <f t="shared" si="2"/>
        <v>4179.406361897496</v>
      </c>
      <c r="O28" s="1">
        <f t="shared" si="3"/>
        <v>993.71956607979359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72.483572755018201</v>
      </c>
      <c r="C29">
        <v>600</v>
      </c>
      <c r="D29" s="2">
        <v>0.59288537549407117</v>
      </c>
      <c r="E29" s="1">
        <f t="shared" si="4"/>
        <v>26.807905138339923</v>
      </c>
      <c r="F29" s="1">
        <f t="shared" si="5"/>
        <v>80.423715415019771</v>
      </c>
      <c r="G29" s="8">
        <f t="shared" si="9"/>
        <v>447.8042307692308</v>
      </c>
      <c r="H29">
        <v>315</v>
      </c>
      <c r="I29">
        <v>295</v>
      </c>
      <c r="J29" s="1">
        <v>304.77738264172945</v>
      </c>
      <c r="K29" s="2">
        <f t="shared" si="1"/>
        <v>10.222617358270554</v>
      </c>
      <c r="L29" s="8">
        <v>380.10624430041338</v>
      </c>
      <c r="M29" s="1">
        <f t="shared" si="6"/>
        <v>14.284172577111592</v>
      </c>
      <c r="N29" s="1">
        <f t="shared" si="2"/>
        <v>4179.041718882635</v>
      </c>
      <c r="O29" s="1">
        <f t="shared" si="3"/>
        <v>993.32851932323229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94.255437442148633</v>
      </c>
      <c r="C30">
        <v>600</v>
      </c>
      <c r="D30" s="2">
        <v>0.59288537549407117</v>
      </c>
      <c r="E30" s="1">
        <f t="shared" si="4"/>
        <v>26.807905138339923</v>
      </c>
      <c r="F30" s="1">
        <f t="shared" si="5"/>
        <v>80.423715415019771</v>
      </c>
      <c r="G30" s="8">
        <f t="shared" si="9"/>
        <v>657.03999999999974</v>
      </c>
      <c r="H30">
        <v>315</v>
      </c>
      <c r="I30">
        <v>295</v>
      </c>
      <c r="J30" s="1">
        <v>306.52517649265167</v>
      </c>
      <c r="K30" s="2">
        <f t="shared" si="1"/>
        <v>8.4748235073483329</v>
      </c>
      <c r="L30" s="8">
        <v>409.24420390307512</v>
      </c>
      <c r="M30" s="1">
        <f t="shared" si="6"/>
        <v>15.375269512545399</v>
      </c>
      <c r="N30" s="1">
        <f t="shared" si="2"/>
        <v>4178.862975400044</v>
      </c>
      <c r="O30" s="1">
        <f t="shared" si="3"/>
        <v>993.04615776091509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116.03119120845889</v>
      </c>
      <c r="C31">
        <v>600</v>
      </c>
      <c r="D31" s="2">
        <v>0.59288537549407117</v>
      </c>
      <c r="E31" s="1">
        <f t="shared" si="4"/>
        <v>26.807905138339923</v>
      </c>
      <c r="F31" s="1">
        <f t="shared" si="5"/>
        <v>80.423715415019771</v>
      </c>
      <c r="G31" s="8">
        <f t="shared" si="9"/>
        <v>900.84246153846095</v>
      </c>
      <c r="H31">
        <v>315</v>
      </c>
      <c r="I31">
        <v>295</v>
      </c>
      <c r="J31" s="1">
        <v>307.77453972663938</v>
      </c>
      <c r="K31" s="2">
        <f t="shared" si="1"/>
        <v>7.2254602733606248</v>
      </c>
      <c r="L31" s="8">
        <v>429.10469804815682</v>
      </c>
      <c r="M31" s="1">
        <f t="shared" si="6"/>
        <v>16.118251567433063</v>
      </c>
      <c r="N31" s="1">
        <f t="shared" si="2"/>
        <v>4178.765287217725</v>
      </c>
      <c r="O31" s="1">
        <f t="shared" si="3"/>
        <v>992.83648474343772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137.80934878128568</v>
      </c>
      <c r="C32">
        <v>600</v>
      </c>
      <c r="D32" s="2">
        <v>0.59288537549407117</v>
      </c>
      <c r="E32" s="1">
        <f t="shared" si="4"/>
        <v>26.807905138339923</v>
      </c>
      <c r="F32" s="1">
        <f t="shared" si="5"/>
        <v>80.423715415019771</v>
      </c>
      <c r="G32" s="8">
        <f t="shared" si="9"/>
        <v>1179.2116153846146</v>
      </c>
      <c r="H32">
        <v>315</v>
      </c>
      <c r="I32">
        <v>295</v>
      </c>
      <c r="J32" s="1">
        <v>308.70755727650044</v>
      </c>
      <c r="K32" s="2">
        <f t="shared" si="1"/>
        <v>6.2924427234995619</v>
      </c>
      <c r="L32" s="8">
        <v>443.49459210118812</v>
      </c>
      <c r="M32" s="1">
        <f t="shared" si="6"/>
        <v>16.656149070738092</v>
      </c>
      <c r="N32" s="1">
        <f t="shared" si="2"/>
        <v>4178.7070483225534</v>
      </c>
      <c r="O32" s="1">
        <f t="shared" si="3"/>
        <v>992.67575973464898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159.58908993868286</v>
      </c>
      <c r="C33">
        <v>600</v>
      </c>
      <c r="D33" s="2">
        <v>0.59288537549407117</v>
      </c>
      <c r="E33" s="1">
        <f t="shared" si="4"/>
        <v>26.807905138339923</v>
      </c>
      <c r="F33" s="1">
        <f t="shared" si="5"/>
        <v>80.423715415019771</v>
      </c>
      <c r="G33" s="8">
        <f t="shared" si="9"/>
        <v>1492.1474615384604</v>
      </c>
      <c r="H33">
        <v>315</v>
      </c>
      <c r="I33">
        <v>295</v>
      </c>
      <c r="J33" s="1">
        <v>309.42929251273051</v>
      </c>
      <c r="K33" s="2">
        <f t="shared" si="1"/>
        <v>5.5707074872694875</v>
      </c>
      <c r="L33" s="8">
        <v>454.39573128275902</v>
      </c>
      <c r="M33" s="1">
        <f t="shared" si="6"/>
        <v>17.063358164160572</v>
      </c>
      <c r="N33" s="1">
        <f t="shared" si="2"/>
        <v>4178.6699155290362</v>
      </c>
      <c r="O33" s="1">
        <f t="shared" si="3"/>
        <v>992.54905245001555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181.36992761232395</v>
      </c>
      <c r="C34">
        <v>600</v>
      </c>
      <c r="D34" s="2">
        <v>0.59288537549407117</v>
      </c>
      <c r="E34" s="1">
        <f t="shared" si="4"/>
        <v>26.807905138339923</v>
      </c>
      <c r="F34" s="1">
        <f t="shared" si="5"/>
        <v>80.423715415019771</v>
      </c>
      <c r="G34" s="8">
        <f t="shared" si="9"/>
        <v>1839.649999999999</v>
      </c>
      <c r="H34">
        <v>315</v>
      </c>
      <c r="I34">
        <v>295</v>
      </c>
      <c r="J34" s="1">
        <v>310.00356140598279</v>
      </c>
      <c r="K34" s="2">
        <f t="shared" si="1"/>
        <v>4.9964385940172065</v>
      </c>
      <c r="L34" s="8">
        <v>462.93798499580441</v>
      </c>
      <c r="M34" s="1">
        <f t="shared" si="6"/>
        <v>17.382261887145571</v>
      </c>
      <c r="N34" s="1">
        <f t="shared" si="2"/>
        <v>4178.6449632602789</v>
      </c>
      <c r="O34" s="1">
        <f t="shared" si="3"/>
        <v>992.44677642893407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203.15155520506994</v>
      </c>
      <c r="C35">
        <v>600</v>
      </c>
      <c r="D35" s="2">
        <v>0.59288537549407117</v>
      </c>
      <c r="E35" s="1">
        <f t="shared" si="4"/>
        <v>26.807905138339923</v>
      </c>
      <c r="F35" s="1">
        <f t="shared" si="5"/>
        <v>80.423715415019771</v>
      </c>
      <c r="G35" s="8">
        <f t="shared" si="9"/>
        <v>2221.7192307692294</v>
      </c>
      <c r="H35">
        <v>315</v>
      </c>
      <c r="I35">
        <v>295</v>
      </c>
      <c r="J35" s="1">
        <v>310.47106998359288</v>
      </c>
      <c r="K35" s="2">
        <f t="shared" ref="K35:K66" si="11">H35-J35</f>
        <v>4.5289300164071165</v>
      </c>
      <c r="L35" s="8">
        <v>469.81162798144328</v>
      </c>
      <c r="M35" s="1">
        <f t="shared" si="6"/>
        <v>17.638737125546132</v>
      </c>
      <c r="N35" s="1">
        <f t="shared" ref="N35:N66" si="12">((W35 + X35*H35 +Y35*H35^2 +  Z35*H35^3)+(W35 + X35*J35 + Y35*J35^2 +  Z35*J35^3))/2</f>
        <v>4178.6274793342036</v>
      </c>
      <c r="O35" s="1">
        <f t="shared" ref="O35:O66" si="13">((S35 + T35*H35 + U35*H35^2 +  V35*H35^3)+(S35 + T35*J35 + U35*J35^2 +  V35*J35^3))/2</f>
        <v>992.36257284122814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224.93377039854784</v>
      </c>
      <c r="C36">
        <v>600</v>
      </c>
      <c r="D36" s="2">
        <v>0.59288537549407117</v>
      </c>
      <c r="E36" s="1">
        <f t="shared" si="4"/>
        <v>26.807905138339923</v>
      </c>
      <c r="F36" s="1">
        <f t="shared" si="5"/>
        <v>80.423715415019771</v>
      </c>
      <c r="G36" s="8">
        <f t="shared" si="9"/>
        <v>2638.355153846152</v>
      </c>
      <c r="H36">
        <v>315</v>
      </c>
      <c r="I36">
        <v>295</v>
      </c>
      <c r="J36" s="1">
        <v>310.8589063793691</v>
      </c>
      <c r="K36" s="2">
        <f t="shared" si="11"/>
        <v>4.1410936206308975</v>
      </c>
      <c r="L36" s="8">
        <v>475.46184076548445</v>
      </c>
      <c r="M36" s="1">
        <f t="shared" si="6"/>
        <v>17.84946342551061</v>
      </c>
      <c r="N36" s="1">
        <f t="shared" si="12"/>
        <v>4178.614804858149</v>
      </c>
      <c r="O36" s="1">
        <f t="shared" si="13"/>
        <v>992.29208493026249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246.71643441397413</v>
      </c>
      <c r="C37">
        <v>600</v>
      </c>
      <c r="D37" s="2">
        <v>0.59288537549407117</v>
      </c>
      <c r="E37" s="1">
        <f t="shared" si="4"/>
        <v>26.807905138339923</v>
      </c>
      <c r="F37" s="1">
        <f t="shared" si="5"/>
        <v>80.423715415019771</v>
      </c>
      <c r="G37" s="8">
        <f t="shared" si="9"/>
        <v>3089.5577692307675</v>
      </c>
      <c r="H37">
        <v>315</v>
      </c>
      <c r="I37">
        <v>295</v>
      </c>
      <c r="J37" s="1">
        <v>311.18575666913927</v>
      </c>
      <c r="K37" s="2">
        <f t="shared" si="11"/>
        <v>3.8142433308607337</v>
      </c>
      <c r="L37" s="8">
        <v>480.18849514472618</v>
      </c>
      <c r="M37" s="1">
        <f t="shared" si="6"/>
        <v>18.025670446007709</v>
      </c>
      <c r="N37" s="1">
        <f t="shared" si="12"/>
        <v>4178.6053552096428</v>
      </c>
      <c r="O37" s="1">
        <f t="shared" si="13"/>
        <v>992.23223852709202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268.49879973967273</v>
      </c>
      <c r="C38">
        <v>600</v>
      </c>
      <c r="D38" s="2">
        <v>0.59288537549407117</v>
      </c>
      <c r="E38" s="1">
        <f t="shared" si="4"/>
        <v>26.807905138339923</v>
      </c>
      <c r="F38" s="1">
        <f t="shared" si="5"/>
        <v>80.423715415019771</v>
      </c>
      <c r="G38" s="8">
        <f t="shared" si="9"/>
        <v>3575.3270769230739</v>
      </c>
      <c r="H38">
        <v>315</v>
      </c>
      <c r="I38">
        <v>295</v>
      </c>
      <c r="J38" s="1">
        <v>311.45192520486796</v>
      </c>
      <c r="K38" s="2">
        <f t="shared" si="11"/>
        <v>3.5480747951320382</v>
      </c>
      <c r="L38" s="8">
        <v>484.01474398600942</v>
      </c>
      <c r="M38" s="1">
        <f t="shared" si="6"/>
        <v>18.168257379502503</v>
      </c>
      <c r="N38" s="1">
        <f t="shared" si="12"/>
        <v>4178.5984604892219</v>
      </c>
      <c r="O38" s="1">
        <f t="shared" si="13"/>
        <v>992.18320625005526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28.964436617118796</v>
      </c>
      <c r="C39">
        <v>800</v>
      </c>
      <c r="D39" s="2">
        <v>0.8432147562582345</v>
      </c>
      <c r="E39" s="1">
        <f t="shared" si="4"/>
        <v>38.126798418972335</v>
      </c>
      <c r="F39" s="1">
        <f t="shared" si="5"/>
        <v>114.38039525691701</v>
      </c>
      <c r="G39" s="8">
        <f t="shared" si="9"/>
        <v>133.03276923076993</v>
      </c>
      <c r="H39">
        <v>315</v>
      </c>
      <c r="I39">
        <v>295</v>
      </c>
      <c r="J39" s="1">
        <v>297.77297854485033</v>
      </c>
      <c r="K39" s="2">
        <f t="shared" si="11"/>
        <v>17.227021455149668</v>
      </c>
      <c r="L39" s="8">
        <v>310.13568048962298</v>
      </c>
      <c r="M39" s="1">
        <f t="shared" si="6"/>
        <v>8.7189655517204816</v>
      </c>
      <c r="N39" s="1">
        <f t="shared" si="12"/>
        <v>4180.3764680297918</v>
      </c>
      <c r="O39" s="1">
        <f t="shared" si="13"/>
        <v>994.32280975140361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50.712915054076369</v>
      </c>
      <c r="C40">
        <v>800</v>
      </c>
      <c r="D40" s="2">
        <v>0.8432147562582345</v>
      </c>
      <c r="E40" s="1">
        <f t="shared" si="4"/>
        <v>38.126798418972335</v>
      </c>
      <c r="F40" s="1">
        <f t="shared" si="5"/>
        <v>114.38039525691701</v>
      </c>
      <c r="G40" s="8">
        <f t="shared" si="9"/>
        <v>273.1351538461542</v>
      </c>
      <c r="H40">
        <v>315</v>
      </c>
      <c r="I40">
        <v>295</v>
      </c>
      <c r="J40" s="1">
        <v>301.44640637088548</v>
      </c>
      <c r="K40" s="2">
        <f t="shared" si="11"/>
        <v>13.553593629114516</v>
      </c>
      <c r="L40" s="8">
        <v>426.1154954086108</v>
      </c>
      <c r="M40" s="1">
        <f t="shared" si="6"/>
        <v>11.970924312055615</v>
      </c>
      <c r="N40" s="1">
        <f t="shared" si="12"/>
        <v>4179.5402651356089</v>
      </c>
      <c r="O40" s="1">
        <f t="shared" si="13"/>
        <v>993.82967723818092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72.475167922710028</v>
      </c>
      <c r="C41">
        <v>800</v>
      </c>
      <c r="D41" s="2">
        <v>0.8432147562582345</v>
      </c>
      <c r="E41" s="1">
        <f t="shared" si="4"/>
        <v>38.126798418972335</v>
      </c>
      <c r="F41" s="1">
        <f t="shared" si="5"/>
        <v>114.38039525691701</v>
      </c>
      <c r="G41" s="8">
        <f t="shared" si="9"/>
        <v>447.8042307692308</v>
      </c>
      <c r="H41">
        <v>315</v>
      </c>
      <c r="I41">
        <v>295</v>
      </c>
      <c r="J41" s="1">
        <v>304.03997949116365</v>
      </c>
      <c r="K41" s="2">
        <f t="shared" si="11"/>
        <v>10.960020508836351</v>
      </c>
      <c r="L41" s="8">
        <v>491.58849111111454</v>
      </c>
      <c r="M41" s="1">
        <f t="shared" si="6"/>
        <v>13.802242145855873</v>
      </c>
      <c r="N41" s="1">
        <f t="shared" si="12"/>
        <v>4179.1332595409858</v>
      </c>
      <c r="O41" s="1">
        <f t="shared" si="13"/>
        <v>993.44371408401889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94.244920450708477</v>
      </c>
      <c r="C42">
        <v>800</v>
      </c>
      <c r="D42" s="2">
        <v>0.8432147562582345</v>
      </c>
      <c r="E42" s="1">
        <f t="shared" si="4"/>
        <v>38.126798418972335</v>
      </c>
      <c r="F42" s="1">
        <f t="shared" si="5"/>
        <v>114.38039525691701</v>
      </c>
      <c r="G42" s="8">
        <f t="shared" si="9"/>
        <v>657.03999999999974</v>
      </c>
      <c r="H42">
        <v>315</v>
      </c>
      <c r="I42">
        <v>295</v>
      </c>
      <c r="J42" s="1">
        <v>305.84874682488385</v>
      </c>
      <c r="K42" s="2">
        <f t="shared" si="11"/>
        <v>9.1512531751161532</v>
      </c>
      <c r="L42" s="8">
        <v>533.08351280473266</v>
      </c>
      <c r="M42" s="1">
        <f t="shared" si="6"/>
        <v>14.960784686885695</v>
      </c>
      <c r="N42" s="1">
        <f t="shared" si="12"/>
        <v>4178.926043986814</v>
      </c>
      <c r="O42" s="1">
        <f t="shared" si="13"/>
        <v>993.15697389711534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116.01905889443744</v>
      </c>
      <c r="C43">
        <v>800</v>
      </c>
      <c r="D43" s="2">
        <v>0.8432147562582345</v>
      </c>
      <c r="E43" s="1">
        <f t="shared" si="4"/>
        <v>38.126798418972335</v>
      </c>
      <c r="F43" s="1">
        <f t="shared" si="5"/>
        <v>114.38039525691701</v>
      </c>
      <c r="G43" s="8">
        <f t="shared" si="9"/>
        <v>900.84246153846095</v>
      </c>
      <c r="H43">
        <v>315</v>
      </c>
      <c r="I43">
        <v>295</v>
      </c>
      <c r="J43" s="1">
        <v>307.16068128968442</v>
      </c>
      <c r="K43" s="2">
        <f t="shared" si="11"/>
        <v>7.839318710315581</v>
      </c>
      <c r="L43" s="8">
        <v>561.63015067718516</v>
      </c>
      <c r="M43" s="1">
        <f t="shared" si="6"/>
        <v>15.756652658245651</v>
      </c>
      <c r="N43" s="1">
        <f t="shared" si="12"/>
        <v>4178.810342057971</v>
      </c>
      <c r="O43" s="1">
        <f t="shared" si="13"/>
        <v>992.94030737499202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137.79595355994456</v>
      </c>
      <c r="C44">
        <v>800</v>
      </c>
      <c r="D44" s="2">
        <v>0.8432147562582345</v>
      </c>
      <c r="E44" s="1">
        <f t="shared" si="4"/>
        <v>38.126798418972335</v>
      </c>
      <c r="F44" s="1">
        <f t="shared" si="5"/>
        <v>114.38039525691701</v>
      </c>
      <c r="G44" s="8">
        <f t="shared" si="9"/>
        <v>1179.2116153846146</v>
      </c>
      <c r="H44">
        <v>315</v>
      </c>
      <c r="I44">
        <v>295</v>
      </c>
      <c r="J44" s="1">
        <v>308.14982055109385</v>
      </c>
      <c r="K44" s="2">
        <f t="shared" si="11"/>
        <v>6.8501794489061467</v>
      </c>
      <c r="L44" s="8">
        <v>582.44426151746711</v>
      </c>
      <c r="M44" s="1">
        <f t="shared" si="6"/>
        <v>16.336238358438411</v>
      </c>
      <c r="N44" s="1">
        <f t="shared" si="12"/>
        <v>4178.7404195463387</v>
      </c>
      <c r="O44" s="1">
        <f t="shared" si="13"/>
        <v>992.77225829776421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159.57468483303245</v>
      </c>
      <c r="C45">
        <v>800</v>
      </c>
      <c r="D45" s="2">
        <v>0.8432147562582345</v>
      </c>
      <c r="E45" s="1">
        <f t="shared" si="4"/>
        <v>38.126798418972335</v>
      </c>
      <c r="F45" s="1">
        <f t="shared" si="5"/>
        <v>114.38039525691701</v>
      </c>
      <c r="G45" s="8">
        <f t="shared" si="9"/>
        <v>1492.1474615384604</v>
      </c>
      <c r="H45">
        <v>315</v>
      </c>
      <c r="I45">
        <v>295</v>
      </c>
      <c r="J45" s="1">
        <v>308.92014514394674</v>
      </c>
      <c r="K45" s="2">
        <f t="shared" si="11"/>
        <v>6.0798548560532595</v>
      </c>
      <c r="L45" s="8">
        <v>598.28448327654826</v>
      </c>
      <c r="M45" s="1">
        <f t="shared" si="6"/>
        <v>16.776864029642258</v>
      </c>
      <c r="N45" s="1">
        <f t="shared" si="12"/>
        <v>4178.6954186934017</v>
      </c>
      <c r="O45" s="1">
        <f t="shared" si="13"/>
        <v>992.63865171182033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181.35469847357948</v>
      </c>
      <c r="C46">
        <v>800</v>
      </c>
      <c r="D46" s="2">
        <v>0.8432147562582345</v>
      </c>
      <c r="E46" s="1">
        <f t="shared" si="4"/>
        <v>38.126798418972335</v>
      </c>
      <c r="F46" s="1">
        <f t="shared" si="5"/>
        <v>114.38039525691701</v>
      </c>
      <c r="G46" s="8">
        <f t="shared" si="9"/>
        <v>1839.649999999999</v>
      </c>
      <c r="H46">
        <v>315</v>
      </c>
      <c r="I46">
        <v>295</v>
      </c>
      <c r="J46" s="1">
        <v>309.53616190532216</v>
      </c>
      <c r="K46" s="2">
        <f t="shared" si="11"/>
        <v>5.4638380946778398</v>
      </c>
      <c r="L46" s="8">
        <v>610.74051057208578</v>
      </c>
      <c r="M46" s="1">
        <f t="shared" si="6"/>
        <v>17.123037627912634</v>
      </c>
      <c r="N46" s="1">
        <f t="shared" si="12"/>
        <v>4178.6649722104748</v>
      </c>
      <c r="O46" s="1">
        <f t="shared" si="13"/>
        <v>992.5301164790236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203.13564181030608</v>
      </c>
      <c r="C47">
        <v>800</v>
      </c>
      <c r="D47" s="2">
        <v>0.8432147562582345</v>
      </c>
      <c r="E47" s="1">
        <f t="shared" si="4"/>
        <v>38.126798418972335</v>
      </c>
      <c r="F47" s="1">
        <f t="shared" si="5"/>
        <v>114.38039525691701</v>
      </c>
      <c r="G47" s="8">
        <f t="shared" si="9"/>
        <v>2221.7192307692294</v>
      </c>
      <c r="H47">
        <v>315</v>
      </c>
      <c r="I47">
        <v>295</v>
      </c>
      <c r="J47" s="1">
        <v>310.03961163848822</v>
      </c>
      <c r="K47" s="2">
        <f t="shared" si="11"/>
        <v>4.9603883615117752</v>
      </c>
      <c r="L47" s="8">
        <v>620.79115836920664</v>
      </c>
      <c r="M47" s="1">
        <f t="shared" si="6"/>
        <v>17.402137337640568</v>
      </c>
      <c r="N47" s="1">
        <f t="shared" si="12"/>
        <v>4178.6435266354028</v>
      </c>
      <c r="O47" s="1">
        <f t="shared" si="13"/>
        <v>992.44031329696395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224.91728019575771</v>
      </c>
      <c r="C48">
        <v>800</v>
      </c>
      <c r="D48" s="2">
        <v>0.8432147562582345</v>
      </c>
      <c r="E48" s="1">
        <f t="shared" si="4"/>
        <v>38.126798418972335</v>
      </c>
      <c r="F48" s="1">
        <f t="shared" si="5"/>
        <v>114.38039525691701</v>
      </c>
      <c r="G48" s="8">
        <f t="shared" si="9"/>
        <v>2638.355153846152</v>
      </c>
      <c r="H48">
        <v>315</v>
      </c>
      <c r="I48">
        <v>295</v>
      </c>
      <c r="J48" s="1">
        <v>310.4585621576245</v>
      </c>
      <c r="K48" s="2">
        <f t="shared" si="11"/>
        <v>4.5414378423755011</v>
      </c>
      <c r="L48" s="8">
        <v>629.07147643029361</v>
      </c>
      <c r="M48" s="1">
        <f t="shared" si="6"/>
        <v>17.63191079934899</v>
      </c>
      <c r="N48" s="1">
        <f t="shared" si="12"/>
        <v>4178.627915242716</v>
      </c>
      <c r="O48" s="1">
        <f t="shared" si="13"/>
        <v>992.36483655563018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246.69945162666076</v>
      </c>
      <c r="C49">
        <v>800</v>
      </c>
      <c r="D49" s="2">
        <v>0.8432147562582345</v>
      </c>
      <c r="E49" s="1">
        <f t="shared" si="4"/>
        <v>38.126798418972335</v>
      </c>
      <c r="F49" s="1">
        <f t="shared" si="5"/>
        <v>114.38039525691701</v>
      </c>
      <c r="G49" s="8">
        <f t="shared" si="9"/>
        <v>3089.5577692307675</v>
      </c>
      <c r="H49">
        <v>315</v>
      </c>
      <c r="I49">
        <v>295</v>
      </c>
      <c r="J49" s="1">
        <v>310.8125298769923</v>
      </c>
      <c r="K49" s="2">
        <f t="shared" si="11"/>
        <v>4.1874701230076994</v>
      </c>
      <c r="L49" s="8">
        <v>636.01125869615794</v>
      </c>
      <c r="M49" s="1">
        <f t="shared" si="6"/>
        <v>17.824360187263771</v>
      </c>
      <c r="N49" s="1">
        <f t="shared" si="12"/>
        <v>4178.6162357207459</v>
      </c>
      <c r="O49" s="1">
        <f t="shared" si="13"/>
        <v>992.30054378258103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268.48134064433117</v>
      </c>
      <c r="C50">
        <v>800</v>
      </c>
      <c r="D50" s="2">
        <v>0.8432147562582345</v>
      </c>
      <c r="E50" s="1">
        <f t="shared" si="4"/>
        <v>38.126798418972335</v>
      </c>
      <c r="F50" s="1">
        <f t="shared" si="5"/>
        <v>114.38039525691701</v>
      </c>
      <c r="G50" s="8">
        <f t="shared" si="9"/>
        <v>3575.3270769230739</v>
      </c>
      <c r="H50">
        <v>315</v>
      </c>
      <c r="I50">
        <v>295</v>
      </c>
      <c r="J50" s="1">
        <v>311.10137714878385</v>
      </c>
      <c r="K50" s="2">
        <f t="shared" si="11"/>
        <v>3.898622851216146</v>
      </c>
      <c r="L50" s="8">
        <v>641.63770820001605</v>
      </c>
      <c r="M50" s="1">
        <f t="shared" si="6"/>
        <v>17.980299666988945</v>
      </c>
      <c r="N50" s="1">
        <f t="shared" si="12"/>
        <v>4178.607689487214</v>
      </c>
      <c r="O50" s="1">
        <f t="shared" si="13"/>
        <v>992.24772701396614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28.962824046035102</v>
      </c>
      <c r="C51">
        <v>1000</v>
      </c>
      <c r="D51" s="2">
        <v>1.095740008783487</v>
      </c>
      <c r="E51" s="1">
        <f t="shared" si="4"/>
        <v>49.544980237154149</v>
      </c>
      <c r="F51" s="1">
        <f t="shared" si="5"/>
        <v>148.63494071146243</v>
      </c>
      <c r="G51" s="8">
        <f t="shared" si="9"/>
        <v>133.03276923076993</v>
      </c>
      <c r="H51">
        <v>315</v>
      </c>
      <c r="I51">
        <v>295</v>
      </c>
      <c r="J51" s="1">
        <v>297.32744619008906</v>
      </c>
      <c r="K51" s="2">
        <f t="shared" si="11"/>
        <v>17.672553809910937</v>
      </c>
      <c r="L51" s="8">
        <v>357.84987292528217</v>
      </c>
      <c r="M51" s="1">
        <f t="shared" si="6"/>
        <v>8.2161213429969422</v>
      </c>
      <c r="N51" s="1">
        <f t="shared" si="12"/>
        <v>4180.5011219643957</v>
      </c>
      <c r="O51" s="1">
        <f t="shared" si="13"/>
        <v>994.37817093470244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50.708458127527798</v>
      </c>
      <c r="C52">
        <v>1000</v>
      </c>
      <c r="D52" s="2">
        <v>1.095740008783487</v>
      </c>
      <c r="E52" s="1">
        <f t="shared" si="4"/>
        <v>49.544980237154149</v>
      </c>
      <c r="F52" s="1">
        <f t="shared" si="5"/>
        <v>148.63494071146243</v>
      </c>
      <c r="G52" s="8">
        <f t="shared" si="9"/>
        <v>273.1351538461542</v>
      </c>
      <c r="H52">
        <v>315</v>
      </c>
      <c r="I52">
        <v>295</v>
      </c>
      <c r="J52" s="1">
        <v>300.82905848728876</v>
      </c>
      <c r="K52" s="2">
        <f t="shared" si="11"/>
        <v>14.170941512711238</v>
      </c>
      <c r="L52" s="8">
        <v>501.14556592937458</v>
      </c>
      <c r="M52" s="1">
        <f t="shared" si="6"/>
        <v>11.494207478483423</v>
      </c>
      <c r="N52" s="1">
        <f t="shared" si="12"/>
        <v>4179.6582650151704</v>
      </c>
      <c r="O52" s="1">
        <f t="shared" si="13"/>
        <v>993.9170280675454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72.468265069314199</v>
      </c>
      <c r="C53">
        <v>1000</v>
      </c>
      <c r="D53" s="2">
        <v>1.095740008783487</v>
      </c>
      <c r="E53" s="1">
        <f t="shared" si="4"/>
        <v>49.544980237154149</v>
      </c>
      <c r="F53" s="1">
        <f t="shared" si="5"/>
        <v>148.63494071146243</v>
      </c>
      <c r="G53" s="8">
        <f t="shared" si="9"/>
        <v>447.8042307692308</v>
      </c>
      <c r="H53">
        <v>315</v>
      </c>
      <c r="I53">
        <v>295</v>
      </c>
      <c r="J53" s="1">
        <v>303.42248072241625</v>
      </c>
      <c r="K53" s="2">
        <f t="shared" si="11"/>
        <v>11.577519277583747</v>
      </c>
      <c r="L53" s="8">
        <v>584.14389834895269</v>
      </c>
      <c r="M53" s="1">
        <f t="shared" si="6"/>
        <v>13.387079361921627</v>
      </c>
      <c r="N53" s="1">
        <f t="shared" si="12"/>
        <v>4179.2178115553006</v>
      </c>
      <c r="O53" s="1">
        <f t="shared" si="13"/>
        <v>993.53834304069073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94.236106724538161</v>
      </c>
      <c r="C54">
        <v>1000</v>
      </c>
      <c r="D54" s="2">
        <v>1.095740008783487</v>
      </c>
      <c r="E54" s="1">
        <f t="shared" si="4"/>
        <v>49.544980237154149</v>
      </c>
      <c r="F54" s="1">
        <f t="shared" si="5"/>
        <v>148.63494071146243</v>
      </c>
      <c r="G54" s="8">
        <f t="shared" si="9"/>
        <v>657.03999999999974</v>
      </c>
      <c r="H54">
        <v>315</v>
      </c>
      <c r="I54">
        <v>295</v>
      </c>
      <c r="J54" s="1">
        <v>305.27243792221373</v>
      </c>
      <c r="K54" s="2">
        <f t="shared" si="11"/>
        <v>9.7275620777862741</v>
      </c>
      <c r="L54" s="8">
        <v>637.45286689248996</v>
      </c>
      <c r="M54" s="1">
        <f t="shared" si="6"/>
        <v>14.60007626396834</v>
      </c>
      <c r="N54" s="1">
        <f t="shared" si="12"/>
        <v>4178.9857896372805</v>
      </c>
      <c r="O54" s="1">
        <f t="shared" si="13"/>
        <v>993.24986200461808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116.00875661968642</v>
      </c>
      <c r="C55">
        <v>1000</v>
      </c>
      <c r="D55" s="2">
        <v>1.095740008783487</v>
      </c>
      <c r="E55" s="1">
        <f t="shared" si="4"/>
        <v>49.544980237154149</v>
      </c>
      <c r="F55" s="1">
        <f t="shared" si="5"/>
        <v>148.63494071146243</v>
      </c>
      <c r="G55" s="8">
        <f t="shared" si="9"/>
        <v>900.84246153846095</v>
      </c>
      <c r="H55">
        <v>315</v>
      </c>
      <c r="I55">
        <v>295</v>
      </c>
      <c r="J55" s="1">
        <v>306.63197468626362</v>
      </c>
      <c r="K55" s="2">
        <f t="shared" si="11"/>
        <v>8.368025313736382</v>
      </c>
      <c r="L55" s="8">
        <v>674.4287231121026</v>
      </c>
      <c r="M55" s="1">
        <f t="shared" si="6"/>
        <v>15.439886685223753</v>
      </c>
      <c r="N55" s="1">
        <f t="shared" si="12"/>
        <v>4178.8536910119055</v>
      </c>
      <c r="O55" s="1">
        <f t="shared" si="13"/>
        <v>993.02848644143501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137.78447295317096</v>
      </c>
      <c r="C56">
        <v>1000</v>
      </c>
      <c r="D56" s="2">
        <v>1.095740008783487</v>
      </c>
      <c r="E56" s="1">
        <f t="shared" si="4"/>
        <v>49.544980237154149</v>
      </c>
      <c r="F56" s="1">
        <f t="shared" si="5"/>
        <v>148.63494071146243</v>
      </c>
      <c r="G56" s="8">
        <f t="shared" si="9"/>
        <v>1179.2116153846146</v>
      </c>
      <c r="H56">
        <v>315</v>
      </c>
      <c r="I56">
        <v>295</v>
      </c>
      <c r="J56" s="1">
        <v>307.66585354211531</v>
      </c>
      <c r="K56" s="2">
        <f t="shared" si="11"/>
        <v>7.3341464578846853</v>
      </c>
      <c r="L56" s="8">
        <v>701.53941054131087</v>
      </c>
      <c r="M56" s="1">
        <f t="shared" si="6"/>
        <v>16.054692741482082</v>
      </c>
      <c r="N56" s="1">
        <f t="shared" si="12"/>
        <v>4178.7728630240008</v>
      </c>
      <c r="O56" s="1">
        <f t="shared" si="13"/>
        <v>992.85497899675852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159.56225353810436</v>
      </c>
      <c r="C57">
        <v>1000</v>
      </c>
      <c r="D57" s="2">
        <v>1.095740008783487</v>
      </c>
      <c r="E57" s="1">
        <f t="shared" si="4"/>
        <v>49.544980237154149</v>
      </c>
      <c r="F57" s="1">
        <f t="shared" si="5"/>
        <v>148.63494071146243</v>
      </c>
      <c r="G57" s="8">
        <f t="shared" si="9"/>
        <v>1492.1474615384604</v>
      </c>
      <c r="H57">
        <v>315</v>
      </c>
      <c r="I57">
        <v>295</v>
      </c>
      <c r="J57" s="1">
        <v>308.47592762028279</v>
      </c>
      <c r="K57" s="2">
        <f t="shared" si="11"/>
        <v>6.5240723797172109</v>
      </c>
      <c r="L57" s="8">
        <v>722.25527507167237</v>
      </c>
      <c r="M57" s="1">
        <f t="shared" si="6"/>
        <v>16.523862623523833</v>
      </c>
      <c r="N57" s="1">
        <f t="shared" si="12"/>
        <v>4178.7203977325453</v>
      </c>
      <c r="O57" s="1">
        <f t="shared" si="13"/>
        <v>992.71598694344834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181.34148623492365</v>
      </c>
      <c r="C58">
        <v>1000</v>
      </c>
      <c r="D58" s="2">
        <v>1.095740008783487</v>
      </c>
      <c r="E58" s="1">
        <f t="shared" si="4"/>
        <v>49.544980237154149</v>
      </c>
      <c r="F58" s="1">
        <f t="shared" si="5"/>
        <v>148.63494071146243</v>
      </c>
      <c r="G58" s="8">
        <f t="shared" si="9"/>
        <v>1839.649999999999</v>
      </c>
      <c r="H58">
        <v>315</v>
      </c>
      <c r="I58">
        <v>295</v>
      </c>
      <c r="J58" s="1">
        <v>309.12667073416458</v>
      </c>
      <c r="K58" s="2">
        <f t="shared" si="11"/>
        <v>5.873329265835423</v>
      </c>
      <c r="L58" s="8">
        <v>738.59567450401448</v>
      </c>
      <c r="M58" s="1">
        <f t="shared" si="6"/>
        <v>16.893513269838021</v>
      </c>
      <c r="N58" s="1">
        <f t="shared" si="12"/>
        <v>4178.6846795702641</v>
      </c>
      <c r="O58" s="1">
        <f t="shared" si="13"/>
        <v>992.60243057021273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203.12177770658883</v>
      </c>
      <c r="C59">
        <v>1000</v>
      </c>
      <c r="D59" s="2">
        <v>1.095740008783487</v>
      </c>
      <c r="E59" s="1">
        <f t="shared" si="4"/>
        <v>49.544980237154149</v>
      </c>
      <c r="F59" s="1">
        <f t="shared" si="5"/>
        <v>148.63494071146243</v>
      </c>
      <c r="G59" s="8">
        <f t="shared" si="9"/>
        <v>2221.7192307692294</v>
      </c>
      <c r="H59">
        <v>315</v>
      </c>
      <c r="I59">
        <v>295</v>
      </c>
      <c r="J59" s="1">
        <v>309.66036911578573</v>
      </c>
      <c r="K59" s="2">
        <f t="shared" si="11"/>
        <v>5.339630884214273</v>
      </c>
      <c r="L59" s="8">
        <v>751.81278865892864</v>
      </c>
      <c r="M59" s="1">
        <f t="shared" si="6"/>
        <v>17.192205731229077</v>
      </c>
      <c r="N59" s="1">
        <f t="shared" si="12"/>
        <v>4178.6594011999787</v>
      </c>
      <c r="O59" s="1">
        <f t="shared" si="13"/>
        <v>992.50805244139292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224.90286429189212</v>
      </c>
      <c r="C60">
        <v>1000</v>
      </c>
      <c r="D60" s="2">
        <v>1.095740008783487</v>
      </c>
      <c r="E60" s="1">
        <f t="shared" si="4"/>
        <v>49.544980237154149</v>
      </c>
      <c r="F60" s="1">
        <f t="shared" si="5"/>
        <v>148.63494071146243</v>
      </c>
      <c r="G60" s="8">
        <f t="shared" si="9"/>
        <v>2638.355153846152</v>
      </c>
      <c r="H60">
        <v>315</v>
      </c>
      <c r="I60">
        <v>295</v>
      </c>
      <c r="J60" s="1">
        <v>310.1057354006295</v>
      </c>
      <c r="K60" s="2">
        <f t="shared" si="11"/>
        <v>4.8942645993705014</v>
      </c>
      <c r="L60" s="8">
        <v>762.72341163271324</v>
      </c>
      <c r="M60" s="1">
        <f t="shared" si="6"/>
        <v>17.43854990985994</v>
      </c>
      <c r="N60" s="1">
        <f t="shared" si="12"/>
        <v>4178.6409304721765</v>
      </c>
      <c r="O60" s="1">
        <f t="shared" si="13"/>
        <v>992.42844551022688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246.68456288398721</v>
      </c>
      <c r="C61">
        <v>1000</v>
      </c>
      <c r="D61" s="2">
        <v>1.095740008783487</v>
      </c>
      <c r="E61" s="1">
        <f t="shared" si="4"/>
        <v>49.544980237154149</v>
      </c>
      <c r="F61" s="1">
        <f t="shared" si="5"/>
        <v>148.63494071146243</v>
      </c>
      <c r="G61" s="8">
        <f t="shared" si="9"/>
        <v>3089.5577692307675</v>
      </c>
      <c r="H61">
        <v>315</v>
      </c>
      <c r="I61">
        <v>295</v>
      </c>
      <c r="J61" s="1">
        <v>310.4828822247274</v>
      </c>
      <c r="K61" s="2">
        <f t="shared" si="11"/>
        <v>4.5171177752725953</v>
      </c>
      <c r="L61" s="8">
        <v>771.88269757206194</v>
      </c>
      <c r="M61" s="1">
        <f t="shared" si="6"/>
        <v>17.645182064016531</v>
      </c>
      <c r="N61" s="1">
        <f t="shared" si="12"/>
        <v>4178.6270692473827</v>
      </c>
      <c r="O61" s="1">
        <f t="shared" si="13"/>
        <v>992.36043446758572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268.46599935071498</v>
      </c>
      <c r="C62">
        <v>1000</v>
      </c>
      <c r="D62" s="2">
        <v>1.095740008783487</v>
      </c>
      <c r="E62" s="1">
        <f t="shared" si="4"/>
        <v>49.544980237154149</v>
      </c>
      <c r="F62" s="1">
        <f t="shared" si="5"/>
        <v>148.63494071146243</v>
      </c>
      <c r="G62" s="8">
        <f t="shared" si="9"/>
        <v>3575.3270769230739</v>
      </c>
      <c r="H62">
        <v>315</v>
      </c>
      <c r="I62">
        <v>295</v>
      </c>
      <c r="J62" s="1">
        <v>310.7912177093242</v>
      </c>
      <c r="K62" s="2">
        <f t="shared" si="11"/>
        <v>4.2087822906757992</v>
      </c>
      <c r="L62" s="8">
        <v>779.31869070146001</v>
      </c>
      <c r="M62" s="1">
        <f t="shared" si="6"/>
        <v>17.812815522322609</v>
      </c>
      <c r="N62" s="1">
        <f t="shared" si="12"/>
        <v>4178.6169008917568</v>
      </c>
      <c r="O62" s="1">
        <f t="shared" si="13"/>
        <v>992.30442828622017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28.961646682058312</v>
      </c>
      <c r="C63">
        <v>1200</v>
      </c>
      <c r="D63" s="2">
        <v>1.3529538716139657</v>
      </c>
      <c r="E63" s="1">
        <f t="shared" si="4"/>
        <v>61.175162258897075</v>
      </c>
      <c r="F63" s="1">
        <f t="shared" si="5"/>
        <v>183.52548677669122</v>
      </c>
      <c r="G63" s="8">
        <f t="shared" si="9"/>
        <v>133.03276923076993</v>
      </c>
      <c r="H63">
        <v>315</v>
      </c>
      <c r="I63">
        <v>295</v>
      </c>
      <c r="J63" s="1">
        <v>296.99698672576596</v>
      </c>
      <c r="K63" s="2">
        <f t="shared" si="11"/>
        <v>18.003013274234036</v>
      </c>
      <c r="L63" s="8">
        <v>396.79115065805473</v>
      </c>
      <c r="M63" s="1">
        <f t="shared" si="6"/>
        <v>7.8134929099843449</v>
      </c>
      <c r="N63" s="1">
        <f t="shared" si="12"/>
        <v>4180.5970611698885</v>
      </c>
      <c r="O63" s="1">
        <f t="shared" si="13"/>
        <v>994.41859491510013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50.704976179343859</v>
      </c>
      <c r="C64">
        <v>1200</v>
      </c>
      <c r="D64" s="2">
        <v>1.3529538716139657</v>
      </c>
      <c r="E64" s="1">
        <f t="shared" si="4"/>
        <v>61.175162258897075</v>
      </c>
      <c r="F64" s="1">
        <f t="shared" si="5"/>
        <v>183.52548677669122</v>
      </c>
      <c r="G64" s="8">
        <f t="shared" si="9"/>
        <v>273.1351538461542</v>
      </c>
      <c r="H64">
        <v>315</v>
      </c>
      <c r="I64">
        <v>295</v>
      </c>
      <c r="J64" s="1">
        <v>300.33769430292614</v>
      </c>
      <c r="K64" s="2">
        <f t="shared" si="11"/>
        <v>14.662305697073862</v>
      </c>
      <c r="L64" s="8">
        <v>564.43425995481789</v>
      </c>
      <c r="M64" s="1">
        <f t="shared" si="6"/>
        <v>11.099915539221925</v>
      </c>
      <c r="N64" s="1">
        <f t="shared" si="12"/>
        <v>4179.7584031415754</v>
      </c>
      <c r="O64" s="1">
        <f t="shared" si="13"/>
        <v>993.98528108434266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72.462705113536543</v>
      </c>
      <c r="C65">
        <v>1200</v>
      </c>
      <c r="D65" s="2">
        <v>1.3529538716139657</v>
      </c>
      <c r="E65" s="1">
        <f t="shared" si="4"/>
        <v>61.175162258897075</v>
      </c>
      <c r="F65" s="1">
        <f t="shared" si="5"/>
        <v>183.52548677669122</v>
      </c>
      <c r="G65" s="8">
        <f t="shared" si="9"/>
        <v>447.8042307692308</v>
      </c>
      <c r="H65">
        <v>315</v>
      </c>
      <c r="I65">
        <v>295</v>
      </c>
      <c r="J65" s="1">
        <v>302.9167968179454</v>
      </c>
      <c r="K65" s="2">
        <f t="shared" si="11"/>
        <v>12.083203182054604</v>
      </c>
      <c r="L65" s="8">
        <v>663.67129909527887</v>
      </c>
      <c r="M65" s="1">
        <f t="shared" si="6"/>
        <v>13.038317408872748</v>
      </c>
      <c r="N65" s="1">
        <f t="shared" si="12"/>
        <v>4179.2926306730378</v>
      </c>
      <c r="O65" s="1">
        <f t="shared" si="13"/>
        <v>993.61457576264138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94.228880379782382</v>
      </c>
      <c r="C66">
        <v>1200</v>
      </c>
      <c r="D66" s="2">
        <v>1.3529538716139657</v>
      </c>
      <c r="E66" s="1">
        <f t="shared" si="4"/>
        <v>61.175162258897075</v>
      </c>
      <c r="F66" s="1">
        <f t="shared" si="5"/>
        <v>183.52548677669122</v>
      </c>
      <c r="G66" s="8">
        <f t="shared" si="9"/>
        <v>657.03999999999974</v>
      </c>
      <c r="H66">
        <v>315</v>
      </c>
      <c r="I66">
        <v>295</v>
      </c>
      <c r="J66" s="1">
        <v>304.79312957718827</v>
      </c>
      <c r="K66" s="2">
        <f t="shared" si="11"/>
        <v>10.206870422811733</v>
      </c>
      <c r="L66" s="8">
        <v>728.1452755684378</v>
      </c>
      <c r="M66" s="1">
        <f t="shared" si="6"/>
        <v>14.29431175461132</v>
      </c>
      <c r="N66" s="1">
        <f t="shared" si="12"/>
        <v>4179.039872662599</v>
      </c>
      <c r="O66" s="1">
        <f t="shared" si="13"/>
        <v>993.32603361891029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116.00021083661996</v>
      </c>
      <c r="C67">
        <v>1200</v>
      </c>
      <c r="D67" s="2">
        <v>1.3529538716139657</v>
      </c>
      <c r="E67" s="1">
        <f t="shared" si="4"/>
        <v>61.175162258897075</v>
      </c>
      <c r="F67" s="1">
        <f t="shared" si="5"/>
        <v>183.52548677669122</v>
      </c>
      <c r="G67" s="8">
        <f t="shared" si="9"/>
        <v>900.84246153846095</v>
      </c>
      <c r="H67">
        <v>315</v>
      </c>
      <c r="I67">
        <v>295</v>
      </c>
      <c r="J67" s="1">
        <v>306.18795520672916</v>
      </c>
      <c r="K67" s="2">
        <f t="shared" ref="K67:K98" si="15">H67-J67</f>
        <v>8.812044793270843</v>
      </c>
      <c r="L67" s="8">
        <v>773.18291591680975</v>
      </c>
      <c r="M67" s="1">
        <f t="shared" si="6"/>
        <v>15.169785157682226</v>
      </c>
      <c r="N67" s="1">
        <f t="shared" ref="N67:N98" si="16">((W67 + X67*H67 +Y67*H67^2 +  Z67*H67^3)+(W67 + X67*J67 + Y67*J67^2 +  Z67*J67^3))/2</f>
        <v>4178.8934860133213</v>
      </c>
      <c r="O67" s="1">
        <f t="shared" ref="O67:O98" si="17">((S67 + T67*H67 + U67*H67^2 +  V67*H67^3)+(S67 + T67*J67 + U67*J67^2 +  V67*J67^3))/2</f>
        <v>993.10164325695041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137.77487106966205</v>
      </c>
      <c r="C68">
        <v>1200</v>
      </c>
      <c r="D68" s="2">
        <v>1.3529538716139657</v>
      </c>
      <c r="E68" s="1">
        <f t="shared" ref="E68:E131" si="18">D68*0.01256*3600</f>
        <v>61.175162258897075</v>
      </c>
      <c r="F68" s="1">
        <f t="shared" ref="F68:F131" si="19">E68*3</f>
        <v>183.52548677669122</v>
      </c>
      <c r="G68" s="8">
        <f t="shared" si="9"/>
        <v>1179.2116153846146</v>
      </c>
      <c r="H68">
        <v>315</v>
      </c>
      <c r="I68">
        <v>295</v>
      </c>
      <c r="J68" s="1">
        <v>307.25667480451608</v>
      </c>
      <c r="K68" s="2">
        <f t="shared" si="15"/>
        <v>7.7433251954839193</v>
      </c>
      <c r="L68" s="8">
        <v>806.36413848646146</v>
      </c>
      <c r="M68" s="1">
        <f t="shared" ref="M68:M131" si="20">((H68-I68)-(J68-I68))/(LN((H68-I68)/(J68-I68)))</f>
        <v>15.813625468558463</v>
      </c>
      <c r="N68" s="1">
        <f t="shared" si="16"/>
        <v>4178.8029289496089</v>
      </c>
      <c r="O68" s="1">
        <f t="shared" si="17"/>
        <v>992.92417360224454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159.55179274318633</v>
      </c>
      <c r="C69">
        <v>1200</v>
      </c>
      <c r="D69" s="2">
        <v>1.3529538716139657</v>
      </c>
      <c r="E69" s="1">
        <f t="shared" si="18"/>
        <v>61.175162258897075</v>
      </c>
      <c r="F69" s="1">
        <f t="shared" si="19"/>
        <v>183.52548677669122</v>
      </c>
      <c r="G69" s="8">
        <f t="shared" si="9"/>
        <v>1492.1474615384604</v>
      </c>
      <c r="H69">
        <v>315</v>
      </c>
      <c r="I69">
        <v>295</v>
      </c>
      <c r="J69" s="1">
        <v>308.09851155382216</v>
      </c>
      <c r="K69" s="2">
        <f t="shared" si="15"/>
        <v>6.9014884461778365</v>
      </c>
      <c r="L69" s="8">
        <v>831.8078152903206</v>
      </c>
      <c r="M69" s="1">
        <f t="shared" si="20"/>
        <v>16.306567526409374</v>
      </c>
      <c r="N69" s="1">
        <f t="shared" si="16"/>
        <v>4178.7437028421846</v>
      </c>
      <c r="O69" s="1">
        <f t="shared" si="17"/>
        <v>992.78107300843521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181.33031561482821</v>
      </c>
      <c r="C70">
        <v>1200</v>
      </c>
      <c r="D70" s="2">
        <v>1.3529538716139657</v>
      </c>
      <c r="E70" s="1">
        <f t="shared" si="18"/>
        <v>61.175162258897075</v>
      </c>
      <c r="F70" s="1">
        <f t="shared" si="19"/>
        <v>183.52548677669122</v>
      </c>
      <c r="G70" s="8">
        <f t="shared" si="9"/>
        <v>1839.649999999999</v>
      </c>
      <c r="H70">
        <v>315</v>
      </c>
      <c r="I70">
        <v>295</v>
      </c>
      <c r="J70" s="1">
        <v>308.77745528350226</v>
      </c>
      <c r="K70" s="2">
        <f t="shared" si="15"/>
        <v>6.2225447164977368</v>
      </c>
      <c r="L70" s="8">
        <v>851.93129570744668</v>
      </c>
      <c r="M70" s="1">
        <f t="shared" si="20"/>
        <v>16.695912390782045</v>
      </c>
      <c r="N70" s="1">
        <f t="shared" si="16"/>
        <v>4178.7031594369246</v>
      </c>
      <c r="O70" s="1">
        <f t="shared" si="17"/>
        <v>992.66357856204263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203.11001178470806</v>
      </c>
      <c r="C71">
        <v>1200</v>
      </c>
      <c r="D71" s="2">
        <v>1.3529538716139657</v>
      </c>
      <c r="E71" s="1">
        <f t="shared" si="18"/>
        <v>61.175162258897075</v>
      </c>
      <c r="F71" s="1">
        <f t="shared" si="19"/>
        <v>183.52548677669122</v>
      </c>
      <c r="G71" s="8">
        <f t="shared" si="9"/>
        <v>2221.7192307692294</v>
      </c>
      <c r="H71">
        <v>315</v>
      </c>
      <c r="I71">
        <v>295</v>
      </c>
      <c r="J71" s="1">
        <v>309.33599418905635</v>
      </c>
      <c r="K71" s="2">
        <f t="shared" si="15"/>
        <v>5.6640058109436495</v>
      </c>
      <c r="L71" s="8">
        <v>868.2428948576711</v>
      </c>
      <c r="M71" s="1">
        <f t="shared" si="20"/>
        <v>17.011129982023363</v>
      </c>
      <c r="N71" s="1">
        <f t="shared" si="16"/>
        <v>4178.6743457530947</v>
      </c>
      <c r="O71" s="1">
        <f t="shared" si="17"/>
        <v>992.56554725471324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224.89059253963043</v>
      </c>
      <c r="C72">
        <v>1200</v>
      </c>
      <c r="D72" s="2">
        <v>1.3529538716139657</v>
      </c>
      <c r="E72" s="1">
        <f t="shared" si="18"/>
        <v>61.175162258897075</v>
      </c>
      <c r="F72" s="1">
        <f t="shared" si="19"/>
        <v>183.52548677669122</v>
      </c>
      <c r="G72" s="8">
        <f t="shared" si="9"/>
        <v>2638.355153846152</v>
      </c>
      <c r="H72">
        <v>315</v>
      </c>
      <c r="I72">
        <v>295</v>
      </c>
      <c r="J72" s="1">
        <v>309.80323297540576</v>
      </c>
      <c r="K72" s="2">
        <f t="shared" si="15"/>
        <v>5.1967670245942372</v>
      </c>
      <c r="L72" s="8">
        <v>881.73115347621183</v>
      </c>
      <c r="M72" s="1">
        <f t="shared" si="20"/>
        <v>17.271509515246752</v>
      </c>
      <c r="N72" s="1">
        <f t="shared" si="16"/>
        <v>4178.6532221448006</v>
      </c>
      <c r="O72" s="1">
        <f t="shared" si="17"/>
        <v>992.48260000323262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246.67185633677758</v>
      </c>
      <c r="C73">
        <v>1200</v>
      </c>
      <c r="D73" s="2">
        <v>1.3529538716139657</v>
      </c>
      <c r="E73" s="1">
        <f t="shared" si="18"/>
        <v>61.175162258897075</v>
      </c>
      <c r="F73" s="1">
        <f t="shared" si="19"/>
        <v>183.52548677669122</v>
      </c>
      <c r="G73" s="8">
        <f t="shared" si="9"/>
        <v>3089.5577692307675</v>
      </c>
      <c r="H73">
        <v>315</v>
      </c>
      <c r="I73">
        <v>295</v>
      </c>
      <c r="J73" s="1">
        <v>310.19969463286526</v>
      </c>
      <c r="K73" s="2">
        <f t="shared" si="15"/>
        <v>4.8003053671347402</v>
      </c>
      <c r="L73" s="8">
        <v>893.07047494490553</v>
      </c>
      <c r="M73" s="1">
        <f t="shared" si="20"/>
        <v>17.490195146013804</v>
      </c>
      <c r="N73" s="1">
        <f t="shared" si="16"/>
        <v>4178.6373274500656</v>
      </c>
      <c r="O73" s="1">
        <f t="shared" si="17"/>
        <v>992.41155288416076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268.45287975497047</v>
      </c>
      <c r="C74">
        <v>1200</v>
      </c>
      <c r="D74" s="2">
        <v>1.3529538716139657</v>
      </c>
      <c r="E74" s="1">
        <f t="shared" si="18"/>
        <v>61.175162258897075</v>
      </c>
      <c r="F74" s="1">
        <f t="shared" si="19"/>
        <v>183.52548677669122</v>
      </c>
      <c r="G74" s="8">
        <f t="shared" si="9"/>
        <v>3575.3270769230739</v>
      </c>
      <c r="H74">
        <v>315</v>
      </c>
      <c r="I74">
        <v>295</v>
      </c>
      <c r="J74" s="1">
        <v>310.52434999388305</v>
      </c>
      <c r="K74" s="2">
        <f t="shared" si="15"/>
        <v>4.4756500061169504</v>
      </c>
      <c r="L74" s="8">
        <v>902.28717595739874</v>
      </c>
      <c r="M74" s="1">
        <f t="shared" si="20"/>
        <v>17.667793985173233</v>
      </c>
      <c r="N74" s="1">
        <f t="shared" si="16"/>
        <v>4178.6256417279637</v>
      </c>
      <c r="O74" s="1">
        <f t="shared" si="17"/>
        <v>992.35292332552297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28.960376375532455</v>
      </c>
      <c r="C75">
        <v>1500</v>
      </c>
      <c r="D75" s="2">
        <v>1.7347386912604303</v>
      </c>
      <c r="E75" s="1">
        <f t="shared" si="18"/>
        <v>78.437944664031619</v>
      </c>
      <c r="F75" s="1">
        <f t="shared" si="19"/>
        <v>235.31383399209486</v>
      </c>
      <c r="G75" s="8">
        <f t="shared" si="9"/>
        <v>133.03276923076993</v>
      </c>
      <c r="H75">
        <v>315</v>
      </c>
      <c r="I75">
        <v>295</v>
      </c>
      <c r="J75" s="1">
        <v>296.63528060207648</v>
      </c>
      <c r="K75" s="2">
        <f t="shared" si="15"/>
        <v>18.364719397923523</v>
      </c>
      <c r="L75" s="8">
        <v>442.11091692355933</v>
      </c>
      <c r="M75" s="1">
        <f t="shared" si="20"/>
        <v>7.3343937026131689</v>
      </c>
      <c r="N75" s="1">
        <f t="shared" si="16"/>
        <v>4180.7055290958097</v>
      </c>
      <c r="O75" s="1">
        <f t="shared" si="17"/>
        <v>994.4622137000971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50.700943426213584</v>
      </c>
      <c r="C76">
        <v>1500</v>
      </c>
      <c r="D76" s="2">
        <v>1.7347386912604303</v>
      </c>
      <c r="E76" s="1">
        <f t="shared" si="18"/>
        <v>78.437944664031619</v>
      </c>
      <c r="F76" s="1">
        <f t="shared" si="19"/>
        <v>235.31383399209486</v>
      </c>
      <c r="G76" s="8">
        <f t="shared" si="9"/>
        <v>273.1351538461542</v>
      </c>
      <c r="H76">
        <v>315</v>
      </c>
      <c r="I76">
        <v>295</v>
      </c>
      <c r="J76" s="1">
        <v>299.75796960125518</v>
      </c>
      <c r="K76" s="2">
        <f t="shared" si="15"/>
        <v>15.242030398744816</v>
      </c>
      <c r="L76" s="8">
        <v>640.94704185612648</v>
      </c>
      <c r="M76" s="1">
        <f t="shared" si="20"/>
        <v>10.614883330458897</v>
      </c>
      <c r="N76" s="1">
        <f t="shared" si="16"/>
        <v>4179.8838522403794</v>
      </c>
      <c r="O76" s="1">
        <f t="shared" si="17"/>
        <v>994.06434267536747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72.456056950247898</v>
      </c>
      <c r="C77">
        <v>1500</v>
      </c>
      <c r="D77" s="2">
        <v>1.7347386912604303</v>
      </c>
      <c r="E77" s="1">
        <f t="shared" si="18"/>
        <v>78.437944664031619</v>
      </c>
      <c r="F77" s="1">
        <f t="shared" si="19"/>
        <v>235.31383399209486</v>
      </c>
      <c r="G77" s="8">
        <f t="shared" si="9"/>
        <v>447.8042307692308</v>
      </c>
      <c r="H77">
        <v>315</v>
      </c>
      <c r="I77">
        <v>295</v>
      </c>
      <c r="J77" s="1">
        <v>302.30176845052699</v>
      </c>
      <c r="K77" s="2">
        <f t="shared" si="15"/>
        <v>12.698231549473007</v>
      </c>
      <c r="L77" s="8">
        <v>761.918581623725</v>
      </c>
      <c r="M77" s="1">
        <f t="shared" si="20"/>
        <v>12.602256528781849</v>
      </c>
      <c r="N77" s="1">
        <f t="shared" si="16"/>
        <v>4179.3906427280526</v>
      </c>
      <c r="O77" s="1">
        <f t="shared" si="17"/>
        <v>993.70574428910686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94.220076904929627</v>
      </c>
      <c r="C78">
        <v>1500</v>
      </c>
      <c r="D78" s="2">
        <v>1.7347386912604303</v>
      </c>
      <c r="E78" s="1">
        <f t="shared" si="18"/>
        <v>78.437944664031619</v>
      </c>
      <c r="F78" s="1">
        <f t="shared" si="19"/>
        <v>235.31383399209486</v>
      </c>
      <c r="G78" s="8">
        <f t="shared" si="9"/>
        <v>657.03999999999974</v>
      </c>
      <c r="H78">
        <v>315</v>
      </c>
      <c r="I78">
        <v>295</v>
      </c>
      <c r="J78" s="1">
        <v>304.20046667216661</v>
      </c>
      <c r="K78" s="2">
        <f t="shared" si="15"/>
        <v>10.799533327833387</v>
      </c>
      <c r="L78" s="8">
        <v>841.6731109571756</v>
      </c>
      <c r="M78" s="1">
        <f t="shared" si="20"/>
        <v>13.908355956177747</v>
      </c>
      <c r="N78" s="1">
        <f t="shared" si="16"/>
        <v>4179.1124777517689</v>
      </c>
      <c r="O78" s="1">
        <f t="shared" si="17"/>
        <v>993.41884526845274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115.98967119143987</v>
      </c>
      <c r="C79">
        <v>1500</v>
      </c>
      <c r="D79" s="2">
        <v>1.7347386912604303</v>
      </c>
      <c r="E79" s="1">
        <f t="shared" si="18"/>
        <v>78.437944664031619</v>
      </c>
      <c r="F79" s="1">
        <f t="shared" si="19"/>
        <v>235.31383399209486</v>
      </c>
      <c r="G79" s="8">
        <f t="shared" si="9"/>
        <v>900.84246153846095</v>
      </c>
      <c r="H79">
        <v>315</v>
      </c>
      <c r="I79">
        <v>295</v>
      </c>
      <c r="J79" s="1">
        <v>305.63318176952737</v>
      </c>
      <c r="K79" s="2">
        <f t="shared" si="15"/>
        <v>9.3668182304726315</v>
      </c>
      <c r="L79" s="8">
        <v>897.89338012942835</v>
      </c>
      <c r="M79" s="1">
        <f t="shared" si="20"/>
        <v>14.826714086282957</v>
      </c>
      <c r="N79" s="1">
        <f t="shared" si="16"/>
        <v>4178.9477296906734</v>
      </c>
      <c r="O79" s="1">
        <f t="shared" si="17"/>
        <v>993.19188352438277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137.76292533138141</v>
      </c>
      <c r="C80">
        <v>1500</v>
      </c>
      <c r="D80" s="2">
        <v>1.7347386912604303</v>
      </c>
      <c r="E80" s="1">
        <f t="shared" si="18"/>
        <v>78.437944664031619</v>
      </c>
      <c r="F80" s="1">
        <f t="shared" si="19"/>
        <v>235.31383399209486</v>
      </c>
      <c r="G80" s="8">
        <f t="shared" si="9"/>
        <v>1179.2116153846146</v>
      </c>
      <c r="H80">
        <v>315</v>
      </c>
      <c r="I80">
        <v>295</v>
      </c>
      <c r="J80" s="1">
        <v>306.74175440592177</v>
      </c>
      <c r="K80" s="2">
        <f t="shared" si="15"/>
        <v>8.2582455940782324</v>
      </c>
      <c r="L80" s="8">
        <v>939.57123245738535</v>
      </c>
      <c r="M80" s="1">
        <f t="shared" si="20"/>
        <v>15.506082826764462</v>
      </c>
      <c r="N80" s="1">
        <f t="shared" si="16"/>
        <v>4178.8443344181942</v>
      </c>
      <c r="O80" s="1">
        <f t="shared" si="17"/>
        <v>993.01027232787681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159.53869366973157</v>
      </c>
      <c r="C81">
        <v>1500</v>
      </c>
      <c r="D81" s="2">
        <v>1.7347386912604303</v>
      </c>
      <c r="E81" s="1">
        <f t="shared" si="18"/>
        <v>78.437944664031619</v>
      </c>
      <c r="F81" s="1">
        <f t="shared" si="19"/>
        <v>235.31383399209486</v>
      </c>
      <c r="G81" s="8">
        <f t="shared" si="9"/>
        <v>1492.1474615384604</v>
      </c>
      <c r="H81">
        <v>315</v>
      </c>
      <c r="I81">
        <v>295</v>
      </c>
      <c r="J81" s="1">
        <v>307.62106557907015</v>
      </c>
      <c r="K81" s="2">
        <f t="shared" si="15"/>
        <v>7.378934420929852</v>
      </c>
      <c r="L81" s="8">
        <v>971.67510861757592</v>
      </c>
      <c r="M81" s="1">
        <f t="shared" si="20"/>
        <v>16.028444111021678</v>
      </c>
      <c r="N81" s="1">
        <f t="shared" si="16"/>
        <v>4178.7760344965864</v>
      </c>
      <c r="O81" s="1">
        <f t="shared" si="17"/>
        <v>992.86258622570358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181.31625723697874</v>
      </c>
      <c r="C82">
        <v>1500</v>
      </c>
      <c r="D82" s="2">
        <v>1.7347386912604303</v>
      </c>
      <c r="E82" s="1">
        <f t="shared" si="18"/>
        <v>78.437944664031619</v>
      </c>
      <c r="F82" s="1">
        <f t="shared" si="19"/>
        <v>235.31383399209486</v>
      </c>
      <c r="G82" s="8">
        <f t="shared" si="9"/>
        <v>1839.649999999999</v>
      </c>
      <c r="H82">
        <v>315</v>
      </c>
      <c r="I82">
        <v>295</v>
      </c>
      <c r="J82" s="1">
        <v>308.33391204988044</v>
      </c>
      <c r="K82" s="2">
        <f t="shared" si="15"/>
        <v>6.6660879501195609</v>
      </c>
      <c r="L82" s="8">
        <v>997.15399126467946</v>
      </c>
      <c r="M82" s="1">
        <f t="shared" si="20"/>
        <v>16.442355855215268</v>
      </c>
      <c r="N82" s="1">
        <f t="shared" si="16"/>
        <v>4178.7289385452059</v>
      </c>
      <c r="O82" s="1">
        <f t="shared" si="17"/>
        <v>992.7405448522004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203.09514481194392</v>
      </c>
      <c r="C83">
        <v>1500</v>
      </c>
      <c r="D83" s="2">
        <v>1.7347386912604303</v>
      </c>
      <c r="E83" s="1">
        <f t="shared" si="18"/>
        <v>78.437944664031619</v>
      </c>
      <c r="F83" s="1">
        <f t="shared" si="19"/>
        <v>235.31383399209486</v>
      </c>
      <c r="G83" s="8">
        <f t="shared" si="9"/>
        <v>2221.7192307692294</v>
      </c>
      <c r="H83">
        <v>315</v>
      </c>
      <c r="I83">
        <v>295</v>
      </c>
      <c r="J83" s="1">
        <v>308.92269779916751</v>
      </c>
      <c r="K83" s="2">
        <f t="shared" si="15"/>
        <v>6.0773022008324915</v>
      </c>
      <c r="L83" s="8">
        <v>1017.8629781557748</v>
      </c>
      <c r="M83" s="1">
        <f t="shared" si="20"/>
        <v>16.778309533924929</v>
      </c>
      <c r="N83" s="1">
        <f t="shared" si="16"/>
        <v>4178.6952826191182</v>
      </c>
      <c r="O83" s="1">
        <f t="shared" si="17"/>
        <v>992.63820504754881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224.87503571307505</v>
      </c>
      <c r="C84">
        <v>1500</v>
      </c>
      <c r="D84" s="2">
        <v>1.7347386912604303</v>
      </c>
      <c r="E84" s="1">
        <f t="shared" si="18"/>
        <v>78.437944664031619</v>
      </c>
      <c r="F84" s="1">
        <f t="shared" si="19"/>
        <v>235.31383399209486</v>
      </c>
      <c r="G84" s="8">
        <f t="shared" si="9"/>
        <v>2638.355153846152</v>
      </c>
      <c r="H84">
        <v>315</v>
      </c>
      <c r="I84">
        <v>295</v>
      </c>
      <c r="J84" s="1">
        <v>309.41681827543613</v>
      </c>
      <c r="K84" s="2">
        <f t="shared" si="15"/>
        <v>5.5831817245638717</v>
      </c>
      <c r="L84" s="8">
        <v>1035.0254569094116</v>
      </c>
      <c r="M84" s="1">
        <f t="shared" si="20"/>
        <v>17.056382014536304</v>
      </c>
      <c r="N84" s="1">
        <f t="shared" si="16"/>
        <v>4178.6705016479209</v>
      </c>
      <c r="O84" s="1">
        <f t="shared" si="17"/>
        <v>992.55125982409049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246.65570456113039</v>
      </c>
      <c r="C85">
        <v>1500</v>
      </c>
      <c r="D85" s="2">
        <v>1.7347386912604303</v>
      </c>
      <c r="E85" s="1">
        <f t="shared" si="18"/>
        <v>78.437944664031619</v>
      </c>
      <c r="F85" s="1">
        <f t="shared" si="19"/>
        <v>235.31383399209486</v>
      </c>
      <c r="G85" s="8">
        <f t="shared" si="9"/>
        <v>3089.5577692307675</v>
      </c>
      <c r="H85">
        <v>315</v>
      </c>
      <c r="I85">
        <v>295</v>
      </c>
      <c r="J85" s="1">
        <v>309.83718750733084</v>
      </c>
      <c r="K85" s="2">
        <f t="shared" si="15"/>
        <v>5.1628124926691612</v>
      </c>
      <c r="L85" s="8">
        <v>1049.4801434203316</v>
      </c>
      <c r="M85" s="1">
        <f t="shared" si="20"/>
        <v>17.290318168112879</v>
      </c>
      <c r="N85" s="1">
        <f t="shared" si="16"/>
        <v>4178.6517891893</v>
      </c>
      <c r="O85" s="1">
        <f t="shared" si="17"/>
        <v>992.47653905093262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268.43616646946617</v>
      </c>
      <c r="C86">
        <v>1500</v>
      </c>
      <c r="D86" s="2">
        <v>1.7347386912604303</v>
      </c>
      <c r="E86" s="1">
        <f t="shared" si="18"/>
        <v>78.437944664031619</v>
      </c>
      <c r="F86" s="1">
        <f t="shared" si="19"/>
        <v>235.31383399209486</v>
      </c>
      <c r="G86" s="8">
        <f t="shared" si="9"/>
        <v>3575.3270769230739</v>
      </c>
      <c r="H86">
        <v>315</v>
      </c>
      <c r="I86">
        <v>295</v>
      </c>
      <c r="J86" s="1">
        <v>310.18215486550514</v>
      </c>
      <c r="K86" s="2">
        <f t="shared" si="15"/>
        <v>4.8178451344948598</v>
      </c>
      <c r="L86" s="8">
        <v>1061.2468572978648</v>
      </c>
      <c r="M86" s="1">
        <f t="shared" si="20"/>
        <v>17.480562788221462</v>
      </c>
      <c r="N86" s="1">
        <f t="shared" si="16"/>
        <v>4178.6379924149387</v>
      </c>
      <c r="O86" s="1">
        <f t="shared" si="17"/>
        <v>992.41470888127219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28.958971675735466</v>
      </c>
      <c r="C87">
        <v>2000</v>
      </c>
      <c r="D87" s="2">
        <v>2.3705189608256476</v>
      </c>
      <c r="E87" s="1">
        <f t="shared" si="18"/>
        <v>107.18538533269248</v>
      </c>
      <c r="F87" s="1">
        <f t="shared" si="19"/>
        <v>321.55615599807743</v>
      </c>
      <c r="G87" s="8">
        <f t="shared" si="9"/>
        <v>133.03276923076993</v>
      </c>
      <c r="H87">
        <v>315</v>
      </c>
      <c r="I87">
        <v>295</v>
      </c>
      <c r="J87" s="1">
        <v>296.22873724356947</v>
      </c>
      <c r="K87" s="2">
        <f t="shared" si="15"/>
        <v>18.771262756430531</v>
      </c>
      <c r="L87" s="8">
        <v>496.65257003263986</v>
      </c>
      <c r="M87" s="1">
        <f t="shared" si="20"/>
        <v>6.7286655190352196</v>
      </c>
      <c r="N87" s="1">
        <f t="shared" si="16"/>
        <v>4180.8318260793139</v>
      </c>
      <c r="O87" s="1">
        <f t="shared" si="17"/>
        <v>994.51045163082676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50.696036393030596</v>
      </c>
      <c r="C88">
        <v>2000</v>
      </c>
      <c r="D88" s="2">
        <v>2.3705189608256476</v>
      </c>
      <c r="E88" s="1">
        <f t="shared" si="18"/>
        <v>107.18538533269248</v>
      </c>
      <c r="F88" s="1">
        <f t="shared" si="19"/>
        <v>321.55615599807743</v>
      </c>
      <c r="G88" s="8">
        <f t="shared" si="9"/>
        <v>273.1351538461542</v>
      </c>
      <c r="H88">
        <v>315</v>
      </c>
      <c r="I88">
        <v>295</v>
      </c>
      <c r="J88" s="1">
        <v>299.03599708602314</v>
      </c>
      <c r="K88" s="2">
        <f t="shared" si="15"/>
        <v>15.964002913976856</v>
      </c>
      <c r="L88" s="8">
        <v>737.87099644492514</v>
      </c>
      <c r="M88" s="1">
        <f t="shared" si="20"/>
        <v>9.9745163670752603</v>
      </c>
      <c r="N88" s="1">
        <f t="shared" si="16"/>
        <v>4180.0514828450496</v>
      </c>
      <c r="O88" s="1">
        <f t="shared" si="17"/>
        <v>994.16056137534076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72.447614408955715</v>
      </c>
      <c r="C89">
        <v>2000</v>
      </c>
      <c r="D89" s="2">
        <v>2.3705189608256476</v>
      </c>
      <c r="E89" s="1">
        <f t="shared" si="18"/>
        <v>107.18538533269248</v>
      </c>
      <c r="F89" s="1">
        <f t="shared" si="19"/>
        <v>321.55615599807743</v>
      </c>
      <c r="G89" s="8">
        <f t="shared" si="9"/>
        <v>447.8042307692308</v>
      </c>
      <c r="H89">
        <v>315</v>
      </c>
      <c r="I89">
        <v>295</v>
      </c>
      <c r="J89" s="1">
        <v>301.5032608856302</v>
      </c>
      <c r="K89" s="2">
        <f t="shared" si="15"/>
        <v>13.496739114369802</v>
      </c>
      <c r="L89" s="8">
        <v>890.19858026534598</v>
      </c>
      <c r="M89" s="1">
        <f t="shared" si="20"/>
        <v>12.013882984868273</v>
      </c>
      <c r="N89" s="1">
        <f t="shared" si="16"/>
        <v>4179.5298263464483</v>
      </c>
      <c r="O89" s="1">
        <f t="shared" si="17"/>
        <v>993.82154384782098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94.208613146645021</v>
      </c>
      <c r="C90">
        <v>2000</v>
      </c>
      <c r="D90" s="2">
        <v>2.3705189608256476</v>
      </c>
      <c r="E90" s="1">
        <f t="shared" si="18"/>
        <v>107.18538533269248</v>
      </c>
      <c r="F90" s="1">
        <f t="shared" si="19"/>
        <v>321.55615599807743</v>
      </c>
      <c r="G90" s="8">
        <f t="shared" si="9"/>
        <v>657.03999999999974</v>
      </c>
      <c r="H90">
        <v>315</v>
      </c>
      <c r="I90">
        <v>295</v>
      </c>
      <c r="J90" s="1">
        <v>303.41335235831815</v>
      </c>
      <c r="K90" s="2">
        <f t="shared" si="15"/>
        <v>11.58664764168185</v>
      </c>
      <c r="L90" s="8">
        <v>992.68854415311523</v>
      </c>
      <c r="M90" s="1">
        <f t="shared" si="20"/>
        <v>13.380856390733534</v>
      </c>
      <c r="N90" s="1">
        <f t="shared" si="16"/>
        <v>4179.2191170592205</v>
      </c>
      <c r="O90" s="1">
        <f t="shared" si="17"/>
        <v>993.53972926342033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115.97571674863747</v>
      </c>
      <c r="C91">
        <v>2000</v>
      </c>
      <c r="D91" s="2">
        <v>2.3705189608256476</v>
      </c>
      <c r="E91" s="1">
        <f t="shared" si="18"/>
        <v>107.18538533269248</v>
      </c>
      <c r="F91" s="1">
        <f t="shared" si="19"/>
        <v>321.55615599807743</v>
      </c>
      <c r="G91" s="8">
        <f t="shared" si="9"/>
        <v>900.84246153846095</v>
      </c>
      <c r="H91">
        <v>315</v>
      </c>
      <c r="I91">
        <v>295</v>
      </c>
      <c r="J91" s="1">
        <v>304.88578183206045</v>
      </c>
      <c r="K91" s="2">
        <f t="shared" si="15"/>
        <v>10.114218167939555</v>
      </c>
      <c r="L91" s="8">
        <v>1065.8594283208799</v>
      </c>
      <c r="M91" s="1">
        <f t="shared" si="20"/>
        <v>14.353845724995413</v>
      </c>
      <c r="N91" s="1">
        <f t="shared" si="16"/>
        <v>4179.0291000382531</v>
      </c>
      <c r="O91" s="1">
        <f t="shared" si="17"/>
        <v>993.31138646619684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137.74692131900375</v>
      </c>
      <c r="C92">
        <v>2000</v>
      </c>
      <c r="D92" s="2">
        <v>2.3705189608256476</v>
      </c>
      <c r="E92" s="1">
        <f t="shared" si="18"/>
        <v>107.18538533269248</v>
      </c>
      <c r="F92" s="1">
        <f t="shared" si="19"/>
        <v>321.55615599807743</v>
      </c>
      <c r="G92" s="8">
        <f t="shared" ref="G92:G155" si="22">G80</f>
        <v>1179.2116153846146</v>
      </c>
      <c r="H92">
        <v>315</v>
      </c>
      <c r="I92">
        <v>295</v>
      </c>
      <c r="J92" s="1">
        <v>306.04117929824065</v>
      </c>
      <c r="K92" s="2">
        <f t="shared" si="15"/>
        <v>8.9588207017593504</v>
      </c>
      <c r="L92" s="8">
        <v>1120.5778446038385</v>
      </c>
      <c r="M92" s="1">
        <f t="shared" si="20"/>
        <v>15.079640464095705</v>
      </c>
      <c r="N92" s="1">
        <f t="shared" si="16"/>
        <v>4178.9073411920417</v>
      </c>
      <c r="O92" s="1">
        <f t="shared" si="17"/>
        <v>993.12564440688448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159.52098890307394</v>
      </c>
      <c r="C93">
        <v>2000</v>
      </c>
      <c r="D93" s="2">
        <v>2.3705189608256476</v>
      </c>
      <c r="E93" s="1">
        <f t="shared" si="18"/>
        <v>107.18538533269248</v>
      </c>
      <c r="F93" s="1">
        <f t="shared" si="19"/>
        <v>321.55615599807743</v>
      </c>
      <c r="G93" s="8">
        <f t="shared" si="22"/>
        <v>1492.1474615384604</v>
      </c>
      <c r="H93">
        <v>315</v>
      </c>
      <c r="I93">
        <v>295</v>
      </c>
      <c r="J93" s="1">
        <v>306.96677894695466</v>
      </c>
      <c r="K93" s="2">
        <f t="shared" si="15"/>
        <v>8.0332210530453381</v>
      </c>
      <c r="L93" s="8">
        <v>1162.9955341902855</v>
      </c>
      <c r="M93" s="1">
        <f t="shared" si="20"/>
        <v>15.641071162909199</v>
      </c>
      <c r="N93" s="1">
        <f t="shared" si="16"/>
        <v>4178.8257411238365</v>
      </c>
      <c r="O93" s="1">
        <f t="shared" si="17"/>
        <v>992.97278113192306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181.29712533467662</v>
      </c>
      <c r="C94">
        <v>2000</v>
      </c>
      <c r="D94" s="2">
        <v>2.3705189608256476</v>
      </c>
      <c r="E94" s="1">
        <f t="shared" si="18"/>
        <v>107.18538533269248</v>
      </c>
      <c r="F94" s="1">
        <f t="shared" si="19"/>
        <v>321.55615599807743</v>
      </c>
      <c r="G94" s="8">
        <f t="shared" si="22"/>
        <v>1839.649999999999</v>
      </c>
      <c r="H94">
        <v>315</v>
      </c>
      <c r="I94">
        <v>295</v>
      </c>
      <c r="J94" s="1">
        <v>307.7227306628472</v>
      </c>
      <c r="K94" s="2">
        <f t="shared" si="15"/>
        <v>7.2772693371528021</v>
      </c>
      <c r="L94" s="8">
        <v>1196.8237555138023</v>
      </c>
      <c r="M94" s="1">
        <f t="shared" si="20"/>
        <v>16.087978362966847</v>
      </c>
      <c r="N94" s="1">
        <f t="shared" si="16"/>
        <v>4178.768877290594</v>
      </c>
      <c r="O94" s="1">
        <f t="shared" si="17"/>
        <v>992.84530666284923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203.07480165108717</v>
      </c>
      <c r="C95">
        <v>2000</v>
      </c>
      <c r="D95" s="2">
        <v>2.3705189608256476</v>
      </c>
      <c r="E95" s="1">
        <f t="shared" si="18"/>
        <v>107.18538533269248</v>
      </c>
      <c r="F95" s="1">
        <f t="shared" si="19"/>
        <v>321.55615599807743</v>
      </c>
      <c r="G95" s="8">
        <f t="shared" si="22"/>
        <v>2221.7192307692294</v>
      </c>
      <c r="H95">
        <v>315</v>
      </c>
      <c r="I95">
        <v>295</v>
      </c>
      <c r="J95" s="1">
        <v>308.35071589482959</v>
      </c>
      <c r="K95" s="2">
        <f t="shared" si="15"/>
        <v>6.649284105170409</v>
      </c>
      <c r="L95" s="8">
        <v>1224.4247421765774</v>
      </c>
      <c r="M95" s="1">
        <f t="shared" si="20"/>
        <v>16.452016132943516</v>
      </c>
      <c r="N95" s="1">
        <f t="shared" si="16"/>
        <v>4178.7279136886655</v>
      </c>
      <c r="O95" s="1">
        <f t="shared" si="17"/>
        <v>992.73764327678077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224.85365341177521</v>
      </c>
      <c r="C96">
        <v>2000</v>
      </c>
      <c r="D96" s="2">
        <v>2.3705189608256476</v>
      </c>
      <c r="E96" s="1">
        <f t="shared" si="18"/>
        <v>107.18538533269248</v>
      </c>
      <c r="F96" s="1">
        <f t="shared" si="19"/>
        <v>321.55615599807743</v>
      </c>
      <c r="G96" s="8">
        <f t="shared" si="22"/>
        <v>2638.355153846152</v>
      </c>
      <c r="H96">
        <v>315</v>
      </c>
      <c r="I96">
        <v>295</v>
      </c>
      <c r="J96" s="1">
        <v>308.8801552056467</v>
      </c>
      <c r="K96" s="2">
        <f t="shared" si="15"/>
        <v>6.1198447943532983</v>
      </c>
      <c r="L96" s="8">
        <v>1247.37029596907</v>
      </c>
      <c r="M96" s="1">
        <f t="shared" si="20"/>
        <v>16.754206471206047</v>
      </c>
      <c r="N96" s="1">
        <f t="shared" si="16"/>
        <v>4178.6975614306666</v>
      </c>
      <c r="O96" s="1">
        <f t="shared" si="17"/>
        <v>992.64564579368039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246.63342197818301</v>
      </c>
      <c r="C97">
        <v>2000</v>
      </c>
      <c r="D97" s="2">
        <v>2.3705189608256476</v>
      </c>
      <c r="E97" s="1">
        <f t="shared" si="18"/>
        <v>107.18538533269248</v>
      </c>
      <c r="F97" s="1">
        <f t="shared" si="19"/>
        <v>321.55615599807743</v>
      </c>
      <c r="G97" s="8">
        <f t="shared" si="22"/>
        <v>3089.5577692307675</v>
      </c>
      <c r="H97">
        <v>315</v>
      </c>
      <c r="I97">
        <v>295</v>
      </c>
      <c r="J97" s="1">
        <v>309.33226246028232</v>
      </c>
      <c r="K97" s="2">
        <f t="shared" si="15"/>
        <v>5.6677375397176775</v>
      </c>
      <c r="L97" s="8">
        <v>1266.7455976395399</v>
      </c>
      <c r="M97" s="1">
        <f t="shared" si="20"/>
        <v>17.009038483936298</v>
      </c>
      <c r="N97" s="1">
        <f t="shared" si="16"/>
        <v>4178.6745251903394</v>
      </c>
      <c r="O97" s="1">
        <f t="shared" si="17"/>
        <v>992.56620630132932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268.41304018543451</v>
      </c>
      <c r="C98">
        <v>2000</v>
      </c>
      <c r="D98" s="2">
        <v>2.3705189608256476</v>
      </c>
      <c r="E98" s="1">
        <f t="shared" si="18"/>
        <v>107.18538533269248</v>
      </c>
      <c r="F98" s="1">
        <f t="shared" si="19"/>
        <v>321.55615599807743</v>
      </c>
      <c r="G98" s="8">
        <f t="shared" si="22"/>
        <v>3575.3270769230739</v>
      </c>
      <c r="H98">
        <v>315</v>
      </c>
      <c r="I98">
        <v>295</v>
      </c>
      <c r="J98" s="1">
        <v>309.70440988866039</v>
      </c>
      <c r="K98" s="2">
        <f t="shared" si="15"/>
        <v>5.2955901113396067</v>
      </c>
      <c r="L98" s="8">
        <v>1282.5515232400066</v>
      </c>
      <c r="M98" s="1">
        <f t="shared" si="20"/>
        <v>17.216681561270939</v>
      </c>
      <c r="N98" s="1">
        <f t="shared" si="16"/>
        <v>4178.6574704338946</v>
      </c>
      <c r="O98" s="1">
        <f t="shared" si="17"/>
        <v>992.50021465408759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28.958054733954164</v>
      </c>
      <c r="C99">
        <v>2500</v>
      </c>
      <c r="D99" s="2">
        <v>3.006497141589811</v>
      </c>
      <c r="E99" s="1">
        <f t="shared" si="18"/>
        <v>135.94177475412491</v>
      </c>
      <c r="F99" s="1">
        <f t="shared" si="19"/>
        <v>407.82532426237469</v>
      </c>
      <c r="G99" s="8">
        <f t="shared" si="22"/>
        <v>133.03276923076993</v>
      </c>
      <c r="H99">
        <v>315</v>
      </c>
      <c r="I99">
        <v>295</v>
      </c>
      <c r="J99" s="1">
        <v>295.95944521547852</v>
      </c>
      <c r="K99" s="2">
        <f t="shared" ref="K99:K130" si="24">H99-J99</f>
        <v>19.040554784521476</v>
      </c>
      <c r="L99" s="8">
        <v>535.47899536353725</v>
      </c>
      <c r="M99" s="1">
        <f t="shared" si="20"/>
        <v>6.2692542438537107</v>
      </c>
      <c r="N99" s="1">
        <f t="shared" ref="N99:N130" si="25">((W99 + X99*H99 +Y99*H99^2 +  Z99*H99^3)+(W99 + X99*J99 + Y99*J99^2 +  Z99*J99^3))/2</f>
        <v>4180.9180775011737</v>
      </c>
      <c r="O99" s="1">
        <f t="shared" ref="O99:O130" si="26">((S99 + T99*H99 + U99*H99^2 +  V99*H99^3)+(S99 + T99*J99 + U99*J99^2 +  V99*J99^3))/2</f>
        <v>994.54194228838026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50.69247583611088</v>
      </c>
      <c r="C100">
        <v>2500</v>
      </c>
      <c r="D100" s="2">
        <v>3.006497141589811</v>
      </c>
      <c r="E100" s="1">
        <f t="shared" si="18"/>
        <v>135.94177475412491</v>
      </c>
      <c r="F100" s="1">
        <f t="shared" si="19"/>
        <v>407.82532426237469</v>
      </c>
      <c r="G100" s="8">
        <f t="shared" si="22"/>
        <v>273.1351538461542</v>
      </c>
      <c r="H100">
        <v>315</v>
      </c>
      <c r="I100">
        <v>295</v>
      </c>
      <c r="J100" s="1">
        <v>298.49983027478083</v>
      </c>
      <c r="K100" s="2">
        <f t="shared" si="24"/>
        <v>16.500169725219166</v>
      </c>
      <c r="L100" s="8">
        <v>810.7071446001969</v>
      </c>
      <c r="M100" s="1">
        <f t="shared" si="20"/>
        <v>9.4664378833227278</v>
      </c>
      <c r="N100" s="1">
        <f t="shared" si="25"/>
        <v>4180.1844096921568</v>
      </c>
      <c r="O100" s="1">
        <f t="shared" si="26"/>
        <v>994.23038959358678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72.441197909968267</v>
      </c>
      <c r="C101">
        <v>2500</v>
      </c>
      <c r="D101" s="2">
        <v>3.006497141589811</v>
      </c>
      <c r="E101" s="1">
        <f t="shared" si="18"/>
        <v>135.94177475412491</v>
      </c>
      <c r="F101" s="1">
        <f t="shared" si="19"/>
        <v>407.82532426237469</v>
      </c>
      <c r="G101" s="8">
        <f t="shared" si="22"/>
        <v>447.8042307692308</v>
      </c>
      <c r="H101">
        <v>315</v>
      </c>
      <c r="I101">
        <v>295</v>
      </c>
      <c r="J101" s="1">
        <v>300.88224829554252</v>
      </c>
      <c r="K101" s="2">
        <f t="shared" si="24"/>
        <v>14.117751704457476</v>
      </c>
      <c r="L101" s="8">
        <v>989.88627947808209</v>
      </c>
      <c r="M101" s="1">
        <f t="shared" si="20"/>
        <v>11.536059732961718</v>
      </c>
      <c r="N101" s="1">
        <f t="shared" si="25"/>
        <v>4179.6477591308831</v>
      </c>
      <c r="O101" s="1">
        <f t="shared" si="26"/>
        <v>993.90957186383639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94.199660198348568</v>
      </c>
      <c r="C102">
        <v>2500</v>
      </c>
      <c r="D102" s="2">
        <v>3.006497141589811</v>
      </c>
      <c r="E102" s="1">
        <f t="shared" si="18"/>
        <v>135.94177475412491</v>
      </c>
      <c r="F102" s="1">
        <f t="shared" si="19"/>
        <v>407.82532426237469</v>
      </c>
      <c r="G102" s="8">
        <f t="shared" si="22"/>
        <v>657.03999999999974</v>
      </c>
      <c r="H102">
        <v>315</v>
      </c>
      <c r="I102">
        <v>295</v>
      </c>
      <c r="J102" s="1">
        <v>302.78566253476089</v>
      </c>
      <c r="K102" s="2">
        <f t="shared" si="24"/>
        <v>12.214337465239112</v>
      </c>
      <c r="L102" s="8">
        <v>1112.5124117058187</v>
      </c>
      <c r="M102" s="1">
        <f t="shared" si="20"/>
        <v>12.946482161782701</v>
      </c>
      <c r="N102" s="1">
        <f t="shared" si="25"/>
        <v>4179.3128743883271</v>
      </c>
      <c r="O102" s="1">
        <f t="shared" si="26"/>
        <v>993.63415752152491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115.96462021421077</v>
      </c>
      <c r="C103">
        <v>2500</v>
      </c>
      <c r="D103" s="2">
        <v>3.006497141589811</v>
      </c>
      <c r="E103" s="1">
        <f t="shared" si="18"/>
        <v>135.94177475412491</v>
      </c>
      <c r="F103" s="1">
        <f t="shared" si="19"/>
        <v>407.82532426237469</v>
      </c>
      <c r="G103" s="8">
        <f t="shared" si="22"/>
        <v>900.84246153846095</v>
      </c>
      <c r="H103">
        <v>315</v>
      </c>
      <c r="I103">
        <v>295</v>
      </c>
      <c r="J103" s="1">
        <v>304.28028096202036</v>
      </c>
      <c r="K103" s="2">
        <f t="shared" si="24"/>
        <v>10.719719037979644</v>
      </c>
      <c r="L103" s="8">
        <v>1201.0039900867673</v>
      </c>
      <c r="M103" s="1">
        <f t="shared" si="20"/>
        <v>13.960867810678963</v>
      </c>
      <c r="N103" s="1">
        <f t="shared" si="25"/>
        <v>4179.1023223550665</v>
      </c>
      <c r="O103" s="1">
        <f t="shared" si="26"/>
        <v>993.40643540419183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137.73403025699739</v>
      </c>
      <c r="C104">
        <v>2500</v>
      </c>
      <c r="D104" s="2">
        <v>3.006497141589811</v>
      </c>
      <c r="E104" s="1">
        <f t="shared" si="18"/>
        <v>135.94177475412491</v>
      </c>
      <c r="F104" s="1">
        <f t="shared" si="19"/>
        <v>407.82532426237469</v>
      </c>
      <c r="G104" s="8">
        <f t="shared" si="22"/>
        <v>1179.2116153846146</v>
      </c>
      <c r="H104">
        <v>315</v>
      </c>
      <c r="I104">
        <v>295</v>
      </c>
      <c r="J104" s="1">
        <v>305.46741162839601</v>
      </c>
      <c r="K104" s="2">
        <f t="shared" si="24"/>
        <v>9.5325883716039925</v>
      </c>
      <c r="L104" s="8">
        <v>1267.6701762369848</v>
      </c>
      <c r="M104" s="1">
        <f t="shared" si="20"/>
        <v>14.722928732909484</v>
      </c>
      <c r="N104" s="1">
        <f t="shared" si="25"/>
        <v>4178.96494151556</v>
      </c>
      <c r="O104" s="1">
        <f t="shared" si="26"/>
        <v>993.2185948871562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159.5065899047226</v>
      </c>
      <c r="C105">
        <v>2500</v>
      </c>
      <c r="D105" s="2">
        <v>3.006497141589811</v>
      </c>
      <c r="E105" s="1">
        <f t="shared" si="18"/>
        <v>135.94177475412491</v>
      </c>
      <c r="F105" s="1">
        <f t="shared" si="19"/>
        <v>407.82532426237469</v>
      </c>
      <c r="G105" s="8">
        <f t="shared" si="22"/>
        <v>1492.1474615384604</v>
      </c>
      <c r="H105">
        <v>315</v>
      </c>
      <c r="I105">
        <v>295</v>
      </c>
      <c r="J105" s="1">
        <v>306.4266459949198</v>
      </c>
      <c r="K105" s="2">
        <f t="shared" si="24"/>
        <v>8.5733540050802048</v>
      </c>
      <c r="L105" s="8">
        <v>1319.6298223236545</v>
      </c>
      <c r="M105" s="1">
        <f t="shared" si="20"/>
        <v>15.315460523905431</v>
      </c>
      <c r="N105" s="1">
        <f t="shared" si="25"/>
        <v>4178.8717014661934</v>
      </c>
      <c r="O105" s="1">
        <f t="shared" si="26"/>
        <v>993.06241889201192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181.28144884991747</v>
      </c>
      <c r="C106">
        <v>2500</v>
      </c>
      <c r="D106" s="2">
        <v>3.006497141589811</v>
      </c>
      <c r="E106" s="1">
        <f t="shared" si="18"/>
        <v>135.94177475412491</v>
      </c>
      <c r="F106" s="1">
        <f t="shared" si="19"/>
        <v>407.82532426237469</v>
      </c>
      <c r="G106" s="8">
        <f t="shared" si="22"/>
        <v>1839.649999999999</v>
      </c>
      <c r="H106">
        <v>315</v>
      </c>
      <c r="I106">
        <v>295</v>
      </c>
      <c r="J106" s="1">
        <v>307.21511124365014</v>
      </c>
      <c r="K106" s="2">
        <f t="shared" si="24"/>
        <v>7.7848887563498579</v>
      </c>
      <c r="L106" s="8">
        <v>1361.2393809869275</v>
      </c>
      <c r="M106" s="1">
        <f t="shared" si="20"/>
        <v>15.788977089455434</v>
      </c>
      <c r="N106" s="1">
        <f t="shared" si="25"/>
        <v>4178.8061217127579</v>
      </c>
      <c r="O106" s="1">
        <f t="shared" si="26"/>
        <v>992.93116389985175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203.05803275325596</v>
      </c>
      <c r="C107">
        <v>2500</v>
      </c>
      <c r="D107" s="2">
        <v>3.006497141589811</v>
      </c>
      <c r="E107" s="1">
        <f t="shared" si="18"/>
        <v>135.94177475412491</v>
      </c>
      <c r="F107" s="1">
        <f t="shared" si="19"/>
        <v>407.82532426237469</v>
      </c>
      <c r="G107" s="8">
        <f t="shared" si="22"/>
        <v>2221.7192307692294</v>
      </c>
      <c r="H107">
        <v>315</v>
      </c>
      <c r="I107">
        <v>295</v>
      </c>
      <c r="J107" s="1">
        <v>307.873373648518</v>
      </c>
      <c r="K107" s="2">
        <f t="shared" si="24"/>
        <v>7.1266263514820025</v>
      </c>
      <c r="L107" s="8">
        <v>1395.3004050914501</v>
      </c>
      <c r="M107" s="1">
        <f t="shared" si="20"/>
        <v>16.175880545383787</v>
      </c>
      <c r="N107" s="1">
        <f t="shared" si="25"/>
        <v>4178.7585450680554</v>
      </c>
      <c r="O107" s="1">
        <f t="shared" si="26"/>
        <v>992.81962533820229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224.83594164869297</v>
      </c>
      <c r="C108">
        <v>2500</v>
      </c>
      <c r="D108" s="2">
        <v>3.006497141589811</v>
      </c>
      <c r="E108" s="1">
        <f t="shared" si="18"/>
        <v>135.94177475412491</v>
      </c>
      <c r="F108" s="1">
        <f t="shared" si="19"/>
        <v>407.82532426237469</v>
      </c>
      <c r="G108" s="8">
        <f t="shared" si="22"/>
        <v>2638.355153846152</v>
      </c>
      <c r="H108">
        <v>315</v>
      </c>
      <c r="I108">
        <v>295</v>
      </c>
      <c r="J108" s="1">
        <v>308.43054868005009</v>
      </c>
      <c r="K108" s="2">
        <f t="shared" si="24"/>
        <v>6.5694513199499056</v>
      </c>
      <c r="L108" s="8">
        <v>1423.6915867959679</v>
      </c>
      <c r="M108" s="1">
        <f t="shared" si="20"/>
        <v>16.497851761812267</v>
      </c>
      <c r="N108" s="1">
        <f t="shared" si="25"/>
        <v>4178.7230971431709</v>
      </c>
      <c r="O108" s="1">
        <f t="shared" si="26"/>
        <v>992.72384283092447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246.61488927222365</v>
      </c>
      <c r="C109">
        <v>2500</v>
      </c>
      <c r="D109" s="2">
        <v>3.006497141589811</v>
      </c>
      <c r="E109" s="1">
        <f t="shared" si="18"/>
        <v>135.94177475412491</v>
      </c>
      <c r="F109" s="1">
        <f t="shared" si="19"/>
        <v>407.82532426237469</v>
      </c>
      <c r="G109" s="8">
        <f t="shared" si="22"/>
        <v>3089.5577692307675</v>
      </c>
      <c r="H109">
        <v>315</v>
      </c>
      <c r="I109">
        <v>295</v>
      </c>
      <c r="J109" s="1">
        <v>308.90788846239622</v>
      </c>
      <c r="K109" s="2">
        <f t="shared" si="24"/>
        <v>6.0921115376037847</v>
      </c>
      <c r="L109" s="8">
        <v>1447.7179492859921</v>
      </c>
      <c r="M109" s="1">
        <f t="shared" si="20"/>
        <v>16.769922072710543</v>
      </c>
      <c r="N109" s="1">
        <f t="shared" si="25"/>
        <v>4178.6960732318612</v>
      </c>
      <c r="O109" s="1">
        <f t="shared" si="26"/>
        <v>992.64079602987681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268.39374260091176</v>
      </c>
      <c r="C110">
        <v>2500</v>
      </c>
      <c r="D110" s="2">
        <v>3.006497141589811</v>
      </c>
      <c r="E110" s="1">
        <f t="shared" si="18"/>
        <v>135.94177475412491</v>
      </c>
      <c r="F110" s="1">
        <f t="shared" si="19"/>
        <v>407.82532426237469</v>
      </c>
      <c r="G110" s="8">
        <f t="shared" si="22"/>
        <v>3575.3270769230739</v>
      </c>
      <c r="H110">
        <v>315</v>
      </c>
      <c r="I110">
        <v>295</v>
      </c>
      <c r="J110" s="1">
        <v>309.30184773611722</v>
      </c>
      <c r="K110" s="2">
        <f t="shared" si="24"/>
        <v>5.6981522638827755</v>
      </c>
      <c r="L110" s="8">
        <v>1467.3536703352713</v>
      </c>
      <c r="M110" s="1">
        <f t="shared" si="20"/>
        <v>16.991984978720254</v>
      </c>
      <c r="N110" s="1">
        <f t="shared" si="25"/>
        <v>4178.6759941046466</v>
      </c>
      <c r="O110" s="1">
        <f t="shared" si="26"/>
        <v>992.57157569475692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28.957411064151394</v>
      </c>
      <c r="C111">
        <v>3000</v>
      </c>
      <c r="D111" s="2">
        <v>3.6429512516469043</v>
      </c>
      <c r="E111" s="1">
        <f t="shared" si="18"/>
        <v>164.71968379446642</v>
      </c>
      <c r="F111" s="1">
        <f t="shared" si="19"/>
        <v>494.15905138339929</v>
      </c>
      <c r="G111" s="8">
        <f t="shared" si="22"/>
        <v>133.03276923076993</v>
      </c>
      <c r="H111">
        <v>315</v>
      </c>
      <c r="I111">
        <v>295</v>
      </c>
      <c r="J111" s="1">
        <v>295.7684818371398</v>
      </c>
      <c r="K111" s="2">
        <f t="shared" si="24"/>
        <v>19.231518162860198</v>
      </c>
      <c r="L111" s="8">
        <v>564.73504946181333</v>
      </c>
      <c r="M111" s="1">
        <f t="shared" si="20"/>
        <v>5.9009209623117425</v>
      </c>
      <c r="N111" s="1">
        <f t="shared" si="25"/>
        <v>4180.9805089678921</v>
      </c>
      <c r="O111" s="1">
        <f t="shared" si="26"/>
        <v>994.5640491201832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50.689734794634418</v>
      </c>
      <c r="C112">
        <v>3000</v>
      </c>
      <c r="D112" s="2">
        <v>3.6429512516469043</v>
      </c>
      <c r="E112" s="1">
        <f t="shared" si="18"/>
        <v>164.71968379446642</v>
      </c>
      <c r="F112" s="1">
        <f t="shared" si="19"/>
        <v>494.15905138339929</v>
      </c>
      <c r="G112" s="8">
        <f t="shared" si="22"/>
        <v>273.1351538461542</v>
      </c>
      <c r="H112">
        <v>315</v>
      </c>
      <c r="I112">
        <v>295</v>
      </c>
      <c r="J112" s="1">
        <v>298.07949321987763</v>
      </c>
      <c r="K112" s="2">
        <f t="shared" si="24"/>
        <v>16.920506780122366</v>
      </c>
      <c r="L112" s="8">
        <v>868.12430652856483</v>
      </c>
      <c r="M112" s="1">
        <f t="shared" si="20"/>
        <v>9.0437216199642751</v>
      </c>
      <c r="N112" s="1">
        <f t="shared" si="25"/>
        <v>4180.2937873503724</v>
      </c>
      <c r="O112" s="1">
        <f t="shared" si="26"/>
        <v>994.28415248554256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72.436057655298839</v>
      </c>
      <c r="C113">
        <v>3000</v>
      </c>
      <c r="D113" s="2">
        <v>3.6429512516469043</v>
      </c>
      <c r="E113" s="1">
        <f t="shared" si="18"/>
        <v>164.71968379446642</v>
      </c>
      <c r="F113" s="1">
        <f t="shared" si="19"/>
        <v>494.15905138339929</v>
      </c>
      <c r="G113" s="8">
        <f t="shared" si="22"/>
        <v>447.8042307692308</v>
      </c>
      <c r="H113">
        <v>315</v>
      </c>
      <c r="I113">
        <v>295</v>
      </c>
      <c r="J113" s="1">
        <v>300.37526553389444</v>
      </c>
      <c r="K113" s="2">
        <f t="shared" si="24"/>
        <v>14.624734466105565</v>
      </c>
      <c r="L113" s="8">
        <v>1070.8286043426726</v>
      </c>
      <c r="M113" s="1">
        <f t="shared" si="20"/>
        <v>11.130576149675866</v>
      </c>
      <c r="N113" s="1">
        <f t="shared" si="25"/>
        <v>4179.7505478948524</v>
      </c>
      <c r="O113" s="1">
        <f t="shared" si="26"/>
        <v>993.98010232177592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94.192318363899474</v>
      </c>
      <c r="C114">
        <v>3000</v>
      </c>
      <c r="D114" s="2">
        <v>3.6429512516469043</v>
      </c>
      <c r="E114" s="1">
        <f t="shared" si="18"/>
        <v>164.71968379446642</v>
      </c>
      <c r="F114" s="1">
        <f t="shared" si="19"/>
        <v>494.15905138339929</v>
      </c>
      <c r="G114" s="8">
        <f t="shared" si="22"/>
        <v>657.03999999999974</v>
      </c>
      <c r="H114">
        <v>315</v>
      </c>
      <c r="I114">
        <v>295</v>
      </c>
      <c r="J114" s="1">
        <v>302.26182228866134</v>
      </c>
      <c r="K114" s="2">
        <f t="shared" si="24"/>
        <v>12.738177711338665</v>
      </c>
      <c r="L114" s="8">
        <v>1211.6261794503725</v>
      </c>
      <c r="M114" s="1">
        <f t="shared" si="20"/>
        <v>12.573447043612969</v>
      </c>
      <c r="N114" s="1">
        <f t="shared" si="25"/>
        <v>4179.3972811289887</v>
      </c>
      <c r="O114" s="1">
        <f t="shared" si="26"/>
        <v>993.71160648566752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115.95537784120113</v>
      </c>
      <c r="C115">
        <v>3000</v>
      </c>
      <c r="D115" s="2">
        <v>3.6429512516469043</v>
      </c>
      <c r="E115" s="1">
        <f t="shared" si="18"/>
        <v>164.71968379446642</v>
      </c>
      <c r="F115" s="1">
        <f t="shared" si="19"/>
        <v>494.15905138339929</v>
      </c>
      <c r="G115" s="8">
        <f t="shared" si="22"/>
        <v>900.84246153846095</v>
      </c>
      <c r="H115">
        <v>315</v>
      </c>
      <c r="I115">
        <v>295</v>
      </c>
      <c r="J115" s="1">
        <v>303.76790267669048</v>
      </c>
      <c r="K115" s="2">
        <f t="shared" si="24"/>
        <v>11.232097323309517</v>
      </c>
      <c r="L115" s="8">
        <v>1314.1929332566215</v>
      </c>
      <c r="M115" s="1">
        <f t="shared" si="20"/>
        <v>13.620695438138801</v>
      </c>
      <c r="N115" s="1">
        <f t="shared" si="25"/>
        <v>4179.1696076278058</v>
      </c>
      <c r="O115" s="1">
        <f t="shared" si="26"/>
        <v>993.48561614593154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137.72317305382023</v>
      </c>
      <c r="C116">
        <v>3000</v>
      </c>
      <c r="D116" s="2">
        <v>3.6429512516469043</v>
      </c>
      <c r="E116" s="1">
        <f t="shared" si="18"/>
        <v>164.71968379446642</v>
      </c>
      <c r="F116" s="1">
        <f t="shared" si="19"/>
        <v>494.15905138339929</v>
      </c>
      <c r="G116" s="8">
        <f t="shared" si="22"/>
        <v>1179.2116153846146</v>
      </c>
      <c r="H116">
        <v>315</v>
      </c>
      <c r="I116">
        <v>295</v>
      </c>
      <c r="J116" s="1">
        <v>304.97722706396814</v>
      </c>
      <c r="K116" s="2">
        <f t="shared" si="24"/>
        <v>10.022772936031856</v>
      </c>
      <c r="L116" s="8">
        <v>1391.9675622899995</v>
      </c>
      <c r="M116" s="1">
        <f t="shared" si="20"/>
        <v>14.412399735325783</v>
      </c>
      <c r="N116" s="1">
        <f t="shared" si="25"/>
        <v>4179.0186182835432</v>
      </c>
      <c r="O116" s="1">
        <f t="shared" si="26"/>
        <v>993.2968938098785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159.49436090410774</v>
      </c>
      <c r="C117">
        <v>3000</v>
      </c>
      <c r="D117" s="2">
        <v>3.6429512516469043</v>
      </c>
      <c r="E117" s="1">
        <f t="shared" si="18"/>
        <v>164.71968379446642</v>
      </c>
      <c r="F117" s="1">
        <f t="shared" si="19"/>
        <v>494.15905138339929</v>
      </c>
      <c r="G117" s="8">
        <f t="shared" si="22"/>
        <v>1492.1474615384604</v>
      </c>
      <c r="H117">
        <v>315</v>
      </c>
      <c r="I117">
        <v>295</v>
      </c>
      <c r="J117" s="1">
        <v>305.96196197602825</v>
      </c>
      <c r="K117" s="2">
        <f t="shared" si="24"/>
        <v>9.038038023971751</v>
      </c>
      <c r="L117" s="8">
        <v>1452.8751478798513</v>
      </c>
      <c r="M117" s="1">
        <f t="shared" si="20"/>
        <v>15.030805020201248</v>
      </c>
      <c r="N117" s="1">
        <f t="shared" si="25"/>
        <v>4178.9149661336414</v>
      </c>
      <c r="O117" s="1">
        <f t="shared" si="26"/>
        <v>993.13856052399433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181.2680479911061</v>
      </c>
      <c r="C118">
        <v>3000</v>
      </c>
      <c r="D118" s="2">
        <v>3.6429512516469043</v>
      </c>
      <c r="E118" s="1">
        <f t="shared" si="18"/>
        <v>164.71968379446642</v>
      </c>
      <c r="F118" s="1">
        <f t="shared" si="19"/>
        <v>494.15905138339929</v>
      </c>
      <c r="G118" s="8">
        <f t="shared" si="22"/>
        <v>1839.649999999999</v>
      </c>
      <c r="H118">
        <v>315</v>
      </c>
      <c r="I118">
        <v>295</v>
      </c>
      <c r="J118" s="1">
        <v>306.7760631548847</v>
      </c>
      <c r="K118" s="2">
        <f t="shared" si="24"/>
        <v>8.2239368451153041</v>
      </c>
      <c r="L118" s="8">
        <v>1501.828813452322</v>
      </c>
      <c r="M118" s="1">
        <f t="shared" si="20"/>
        <v>15.526724413523894</v>
      </c>
      <c r="N118" s="1">
        <f t="shared" si="25"/>
        <v>4178.8414488866056</v>
      </c>
      <c r="O118" s="1">
        <f t="shared" si="26"/>
        <v>993.00456972335076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203.04362322390855</v>
      </c>
      <c r="C119">
        <v>3000</v>
      </c>
      <c r="D119" s="2">
        <v>3.6429512516469043</v>
      </c>
      <c r="E119" s="1">
        <f t="shared" si="18"/>
        <v>164.71968379446642</v>
      </c>
      <c r="F119" s="1">
        <f t="shared" si="19"/>
        <v>494.15905138339929</v>
      </c>
      <c r="G119" s="8">
        <f t="shared" si="22"/>
        <v>2221.7192307692294</v>
      </c>
      <c r="H119">
        <v>315</v>
      </c>
      <c r="I119">
        <v>295</v>
      </c>
      <c r="J119" s="1">
        <v>307.45877110966046</v>
      </c>
      <c r="K119" s="2">
        <f t="shared" si="24"/>
        <v>7.5412288903395392</v>
      </c>
      <c r="L119" s="8">
        <v>1542.0176440745445</v>
      </c>
      <c r="M119" s="1">
        <f t="shared" si="20"/>
        <v>15.933046936367619</v>
      </c>
      <c r="N119" s="1">
        <f t="shared" si="25"/>
        <v>4178.7877713699127</v>
      </c>
      <c r="O119" s="1">
        <f t="shared" si="26"/>
        <v>992.89008341662338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224.82065692011142</v>
      </c>
      <c r="C120">
        <v>3000</v>
      </c>
      <c r="D120" s="2">
        <v>3.6429512516469043</v>
      </c>
      <c r="E120" s="1">
        <f t="shared" si="18"/>
        <v>164.71968379446642</v>
      </c>
      <c r="F120" s="1">
        <f t="shared" si="19"/>
        <v>494.15905138339929</v>
      </c>
      <c r="G120" s="8">
        <f t="shared" si="22"/>
        <v>2638.355153846152</v>
      </c>
      <c r="H120">
        <v>315</v>
      </c>
      <c r="I120">
        <v>295</v>
      </c>
      <c r="J120" s="1">
        <v>308.03870329108389</v>
      </c>
      <c r="K120" s="2">
        <f t="shared" si="24"/>
        <v>6.9612967089161089</v>
      </c>
      <c r="L120" s="8">
        <v>1575.5953087751307</v>
      </c>
      <c r="M120" s="1">
        <f t="shared" si="20"/>
        <v>16.271929264724754</v>
      </c>
      <c r="N120" s="1">
        <f t="shared" si="25"/>
        <v>4178.7475762883605</v>
      </c>
      <c r="O120" s="1">
        <f t="shared" si="26"/>
        <v>992.79133446937976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246.59883919373493</v>
      </c>
      <c r="C121">
        <v>3000</v>
      </c>
      <c r="D121" s="2">
        <v>3.6429512516469043</v>
      </c>
      <c r="E121" s="1">
        <f t="shared" si="18"/>
        <v>164.71968379446642</v>
      </c>
      <c r="F121" s="1">
        <f t="shared" si="19"/>
        <v>494.15905138339929</v>
      </c>
      <c r="G121" s="8">
        <f t="shared" si="22"/>
        <v>3089.5577692307675</v>
      </c>
      <c r="H121">
        <v>315</v>
      </c>
      <c r="I121">
        <v>295</v>
      </c>
      <c r="J121" s="1">
        <v>308.53699090049815</v>
      </c>
      <c r="K121" s="2">
        <f t="shared" si="24"/>
        <v>6.4630090995018463</v>
      </c>
      <c r="L121" s="8">
        <v>1604.0661262827675</v>
      </c>
      <c r="M121" s="1">
        <f t="shared" si="20"/>
        <v>16.558814501206466</v>
      </c>
      <c r="N121" s="1">
        <f t="shared" si="25"/>
        <v>4178.7168090398063</v>
      </c>
      <c r="O121" s="1">
        <f t="shared" si="26"/>
        <v>992.70540283313471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268.37698214108298</v>
      </c>
      <c r="C122">
        <v>3000</v>
      </c>
      <c r="D122" s="2">
        <v>3.6429512516469043</v>
      </c>
      <c r="E122" s="1">
        <f t="shared" si="18"/>
        <v>164.71968379446642</v>
      </c>
      <c r="F122" s="1">
        <f t="shared" si="19"/>
        <v>494.15905138339929</v>
      </c>
      <c r="G122" s="8">
        <f t="shared" si="22"/>
        <v>3575.3270769230739</v>
      </c>
      <c r="H122">
        <v>315</v>
      </c>
      <c r="I122">
        <v>295</v>
      </c>
      <c r="J122" s="1">
        <v>308.94921826982244</v>
      </c>
      <c r="K122" s="2">
        <f t="shared" si="24"/>
        <v>6.0507817301775617</v>
      </c>
      <c r="L122" s="8">
        <v>1627.3714761852634</v>
      </c>
      <c r="M122" s="1">
        <f t="shared" si="20"/>
        <v>16.793321863141607</v>
      </c>
      <c r="N122" s="1">
        <f t="shared" si="25"/>
        <v>4178.6938738658791</v>
      </c>
      <c r="O122" s="1">
        <f t="shared" si="26"/>
        <v>992.63356296314669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28.956933039658526</v>
      </c>
      <c r="C123">
        <f>C111+500</f>
        <v>3500</v>
      </c>
      <c r="D123" s="2">
        <v>4.2784535031181372</v>
      </c>
      <c r="E123" s="1">
        <f t="shared" si="18"/>
        <v>193.45455359698968</v>
      </c>
      <c r="F123" s="1">
        <f t="shared" si="19"/>
        <v>580.36366079096911</v>
      </c>
      <c r="G123" s="8">
        <f t="shared" si="22"/>
        <v>133.03276923076993</v>
      </c>
      <c r="H123">
        <v>315</v>
      </c>
      <c r="I123">
        <v>295</v>
      </c>
      <c r="J123" s="1">
        <v>295.62560186745458</v>
      </c>
      <c r="K123" s="2">
        <f t="shared" si="24"/>
        <v>19.374398132545423</v>
      </c>
      <c r="L123" s="8">
        <v>587.53769878495302</v>
      </c>
      <c r="M123" s="1">
        <f t="shared" si="20"/>
        <v>5.5918226150604156</v>
      </c>
      <c r="N123" s="1">
        <f t="shared" si="25"/>
        <v>4181.0279145766435</v>
      </c>
      <c r="O123" s="1">
        <f t="shared" si="26"/>
        <v>994.58046750173457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50.687521340501618</v>
      </c>
      <c r="C124">
        <f t="shared" ref="C124:C187" si="27">C112+500</f>
        <v>3500</v>
      </c>
      <c r="D124" s="2">
        <v>4.2784535031181372</v>
      </c>
      <c r="E124" s="1">
        <f t="shared" si="18"/>
        <v>193.45455359698968</v>
      </c>
      <c r="F124" s="1">
        <f t="shared" si="19"/>
        <v>580.36366079096911</v>
      </c>
      <c r="G124" s="8">
        <f t="shared" si="22"/>
        <v>273.1351538461542</v>
      </c>
      <c r="H124">
        <v>315</v>
      </c>
      <c r="I124">
        <v>295</v>
      </c>
      <c r="J124" s="1">
        <v>297.73496622491183</v>
      </c>
      <c r="K124" s="2">
        <f t="shared" si="24"/>
        <v>17.26503377508817</v>
      </c>
      <c r="L124" s="8">
        <v>914.80773668087045</v>
      </c>
      <c r="M124" s="1">
        <f t="shared" si="20"/>
        <v>8.67758310418977</v>
      </c>
      <c r="N124" s="1">
        <f t="shared" si="25"/>
        <v>4180.3868954228428</v>
      </c>
      <c r="O124" s="1">
        <f t="shared" si="26"/>
        <v>994.32757150285283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72.431756355403905</v>
      </c>
      <c r="C125">
        <f t="shared" si="27"/>
        <v>3500</v>
      </c>
      <c r="D125" s="2">
        <v>4.2784535031181372</v>
      </c>
      <c r="E125" s="1">
        <f t="shared" si="18"/>
        <v>193.45455359698968</v>
      </c>
      <c r="F125" s="1">
        <f t="shared" si="19"/>
        <v>580.36366079096911</v>
      </c>
      <c r="G125" s="8">
        <f t="shared" si="22"/>
        <v>447.8042307692308</v>
      </c>
      <c r="H125">
        <v>315</v>
      </c>
      <c r="I125">
        <v>295</v>
      </c>
      <c r="J125" s="1">
        <v>299.94412522814667</v>
      </c>
      <c r="K125" s="2">
        <f t="shared" si="24"/>
        <v>15.055874771853325</v>
      </c>
      <c r="L125" s="8">
        <v>1138.5352756309362</v>
      </c>
      <c r="M125" s="1">
        <f t="shared" si="20"/>
        <v>10.773186126923855</v>
      </c>
      <c r="N125" s="1">
        <f t="shared" si="25"/>
        <v>4179.8426941720054</v>
      </c>
      <c r="O125" s="1">
        <f t="shared" si="26"/>
        <v>994.03912900737373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94.186045229785151</v>
      </c>
      <c r="C126">
        <f t="shared" si="27"/>
        <v>3500</v>
      </c>
      <c r="D126" s="2">
        <v>4.2784535031181372</v>
      </c>
      <c r="E126" s="1">
        <f t="shared" si="18"/>
        <v>193.45455359698968</v>
      </c>
      <c r="F126" s="1">
        <f t="shared" si="19"/>
        <v>580.36366079096911</v>
      </c>
      <c r="G126" s="8">
        <f t="shared" si="22"/>
        <v>657.03999999999974</v>
      </c>
      <c r="H126">
        <v>315</v>
      </c>
      <c r="I126">
        <v>295</v>
      </c>
      <c r="J126" s="1">
        <v>301.80733563477958</v>
      </c>
      <c r="K126" s="2">
        <f t="shared" si="24"/>
        <v>13.192664365220423</v>
      </c>
      <c r="L126" s="8">
        <v>1296.0250701954685</v>
      </c>
      <c r="M126" s="1">
        <f t="shared" si="20"/>
        <v>12.241142339872912</v>
      </c>
      <c r="N126" s="1">
        <f t="shared" si="25"/>
        <v>4179.4752010983057</v>
      </c>
      <c r="O126" s="1">
        <f t="shared" si="26"/>
        <v>993.77779130278407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115.94737006326521</v>
      </c>
      <c r="C127">
        <f t="shared" si="27"/>
        <v>3500</v>
      </c>
      <c r="D127" s="2">
        <v>4.2784535031181372</v>
      </c>
      <c r="E127" s="1">
        <f t="shared" si="18"/>
        <v>193.45455359698968</v>
      </c>
      <c r="F127" s="1">
        <f t="shared" si="19"/>
        <v>580.36366079096911</v>
      </c>
      <c r="G127" s="8">
        <f t="shared" si="22"/>
        <v>900.84246153846095</v>
      </c>
      <c r="H127">
        <v>315</v>
      </c>
      <c r="I127">
        <v>295</v>
      </c>
      <c r="J127" s="1">
        <v>303.31771645804577</v>
      </c>
      <c r="K127" s="2">
        <f t="shared" si="24"/>
        <v>11.682283541954234</v>
      </c>
      <c r="L127" s="8">
        <v>1411.737718130772</v>
      </c>
      <c r="M127" s="1">
        <f t="shared" si="20"/>
        <v>13.315502938755527</v>
      </c>
      <c r="N127" s="1">
        <f t="shared" si="25"/>
        <v>4179.2328933955114</v>
      </c>
      <c r="O127" s="1">
        <f t="shared" si="26"/>
        <v>993.55423014030066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137.71367172351725</v>
      </c>
      <c r="C128">
        <f t="shared" si="27"/>
        <v>3500</v>
      </c>
      <c r="D128" s="2">
        <v>4.2784535031181372</v>
      </c>
      <c r="E128" s="1">
        <f t="shared" si="18"/>
        <v>193.45455359698968</v>
      </c>
      <c r="F128" s="1">
        <f t="shared" si="19"/>
        <v>580.36366079096911</v>
      </c>
      <c r="G128" s="8">
        <f t="shared" si="22"/>
        <v>1179.2116153846146</v>
      </c>
      <c r="H128">
        <v>315</v>
      </c>
      <c r="I128">
        <v>295</v>
      </c>
      <c r="J128" s="1">
        <v>304.54278138241676</v>
      </c>
      <c r="K128" s="2">
        <f t="shared" si="24"/>
        <v>10.457218617583237</v>
      </c>
      <c r="L128" s="8">
        <v>1500.0030122397006</v>
      </c>
      <c r="M128" s="1">
        <f t="shared" si="20"/>
        <v>14.132383326702341</v>
      </c>
      <c r="N128" s="1">
        <f t="shared" si="25"/>
        <v>4179.0697559736154</v>
      </c>
      <c r="O128" s="1">
        <f t="shared" si="26"/>
        <v>993.36542470996187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159.48357832504263</v>
      </c>
      <c r="C129">
        <f t="shared" si="27"/>
        <v>3500</v>
      </c>
      <c r="D129" s="2">
        <v>4.2784535031181372</v>
      </c>
      <c r="E129" s="1">
        <f t="shared" si="18"/>
        <v>193.45455359698968</v>
      </c>
      <c r="F129" s="1">
        <f t="shared" si="19"/>
        <v>580.36366079096911</v>
      </c>
      <c r="G129" s="8">
        <f t="shared" si="22"/>
        <v>1492.1474615384604</v>
      </c>
      <c r="H129">
        <v>315</v>
      </c>
      <c r="I129">
        <v>295</v>
      </c>
      <c r="J129" s="1">
        <v>305.54749063032375</v>
      </c>
      <c r="K129" s="2">
        <f t="shared" si="24"/>
        <v>9.4525093696762497</v>
      </c>
      <c r="L129" s="8">
        <v>1569.4281748118424</v>
      </c>
      <c r="M129" s="1">
        <f t="shared" si="20"/>
        <v>14.773139990343719</v>
      </c>
      <c r="N129" s="1">
        <f t="shared" si="25"/>
        <v>4178.9565684057225</v>
      </c>
      <c r="O129" s="1">
        <f t="shared" si="26"/>
        <v>993.20570596406992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181.2561626695778</v>
      </c>
      <c r="C130">
        <f t="shared" si="27"/>
        <v>3500</v>
      </c>
      <c r="D130" s="2">
        <v>4.2784535031181372</v>
      </c>
      <c r="E130" s="1">
        <f t="shared" si="18"/>
        <v>193.45455359698968</v>
      </c>
      <c r="F130" s="1">
        <f t="shared" si="19"/>
        <v>580.36366079096911</v>
      </c>
      <c r="G130" s="8">
        <f t="shared" si="22"/>
        <v>1839.649999999999</v>
      </c>
      <c r="H130">
        <v>315</v>
      </c>
      <c r="I130">
        <v>295</v>
      </c>
      <c r="J130" s="1">
        <v>306.38255139391788</v>
      </c>
      <c r="K130" s="2">
        <f t="shared" si="24"/>
        <v>8.6174486060821209</v>
      </c>
      <c r="L130" s="8">
        <v>1625.4145009326451</v>
      </c>
      <c r="M130" s="1">
        <f t="shared" si="20"/>
        <v>15.288633655872005</v>
      </c>
      <c r="N130" s="1">
        <f t="shared" si="25"/>
        <v>4178.8756567662867</v>
      </c>
      <c r="O130" s="1">
        <f t="shared" si="26"/>
        <v>993.06968297752326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203.03078309116589</v>
      </c>
      <c r="C131">
        <f t="shared" si="27"/>
        <v>3500</v>
      </c>
      <c r="D131" s="2">
        <v>4.2784535031181372</v>
      </c>
      <c r="E131" s="1">
        <f t="shared" si="18"/>
        <v>193.45455359698968</v>
      </c>
      <c r="F131" s="1">
        <f t="shared" si="19"/>
        <v>580.36366079096911</v>
      </c>
      <c r="G131" s="8">
        <f t="shared" si="22"/>
        <v>2221.7192307692294</v>
      </c>
      <c r="H131">
        <v>315</v>
      </c>
      <c r="I131">
        <v>295</v>
      </c>
      <c r="J131" s="1">
        <v>307.08574274754324</v>
      </c>
      <c r="K131" s="2">
        <f t="shared" ref="K131:K162" si="29">H131-J131</f>
        <v>7.914257252456764</v>
      </c>
      <c r="L131" s="8">
        <v>1671.4985956547359</v>
      </c>
      <c r="M131" s="1">
        <f t="shared" si="20"/>
        <v>15.712062947676253</v>
      </c>
      <c r="N131" s="1">
        <f t="shared" ref="N131:N162" si="30">((W131 + X131*H131 +Y131*H131^2 +  Z131*H131^3)+(W131 + X131*J131 + Y131*J131^2 +  Z131*J131^3))/2</f>
        <v>4178.8162257155745</v>
      </c>
      <c r="O131" s="1">
        <f t="shared" ref="O131:O162" si="31">((S131 + T131*H131 + U131*H131^2 +  V131*H131^3)+(S131 + T131*J131 + U131*J131^2 +  V131*J131^3))/2</f>
        <v>992.95287606449585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224.80698434936465</v>
      </c>
      <c r="C132">
        <f t="shared" si="27"/>
        <v>3500</v>
      </c>
      <c r="D132" s="2">
        <v>4.2784535031181372</v>
      </c>
      <c r="E132" s="1">
        <f t="shared" ref="E132:E194" si="32">D132*0.01256*3600</f>
        <v>193.45455359698968</v>
      </c>
      <c r="F132" s="1">
        <f t="shared" ref="F132:F194" si="33">E132*3</f>
        <v>580.36366079096911</v>
      </c>
      <c r="G132" s="8">
        <f t="shared" si="22"/>
        <v>2638.355153846152</v>
      </c>
      <c r="H132">
        <v>315</v>
      </c>
      <c r="I132">
        <v>295</v>
      </c>
      <c r="J132" s="1">
        <v>307.68505460380544</v>
      </c>
      <c r="K132" s="2">
        <f t="shared" si="29"/>
        <v>7.3149453961945596</v>
      </c>
      <c r="L132" s="8">
        <v>1710.0845519470327</v>
      </c>
      <c r="M132" s="1">
        <f t="shared" ref="M132:M194" si="34">((H132-I132)-(J132-I132))/(LN((H132-I132)/(J132-I132)))</f>
        <v>16.065935578377843</v>
      </c>
      <c r="N132" s="1">
        <f t="shared" si="30"/>
        <v>4178.7715122684913</v>
      </c>
      <c r="O132" s="1">
        <f t="shared" si="31"/>
        <v>992.85171519908249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246.58443579130883</v>
      </c>
      <c r="C133">
        <f t="shared" si="27"/>
        <v>3500</v>
      </c>
      <c r="D133" s="2">
        <v>4.2784535031181372</v>
      </c>
      <c r="E133" s="1">
        <f t="shared" si="32"/>
        <v>193.45455359698968</v>
      </c>
      <c r="F133" s="1">
        <f t="shared" si="33"/>
        <v>580.36366079096911</v>
      </c>
      <c r="G133" s="8">
        <f t="shared" si="22"/>
        <v>3089.5577692307675</v>
      </c>
      <c r="H133">
        <v>315</v>
      </c>
      <c r="I133">
        <v>295</v>
      </c>
      <c r="J133" s="1">
        <v>308.20138868532814</v>
      </c>
      <c r="K133" s="2">
        <f t="shared" si="29"/>
        <v>6.7986113146718594</v>
      </c>
      <c r="L133" s="8">
        <v>1742.8602697114329</v>
      </c>
      <c r="M133" s="1">
        <f t="shared" si="34"/>
        <v>16.36601739878634</v>
      </c>
      <c r="N133" s="1">
        <f t="shared" si="30"/>
        <v>4178.7371564329478</v>
      </c>
      <c r="O133" s="1">
        <f t="shared" si="31"/>
        <v>992.76338838831236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268.36190215728169</v>
      </c>
      <c r="C134">
        <f t="shared" si="27"/>
        <v>3500</v>
      </c>
      <c r="D134" s="2">
        <v>4.2784535031181372</v>
      </c>
      <c r="E134" s="1">
        <f t="shared" si="32"/>
        <v>193.45455359698968</v>
      </c>
      <c r="F134" s="1">
        <f t="shared" si="33"/>
        <v>580.36366079096911</v>
      </c>
      <c r="G134" s="8">
        <f t="shared" si="22"/>
        <v>3575.3270769230739</v>
      </c>
      <c r="H134">
        <v>315</v>
      </c>
      <c r="I134">
        <v>295</v>
      </c>
      <c r="J134" s="1">
        <v>308.6294892109367</v>
      </c>
      <c r="K134" s="2">
        <f t="shared" si="29"/>
        <v>6.370510789063303</v>
      </c>
      <c r="L134" s="8">
        <v>1769.7289231695017</v>
      </c>
      <c r="M134" s="1">
        <f t="shared" si="34"/>
        <v>16.611652842366908</v>
      </c>
      <c r="N134" s="1">
        <f t="shared" si="30"/>
        <v>4178.7114678634589</v>
      </c>
      <c r="O134" s="1">
        <f t="shared" si="31"/>
        <v>992.68934173774096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28.956570109697463</v>
      </c>
      <c r="C135">
        <f t="shared" si="27"/>
        <v>4000</v>
      </c>
      <c r="D135" s="2">
        <v>4.9144316838823006</v>
      </c>
      <c r="E135" s="1">
        <f t="shared" si="32"/>
        <v>222.21094301842211</v>
      </c>
      <c r="F135" s="1">
        <f t="shared" si="33"/>
        <v>666.63282905526637</v>
      </c>
      <c r="G135" s="8">
        <f t="shared" si="22"/>
        <v>133.03276923076993</v>
      </c>
      <c r="H135">
        <v>315</v>
      </c>
      <c r="I135">
        <v>295</v>
      </c>
      <c r="J135" s="1">
        <v>295.51650627981758</v>
      </c>
      <c r="K135" s="2">
        <f t="shared" si="29"/>
        <v>19.483493720182423</v>
      </c>
      <c r="L135" s="8">
        <v>605.95238174647443</v>
      </c>
      <c r="M135" s="1">
        <f t="shared" si="34"/>
        <v>5.3286000320684295</v>
      </c>
      <c r="N135" s="1">
        <f t="shared" si="30"/>
        <v>4181.0645134495753</v>
      </c>
      <c r="O135" s="1">
        <f t="shared" si="31"/>
        <v>994.59293317183915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50.685704813064952</v>
      </c>
      <c r="C136">
        <f t="shared" si="27"/>
        <v>4000</v>
      </c>
      <c r="D136" s="2">
        <v>4.9144316838823006</v>
      </c>
      <c r="E136" s="1">
        <f t="shared" si="32"/>
        <v>222.21094301842211</v>
      </c>
      <c r="F136" s="1">
        <f t="shared" si="33"/>
        <v>666.63282905526637</v>
      </c>
      <c r="G136" s="8">
        <f t="shared" si="22"/>
        <v>273.1351538461542</v>
      </c>
      <c r="H136">
        <v>315</v>
      </c>
      <c r="I136">
        <v>295</v>
      </c>
      <c r="J136" s="1">
        <v>297.44865547958</v>
      </c>
      <c r="K136" s="2">
        <f t="shared" si="29"/>
        <v>17.551344520420002</v>
      </c>
      <c r="L136" s="8">
        <v>953.78404591582</v>
      </c>
      <c r="M136" s="1">
        <f t="shared" si="34"/>
        <v>8.35701432538891</v>
      </c>
      <c r="N136" s="1">
        <f t="shared" si="30"/>
        <v>4180.4666792397056</v>
      </c>
      <c r="O136" s="1">
        <f t="shared" si="31"/>
        <v>994.36320725698374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72.42810923856247</v>
      </c>
      <c r="C137">
        <f t="shared" si="27"/>
        <v>4000</v>
      </c>
      <c r="D137" s="2">
        <v>4.9144316838823006</v>
      </c>
      <c r="E137" s="1">
        <f t="shared" si="32"/>
        <v>222.21094301842211</v>
      </c>
      <c r="F137" s="1">
        <f t="shared" si="33"/>
        <v>666.63282905526637</v>
      </c>
      <c r="G137" s="8">
        <f t="shared" si="22"/>
        <v>447.8042307692308</v>
      </c>
      <c r="H137">
        <v>315</v>
      </c>
      <c r="I137">
        <v>295</v>
      </c>
      <c r="J137" s="1">
        <v>299.57335951380293</v>
      </c>
      <c r="K137" s="2">
        <f t="shared" si="29"/>
        <v>15.426640486197073</v>
      </c>
      <c r="L137" s="8">
        <v>1196.4674277923809</v>
      </c>
      <c r="M137" s="1">
        <f t="shared" si="34"/>
        <v>10.455307027839536</v>
      </c>
      <c r="N137" s="1">
        <f t="shared" si="30"/>
        <v>4179.9254968574314</v>
      </c>
      <c r="O137" s="1">
        <f t="shared" si="31"/>
        <v>994.08918383949026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94.180623628927052</v>
      </c>
      <c r="C138">
        <f t="shared" si="27"/>
        <v>4000</v>
      </c>
      <c r="D138" s="2">
        <v>4.9144316838823006</v>
      </c>
      <c r="E138" s="1">
        <f t="shared" si="32"/>
        <v>222.21094301842211</v>
      </c>
      <c r="F138" s="1">
        <f t="shared" si="33"/>
        <v>666.63282905526637</v>
      </c>
      <c r="G138" s="8">
        <f t="shared" si="22"/>
        <v>657.03999999999974</v>
      </c>
      <c r="H138">
        <v>315</v>
      </c>
      <c r="I138">
        <v>295</v>
      </c>
      <c r="J138" s="1">
        <v>301.4091485386615</v>
      </c>
      <c r="K138" s="2">
        <f t="shared" si="29"/>
        <v>13.590851461338502</v>
      </c>
      <c r="L138" s="8">
        <v>1369.3850536019936</v>
      </c>
      <c r="M138" s="1">
        <f t="shared" si="34"/>
        <v>11.942690386271943</v>
      </c>
      <c r="N138" s="1">
        <f t="shared" si="30"/>
        <v>4179.5471446395231</v>
      </c>
      <c r="O138" s="1">
        <f t="shared" si="31"/>
        <v>993.83499910539217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115.94036038815864</v>
      </c>
      <c r="C139">
        <f t="shared" si="27"/>
        <v>4000</v>
      </c>
      <c r="D139" s="2">
        <v>4.9144316838823006</v>
      </c>
      <c r="E139" s="1">
        <f t="shared" si="32"/>
        <v>222.21094301842211</v>
      </c>
      <c r="F139" s="1">
        <f t="shared" si="33"/>
        <v>666.63282905526637</v>
      </c>
      <c r="G139" s="8">
        <f t="shared" si="22"/>
        <v>900.84246153846095</v>
      </c>
      <c r="H139">
        <v>315</v>
      </c>
      <c r="I139">
        <v>295</v>
      </c>
      <c r="J139" s="1">
        <v>302.91864150848511</v>
      </c>
      <c r="K139" s="2">
        <f t="shared" si="29"/>
        <v>12.081358491514891</v>
      </c>
      <c r="L139" s="8">
        <v>1497.4317340988791</v>
      </c>
      <c r="M139" s="1">
        <f t="shared" si="34"/>
        <v>13.039605043955726</v>
      </c>
      <c r="N139" s="1">
        <f t="shared" si="30"/>
        <v>4179.2923483983886</v>
      </c>
      <c r="O139" s="1">
        <f t="shared" si="31"/>
        <v>993.61429975135525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137.70527799364774</v>
      </c>
      <c r="C140">
        <f t="shared" si="27"/>
        <v>4000</v>
      </c>
      <c r="D140" s="2">
        <v>4.9144316838823006</v>
      </c>
      <c r="E140" s="1">
        <f t="shared" si="32"/>
        <v>222.21094301842211</v>
      </c>
      <c r="F140" s="1">
        <f t="shared" si="33"/>
        <v>666.63282905526637</v>
      </c>
      <c r="G140" s="8">
        <f t="shared" si="22"/>
        <v>1179.2116153846146</v>
      </c>
      <c r="H140">
        <v>315</v>
      </c>
      <c r="I140">
        <v>295</v>
      </c>
      <c r="J140" s="1">
        <v>304.15453291016621</v>
      </c>
      <c r="K140" s="2">
        <f t="shared" si="29"/>
        <v>10.845467089833789</v>
      </c>
      <c r="L140" s="8">
        <v>1595.6393109554565</v>
      </c>
      <c r="M140" s="1">
        <f t="shared" si="34"/>
        <v>13.878056806395765</v>
      </c>
      <c r="N140" s="1">
        <f t="shared" si="30"/>
        <v>4179.1183763085082</v>
      </c>
      <c r="O140" s="1">
        <f t="shared" si="31"/>
        <v>993.42597461159403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159.47398654787983</v>
      </c>
      <c r="C141">
        <f t="shared" si="27"/>
        <v>4000</v>
      </c>
      <c r="D141" s="2">
        <v>4.9144316838823006</v>
      </c>
      <c r="E141" s="1">
        <f t="shared" si="32"/>
        <v>222.21094301842211</v>
      </c>
      <c r="F141" s="1">
        <f t="shared" si="33"/>
        <v>666.63282905526637</v>
      </c>
      <c r="G141" s="8">
        <f t="shared" si="22"/>
        <v>1492.1474615384604</v>
      </c>
      <c r="H141">
        <v>315</v>
      </c>
      <c r="I141">
        <v>295</v>
      </c>
      <c r="J141" s="1">
        <v>305.17489420166629</v>
      </c>
      <c r="K141" s="2">
        <f t="shared" si="29"/>
        <v>9.8251057983337091</v>
      </c>
      <c r="L141" s="8">
        <v>1673.195202193343</v>
      </c>
      <c r="M141" s="1">
        <f t="shared" si="34"/>
        <v>14.538289174086092</v>
      </c>
      <c r="N141" s="1">
        <f t="shared" si="30"/>
        <v>4178.9964675343417</v>
      </c>
      <c r="O141" s="1">
        <f t="shared" si="31"/>
        <v>993.26544365555571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181.24553260404224</v>
      </c>
      <c r="C142">
        <f t="shared" si="27"/>
        <v>4000</v>
      </c>
      <c r="D142" s="2">
        <v>4.9144316838823006</v>
      </c>
      <c r="E142" s="1">
        <f t="shared" si="32"/>
        <v>222.21094301842211</v>
      </c>
      <c r="F142" s="1">
        <f t="shared" si="33"/>
        <v>666.63282905526637</v>
      </c>
      <c r="G142" s="8">
        <f t="shared" si="22"/>
        <v>1839.649999999999</v>
      </c>
      <c r="H142">
        <v>315</v>
      </c>
      <c r="I142">
        <v>295</v>
      </c>
      <c r="J142" s="1">
        <v>306.02719392945244</v>
      </c>
      <c r="K142" s="2">
        <f t="shared" si="29"/>
        <v>8.9728060705475627</v>
      </c>
      <c r="L142" s="8">
        <v>1735.9312902703359</v>
      </c>
      <c r="M142" s="1">
        <f t="shared" si="34"/>
        <v>15.071028233131413</v>
      </c>
      <c r="N142" s="1">
        <f t="shared" si="30"/>
        <v>4178.908679807163</v>
      </c>
      <c r="O142" s="1">
        <f t="shared" si="31"/>
        <v>993.12792659688171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203.01924909016952</v>
      </c>
      <c r="C143">
        <f t="shared" si="27"/>
        <v>4000</v>
      </c>
      <c r="D143" s="2">
        <v>4.9144316838823006</v>
      </c>
      <c r="E143" s="1">
        <f t="shared" si="32"/>
        <v>222.21094301842211</v>
      </c>
      <c r="F143" s="1">
        <f t="shared" si="33"/>
        <v>666.63282905526637</v>
      </c>
      <c r="G143" s="8">
        <f t="shared" si="22"/>
        <v>2221.7192307692294</v>
      </c>
      <c r="H143">
        <v>315</v>
      </c>
      <c r="I143">
        <v>295</v>
      </c>
      <c r="J143" s="1">
        <v>306.74767822944847</v>
      </c>
      <c r="K143" s="2">
        <f t="shared" si="29"/>
        <v>8.2523217705515322</v>
      </c>
      <c r="L143" s="8">
        <v>1787.697502439265</v>
      </c>
      <c r="M143" s="1">
        <f t="shared" si="34"/>
        <v>15.509648414044342</v>
      </c>
      <c r="N143" s="1">
        <f t="shared" si="30"/>
        <v>4178.8438348862383</v>
      </c>
      <c r="O143" s="1">
        <f t="shared" si="31"/>
        <v>993.00928805258673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224.79465876593829</v>
      </c>
      <c r="C144">
        <f t="shared" si="27"/>
        <v>4000</v>
      </c>
      <c r="D144" s="2">
        <v>4.9144316838823006</v>
      </c>
      <c r="E144" s="1">
        <f t="shared" si="32"/>
        <v>222.21094301842211</v>
      </c>
      <c r="F144" s="1">
        <f t="shared" si="33"/>
        <v>666.63282905526637</v>
      </c>
      <c r="G144" s="8">
        <f t="shared" si="22"/>
        <v>2638.355153846152</v>
      </c>
      <c r="H144">
        <v>315</v>
      </c>
      <c r="I144">
        <v>295</v>
      </c>
      <c r="J144" s="1">
        <v>307.36362565303307</v>
      </c>
      <c r="K144" s="2">
        <f t="shared" si="29"/>
        <v>7.6363743469669316</v>
      </c>
      <c r="L144" s="8">
        <v>1831.1271011871859</v>
      </c>
      <c r="M144" s="1">
        <f t="shared" si="34"/>
        <v>15.876911970476986</v>
      </c>
      <c r="N144" s="1">
        <f t="shared" si="30"/>
        <v>4178.7948319735342</v>
      </c>
      <c r="O144" s="1">
        <f t="shared" si="31"/>
        <v>992.90615366622797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246.57141269757412</v>
      </c>
      <c r="C145">
        <f t="shared" si="27"/>
        <v>4000</v>
      </c>
      <c r="D145" s="2">
        <v>4.9144316838823006</v>
      </c>
      <c r="E145" s="1">
        <f t="shared" si="32"/>
        <v>222.21094301842211</v>
      </c>
      <c r="F145" s="1">
        <f t="shared" si="33"/>
        <v>666.63282905526637</v>
      </c>
      <c r="G145" s="8">
        <f t="shared" si="22"/>
        <v>3089.5577692307675</v>
      </c>
      <c r="H145">
        <v>315</v>
      </c>
      <c r="I145">
        <v>295</v>
      </c>
      <c r="J145" s="1">
        <v>307.89563246606252</v>
      </c>
      <c r="K145" s="2">
        <f t="shared" si="29"/>
        <v>7.1043675339374772</v>
      </c>
      <c r="L145" s="8">
        <v>1868.0778232392115</v>
      </c>
      <c r="M145" s="1">
        <f t="shared" si="34"/>
        <v>16.188837498421215</v>
      </c>
      <c r="N145" s="1">
        <f t="shared" si="30"/>
        <v>4178.7570458198106</v>
      </c>
      <c r="O145" s="1">
        <f t="shared" si="31"/>
        <v>992.81582289611652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268.34823450072508</v>
      </c>
      <c r="C146">
        <f t="shared" si="27"/>
        <v>4000</v>
      </c>
      <c r="D146" s="2">
        <v>4.9144316838823006</v>
      </c>
      <c r="E146" s="1">
        <f t="shared" si="32"/>
        <v>222.21094301842211</v>
      </c>
      <c r="F146" s="1">
        <f t="shared" si="33"/>
        <v>666.63282905526637</v>
      </c>
      <c r="G146" s="8">
        <f t="shared" si="22"/>
        <v>3575.3270769230739</v>
      </c>
      <c r="H146">
        <v>315</v>
      </c>
      <c r="I146">
        <v>295</v>
      </c>
      <c r="J146" s="1">
        <v>308.33763598879136</v>
      </c>
      <c r="K146" s="2">
        <f t="shared" si="29"/>
        <v>6.6623640112086377</v>
      </c>
      <c r="L146" s="8">
        <v>1898.4101573811158</v>
      </c>
      <c r="M146" s="1">
        <f t="shared" si="34"/>
        <v>16.444497065753435</v>
      </c>
      <c r="N146" s="1">
        <f t="shared" si="30"/>
        <v>4178.7287110925527</v>
      </c>
      <c r="O146" s="1">
        <f t="shared" si="31"/>
        <v>992.73990192501219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28.956290613283876</v>
      </c>
      <c r="C147">
        <f t="shared" si="27"/>
        <v>4500</v>
      </c>
      <c r="D147" s="2">
        <v>5.5504098646464639</v>
      </c>
      <c r="E147" s="1">
        <f t="shared" si="32"/>
        <v>250.96733243985449</v>
      </c>
      <c r="F147" s="1">
        <f t="shared" si="33"/>
        <v>752.90199731956341</v>
      </c>
      <c r="G147" s="8">
        <f t="shared" si="22"/>
        <v>133.03276923076993</v>
      </c>
      <c r="H147">
        <v>315</v>
      </c>
      <c r="I147">
        <v>295</v>
      </c>
      <c r="J147" s="1">
        <v>295.43212133046393</v>
      </c>
      <c r="K147" s="2">
        <f t="shared" si="29"/>
        <v>19.567878669536071</v>
      </c>
      <c r="L147" s="8">
        <v>621.21251226014522</v>
      </c>
      <c r="M147" s="1">
        <f t="shared" si="34"/>
        <v>5.1027367465496551</v>
      </c>
      <c r="N147" s="1">
        <f t="shared" si="30"/>
        <v>4181.0930626745157</v>
      </c>
      <c r="O147" s="1">
        <f t="shared" si="31"/>
        <v>994.60253333649803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50.684200552413465</v>
      </c>
      <c r="C148">
        <f t="shared" si="27"/>
        <v>4500</v>
      </c>
      <c r="D148" s="2">
        <v>5.5504098646464639</v>
      </c>
      <c r="E148" s="1">
        <f t="shared" si="32"/>
        <v>250.96733243985449</v>
      </c>
      <c r="F148" s="1">
        <f t="shared" si="33"/>
        <v>752.90199731956341</v>
      </c>
      <c r="G148" s="8">
        <f t="shared" si="22"/>
        <v>273.1351538461542</v>
      </c>
      <c r="H148">
        <v>315</v>
      </c>
      <c r="I148">
        <v>295</v>
      </c>
      <c r="J148" s="1">
        <v>297.20903047620584</v>
      </c>
      <c r="K148" s="2">
        <f t="shared" si="29"/>
        <v>17.790969523794161</v>
      </c>
      <c r="L148" s="8">
        <v>986.90326556884668</v>
      </c>
      <c r="M148" s="1">
        <f t="shared" si="34"/>
        <v>8.0751373968037399</v>
      </c>
      <c r="N148" s="1">
        <f t="shared" si="30"/>
        <v>4180.5351567215048</v>
      </c>
      <c r="O148" s="1">
        <f t="shared" si="31"/>
        <v>994.39271904625252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72.424996805821664</v>
      </c>
      <c r="C149">
        <f t="shared" si="27"/>
        <v>4500</v>
      </c>
      <c r="D149" s="2">
        <v>5.5504098646464639</v>
      </c>
      <c r="E149" s="1">
        <f t="shared" si="32"/>
        <v>250.96733243985449</v>
      </c>
      <c r="F149" s="1">
        <f t="shared" si="33"/>
        <v>752.90199731956341</v>
      </c>
      <c r="G149" s="8">
        <f t="shared" si="22"/>
        <v>447.8042307692308</v>
      </c>
      <c r="H149">
        <v>315</v>
      </c>
      <c r="I149">
        <v>295</v>
      </c>
      <c r="J149" s="1">
        <v>299.25299839810242</v>
      </c>
      <c r="K149" s="2">
        <f t="shared" si="29"/>
        <v>15.74700160189758</v>
      </c>
      <c r="L149" s="8">
        <v>1246.7305473924787</v>
      </c>
      <c r="M149" s="1">
        <f t="shared" si="34"/>
        <v>10.171771773500945</v>
      </c>
      <c r="N149" s="1">
        <f t="shared" si="30"/>
        <v>4179.9997449300536</v>
      </c>
      <c r="O149" s="1">
        <f t="shared" si="31"/>
        <v>994.131904389846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94.175914968659114</v>
      </c>
      <c r="C150">
        <f t="shared" si="27"/>
        <v>4500</v>
      </c>
      <c r="D150" s="2">
        <v>5.5504098646464639</v>
      </c>
      <c r="E150" s="1">
        <f t="shared" si="32"/>
        <v>250.96733243985449</v>
      </c>
      <c r="F150" s="1">
        <f t="shared" si="33"/>
        <v>752.90199731956341</v>
      </c>
      <c r="G150" s="8">
        <f t="shared" si="22"/>
        <v>657.03999999999974</v>
      </c>
      <c r="H150">
        <v>315</v>
      </c>
      <c r="I150">
        <v>295</v>
      </c>
      <c r="J150" s="1">
        <v>301.05907370421511</v>
      </c>
      <c r="K150" s="2">
        <f t="shared" si="29"/>
        <v>13.940926295784891</v>
      </c>
      <c r="L150" s="8">
        <v>1433.9152161737547</v>
      </c>
      <c r="M150" s="1">
        <f t="shared" si="34"/>
        <v>11.674103322705069</v>
      </c>
      <c r="N150" s="1">
        <f t="shared" si="30"/>
        <v>4179.6132961005824</v>
      </c>
      <c r="O150" s="1">
        <f t="shared" si="31"/>
        <v>993.88468942562679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115.93420060162755</v>
      </c>
      <c r="C151">
        <f t="shared" si="27"/>
        <v>4500</v>
      </c>
      <c r="D151" s="2">
        <v>5.5504098646464639</v>
      </c>
      <c r="E151" s="1">
        <f t="shared" si="32"/>
        <v>250.96733243985449</v>
      </c>
      <c r="F151" s="1">
        <f t="shared" si="33"/>
        <v>752.90199731956341</v>
      </c>
      <c r="G151" s="8">
        <f t="shared" si="22"/>
        <v>900.84246153846095</v>
      </c>
      <c r="H151">
        <v>315</v>
      </c>
      <c r="I151">
        <v>295</v>
      </c>
      <c r="J151" s="1">
        <v>302.56392717792102</v>
      </c>
      <c r="K151" s="2">
        <f t="shared" si="29"/>
        <v>12.436072822078984</v>
      </c>
      <c r="L151" s="8">
        <v>1573.5242534694928</v>
      </c>
      <c r="M151" s="1">
        <f t="shared" si="34"/>
        <v>12.789816768383133</v>
      </c>
      <c r="N151" s="1">
        <f t="shared" si="30"/>
        <v>4179.3479068590659</v>
      </c>
      <c r="O151" s="1">
        <f t="shared" si="31"/>
        <v>993.66709221422593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137.69783933319749</v>
      </c>
      <c r="C152">
        <f t="shared" si="27"/>
        <v>4500</v>
      </c>
      <c r="D152" s="2">
        <v>5.5504098646464639</v>
      </c>
      <c r="E152" s="1">
        <f t="shared" si="32"/>
        <v>250.96733243985449</v>
      </c>
      <c r="F152" s="1">
        <f t="shared" si="33"/>
        <v>752.90199731956341</v>
      </c>
      <c r="G152" s="8">
        <f t="shared" si="22"/>
        <v>1179.2116153846146</v>
      </c>
      <c r="H152">
        <v>315</v>
      </c>
      <c r="I152">
        <v>295</v>
      </c>
      <c r="J152" s="1">
        <v>303.80682942943395</v>
      </c>
      <c r="K152" s="2">
        <f t="shared" si="29"/>
        <v>11.193170570566053</v>
      </c>
      <c r="L152" s="8">
        <v>1681.1377414240965</v>
      </c>
      <c r="M152" s="1">
        <f t="shared" si="34"/>
        <v>13.646799948754619</v>
      </c>
      <c r="N152" s="1">
        <f t="shared" si="30"/>
        <v>4179.1643203891626</v>
      </c>
      <c r="O152" s="1">
        <f t="shared" si="31"/>
        <v>993.47964109280679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159.46543166573423</v>
      </c>
      <c r="C153">
        <f t="shared" si="27"/>
        <v>4500</v>
      </c>
      <c r="D153" s="2">
        <v>5.5504098646464639</v>
      </c>
      <c r="E153" s="1">
        <f t="shared" si="32"/>
        <v>250.96733243985449</v>
      </c>
      <c r="F153" s="1">
        <f t="shared" si="33"/>
        <v>752.90199731956341</v>
      </c>
      <c r="G153" s="8">
        <f t="shared" si="22"/>
        <v>1492.1474615384604</v>
      </c>
      <c r="H153">
        <v>315</v>
      </c>
      <c r="I153">
        <v>295</v>
      </c>
      <c r="J153" s="1">
        <v>304.83936120007462</v>
      </c>
      <c r="K153" s="2">
        <f t="shared" si="29"/>
        <v>10.16063879992538</v>
      </c>
      <c r="L153" s="8">
        <v>1766.4364363251336</v>
      </c>
      <c r="M153" s="1">
        <f t="shared" si="34"/>
        <v>14.324044256959697</v>
      </c>
      <c r="N153" s="1">
        <f t="shared" si="30"/>
        <v>4179.0344780881442</v>
      </c>
      <c r="O153" s="1">
        <f t="shared" si="31"/>
        <v>993.3187296167888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181.23600414226283</v>
      </c>
      <c r="C154">
        <f t="shared" si="27"/>
        <v>4500</v>
      </c>
      <c r="D154" s="2">
        <v>5.5504098646464639</v>
      </c>
      <c r="E154" s="1">
        <f t="shared" si="32"/>
        <v>250.96733243985449</v>
      </c>
      <c r="F154" s="1">
        <f t="shared" si="33"/>
        <v>752.90199731956341</v>
      </c>
      <c r="G154" s="8">
        <f t="shared" si="22"/>
        <v>1839.649999999999</v>
      </c>
      <c r="H154">
        <v>315</v>
      </c>
      <c r="I154">
        <v>295</v>
      </c>
      <c r="J154" s="1">
        <v>305.70583219778638</v>
      </c>
      <c r="K154" s="2">
        <f t="shared" si="29"/>
        <v>9.2941678022136216</v>
      </c>
      <c r="L154" s="8">
        <v>1835.6321611129299</v>
      </c>
      <c r="M154" s="1">
        <f t="shared" si="34"/>
        <v>14.872010168089293</v>
      </c>
      <c r="N154" s="1">
        <f t="shared" si="30"/>
        <v>4178.9403336654304</v>
      </c>
      <c r="O154" s="1">
        <f t="shared" si="31"/>
        <v>993.18014018178974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203.00886871994402</v>
      </c>
      <c r="C155">
        <f t="shared" si="27"/>
        <v>4500</v>
      </c>
      <c r="D155" s="2">
        <v>5.5504098646464639</v>
      </c>
      <c r="E155" s="1">
        <f t="shared" si="32"/>
        <v>250.96733243985449</v>
      </c>
      <c r="F155" s="1">
        <f t="shared" si="33"/>
        <v>752.90199731956341</v>
      </c>
      <c r="G155" s="8">
        <f t="shared" si="22"/>
        <v>2221.7192307692294</v>
      </c>
      <c r="H155">
        <v>315</v>
      </c>
      <c r="I155">
        <v>295</v>
      </c>
      <c r="J155" s="1">
        <v>306.44093501814427</v>
      </c>
      <c r="K155" s="2">
        <f t="shared" si="29"/>
        <v>8.5590649818557267</v>
      </c>
      <c r="L155" s="8">
        <v>1892.8573381704405</v>
      </c>
      <c r="M155" s="1">
        <f t="shared" si="34"/>
        <v>15.324145749385837</v>
      </c>
      <c r="N155" s="1">
        <f t="shared" si="30"/>
        <v>4178.8704264084154</v>
      </c>
      <c r="O155" s="1">
        <f t="shared" si="31"/>
        <v>993.06006319414746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224.78352929841358</v>
      </c>
      <c r="C156">
        <f t="shared" si="27"/>
        <v>4500</v>
      </c>
      <c r="D156" s="2">
        <v>5.5504098646464639</v>
      </c>
      <c r="E156" s="1">
        <f t="shared" si="32"/>
        <v>250.96733243985449</v>
      </c>
      <c r="F156" s="1">
        <f t="shared" si="33"/>
        <v>752.90199731956341</v>
      </c>
      <c r="G156" s="8">
        <f t="shared" ref="G156:G194" si="36">G144</f>
        <v>2638.355153846152</v>
      </c>
      <c r="H156">
        <v>315</v>
      </c>
      <c r="I156">
        <v>295</v>
      </c>
      <c r="J156" s="1">
        <v>307.07118879176556</v>
      </c>
      <c r="K156" s="2">
        <f t="shared" si="29"/>
        <v>7.9288112082344355</v>
      </c>
      <c r="L156" s="8">
        <v>1940.9548455605723</v>
      </c>
      <c r="M156" s="1">
        <f t="shared" si="34"/>
        <v>15.703391498839235</v>
      </c>
      <c r="N156" s="1">
        <f t="shared" si="30"/>
        <v>4178.8173782558342</v>
      </c>
      <c r="O156" s="1">
        <f t="shared" si="31"/>
        <v>992.95531437131535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246.55962090671451</v>
      </c>
      <c r="C157">
        <f t="shared" si="27"/>
        <v>4500</v>
      </c>
      <c r="D157" s="2">
        <v>5.5504098646464639</v>
      </c>
      <c r="E157" s="1">
        <f t="shared" si="32"/>
        <v>250.96733243985449</v>
      </c>
      <c r="F157" s="1">
        <f t="shared" si="33"/>
        <v>752.90199731956341</v>
      </c>
      <c r="G157" s="8">
        <f t="shared" si="36"/>
        <v>3089.5577692307675</v>
      </c>
      <c r="H157">
        <v>315</v>
      </c>
      <c r="I157">
        <v>295</v>
      </c>
      <c r="J157" s="1">
        <v>307.61683349113315</v>
      </c>
      <c r="K157" s="2">
        <f t="shared" si="29"/>
        <v>7.3831665088668501</v>
      </c>
      <c r="L157" s="8">
        <v>1981.9393871202458</v>
      </c>
      <c r="M157" s="1">
        <f t="shared" si="34"/>
        <v>16.025962104312498</v>
      </c>
      <c r="N157" s="1">
        <f t="shared" si="30"/>
        <v>4178.7763356777741</v>
      </c>
      <c r="O157" s="1">
        <f t="shared" si="31"/>
        <v>992.86330462285946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268.33583142777246</v>
      </c>
      <c r="C158">
        <f t="shared" si="27"/>
        <v>4500</v>
      </c>
      <c r="D158" s="2">
        <v>5.5504098646464604</v>
      </c>
      <c r="E158" s="1">
        <f t="shared" si="32"/>
        <v>250.96733243985435</v>
      </c>
      <c r="F158" s="1">
        <f t="shared" si="33"/>
        <v>752.90199731956307</v>
      </c>
      <c r="G158" s="8">
        <f t="shared" si="36"/>
        <v>3575.3270769230739</v>
      </c>
      <c r="H158">
        <v>315</v>
      </c>
      <c r="I158">
        <v>295</v>
      </c>
      <c r="J158" s="1">
        <v>308.07103777113423</v>
      </c>
      <c r="K158" s="2">
        <f t="shared" si="29"/>
        <v>6.9289622288657711</v>
      </c>
      <c r="L158" s="8">
        <v>2015.6252772902617</v>
      </c>
      <c r="M158" s="1">
        <f t="shared" si="34"/>
        <v>16.290662983251998</v>
      </c>
      <c r="N158" s="1">
        <f t="shared" si="30"/>
        <v>4178.7454759648881</v>
      </c>
      <c r="O158" s="1">
        <f t="shared" si="31"/>
        <v>992.78578854910199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28.95607123133205</v>
      </c>
      <c r="C159">
        <f t="shared" si="27"/>
        <v>5000</v>
      </c>
      <c r="D159" s="2">
        <v>6.1863880454106273</v>
      </c>
      <c r="E159" s="1">
        <f t="shared" si="32"/>
        <v>279.72372186128695</v>
      </c>
      <c r="F159" s="1">
        <f t="shared" si="33"/>
        <v>839.17116558386078</v>
      </c>
      <c r="G159" s="8">
        <f t="shared" si="36"/>
        <v>133.03276923076993</v>
      </c>
      <c r="H159">
        <v>315</v>
      </c>
      <c r="I159">
        <v>295</v>
      </c>
      <c r="J159" s="1">
        <v>295.3656579602515</v>
      </c>
      <c r="K159" s="2">
        <f t="shared" si="29"/>
        <v>19.634342039748503</v>
      </c>
      <c r="L159" s="8">
        <v>634.10721070437262</v>
      </c>
      <c r="M159" s="1">
        <f t="shared" si="34"/>
        <v>4.9063908924325386</v>
      </c>
      <c r="N159" s="1">
        <f t="shared" si="30"/>
        <v>4181.1156966591425</v>
      </c>
      <c r="O159" s="1">
        <f t="shared" si="31"/>
        <v>994.610068814751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50.682936883736879</v>
      </c>
      <c r="C160">
        <f t="shared" si="27"/>
        <v>5000</v>
      </c>
      <c r="D160" s="2">
        <v>6.1863880454106273</v>
      </c>
      <c r="E160" s="1">
        <f t="shared" si="32"/>
        <v>279.72372186128695</v>
      </c>
      <c r="F160" s="1">
        <f t="shared" si="33"/>
        <v>839.17116558386078</v>
      </c>
      <c r="G160" s="8">
        <f t="shared" si="36"/>
        <v>273.1351538461542</v>
      </c>
      <c r="H160">
        <v>315</v>
      </c>
      <c r="I160">
        <v>295</v>
      </c>
      <c r="J160" s="1">
        <v>297.0058974389637</v>
      </c>
      <c r="K160" s="2">
        <f t="shared" si="29"/>
        <v>17.9941025610363</v>
      </c>
      <c r="L160" s="8">
        <v>1015.4622696282881</v>
      </c>
      <c r="M160" s="1">
        <f t="shared" si="34"/>
        <v>7.8247451715198126</v>
      </c>
      <c r="N160" s="1">
        <f t="shared" si="30"/>
        <v>4180.5944348587036</v>
      </c>
      <c r="O160" s="1">
        <f t="shared" si="31"/>
        <v>994.41751206355866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72.422308344531132</v>
      </c>
      <c r="C161">
        <f t="shared" si="27"/>
        <v>5000</v>
      </c>
      <c r="D161" s="2">
        <v>6.1863880454106273</v>
      </c>
      <c r="E161" s="1">
        <f t="shared" si="32"/>
        <v>279.72372186128695</v>
      </c>
      <c r="F161" s="1">
        <f t="shared" si="33"/>
        <v>839.17116558386078</v>
      </c>
      <c r="G161" s="8">
        <f t="shared" si="36"/>
        <v>447.8042307692308</v>
      </c>
      <c r="H161">
        <v>315</v>
      </c>
      <c r="I161">
        <v>295</v>
      </c>
      <c r="J161" s="1">
        <v>298.97322539017381</v>
      </c>
      <c r="K161" s="2">
        <f t="shared" si="29"/>
        <v>16.026774609826191</v>
      </c>
      <c r="L161" s="8">
        <v>1290.8864224789781</v>
      </c>
      <c r="M161" s="1">
        <f t="shared" si="34"/>
        <v>9.91661310550829</v>
      </c>
      <c r="N161" s="1">
        <f t="shared" si="30"/>
        <v>4180.0666687794237</v>
      </c>
      <c r="O161" s="1">
        <f t="shared" si="31"/>
        <v>994.1688085593446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94.171781399214311</v>
      </c>
      <c r="C162">
        <f t="shared" si="27"/>
        <v>5000</v>
      </c>
      <c r="D162" s="2">
        <v>6.1863880454106273</v>
      </c>
      <c r="E162" s="1">
        <f t="shared" si="32"/>
        <v>279.72372186128695</v>
      </c>
      <c r="F162" s="1">
        <f t="shared" si="33"/>
        <v>839.17116558386078</v>
      </c>
      <c r="G162" s="8">
        <f t="shared" si="36"/>
        <v>657.03999999999974</v>
      </c>
      <c r="H162">
        <v>315</v>
      </c>
      <c r="I162">
        <v>295</v>
      </c>
      <c r="J162" s="1">
        <v>300.748362059871</v>
      </c>
      <c r="K162" s="2">
        <f t="shared" si="29"/>
        <v>14.251637940129001</v>
      </c>
      <c r="L162" s="8">
        <v>1491.31907746191</v>
      </c>
      <c r="M162" s="1">
        <f t="shared" si="34"/>
        <v>11.430413845654458</v>
      </c>
      <c r="N162" s="1">
        <f t="shared" si="30"/>
        <v>4179.6743275924227</v>
      </c>
      <c r="O162" s="1">
        <f t="shared" si="31"/>
        <v>993.9283149291781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115.92873428158137</v>
      </c>
      <c r="C163">
        <f t="shared" si="27"/>
        <v>5000</v>
      </c>
      <c r="D163" s="2">
        <v>6.1863880454106273</v>
      </c>
      <c r="E163" s="1">
        <f t="shared" si="32"/>
        <v>279.72372186128695</v>
      </c>
      <c r="F163" s="1">
        <f t="shared" si="33"/>
        <v>839.17116558386078</v>
      </c>
      <c r="G163" s="8">
        <f t="shared" si="36"/>
        <v>900.84246153846095</v>
      </c>
      <c r="H163">
        <v>315</v>
      </c>
      <c r="I163">
        <v>295</v>
      </c>
      <c r="J163" s="1">
        <v>302.24586642929955</v>
      </c>
      <c r="K163" s="2">
        <f t="shared" ref="K163:K194" si="38">H163-J163</f>
        <v>12.754133570700446</v>
      </c>
      <c r="L163" s="8">
        <v>1641.8005441550802</v>
      </c>
      <c r="M163" s="1">
        <f t="shared" si="34"/>
        <v>12.56192215560085</v>
      </c>
      <c r="N163" s="1">
        <f t="shared" ref="N163:N194" si="39">((W163 + X163*H163 +Y163*H163^2 +  Z163*H163^3)+(W163 + X163*J163 + Y163*J163^2 +  Z163*J163^3))/2</f>
        <v>4179.3999421458466</v>
      </c>
      <c r="O163" s="1">
        <f t="shared" ref="O163:O194" si="40">((S163 + T163*H163 + U163*H163^2 +  V163*H163^3)+(S163 + T163*J163 + U163*J163^2 +  V163*J163^3))/2</f>
        <v>993.7139460195317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137.69118636084141</v>
      </c>
      <c r="C164">
        <f t="shared" si="27"/>
        <v>5000</v>
      </c>
      <c r="D164" s="2">
        <v>6.1863880454106273</v>
      </c>
      <c r="E164" s="1">
        <f t="shared" si="32"/>
        <v>279.72372186128695</v>
      </c>
      <c r="F164" s="1">
        <f t="shared" si="33"/>
        <v>839.17116558386078</v>
      </c>
      <c r="G164" s="8">
        <f t="shared" si="36"/>
        <v>1179.2116153846146</v>
      </c>
      <c r="H164">
        <v>315</v>
      </c>
      <c r="I164">
        <v>295</v>
      </c>
      <c r="J164" s="1">
        <v>303.49285202093654</v>
      </c>
      <c r="K164" s="2">
        <f t="shared" si="38"/>
        <v>11.507147979063461</v>
      </c>
      <c r="L164" s="8">
        <v>1758.3339529814098</v>
      </c>
      <c r="M164" s="1">
        <f t="shared" si="34"/>
        <v>13.434966171560982</v>
      </c>
      <c r="N164" s="1">
        <f t="shared" si="39"/>
        <v>4179.2078023160193</v>
      </c>
      <c r="O164" s="1">
        <f t="shared" si="40"/>
        <v>993.52764411146904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159.45773500335756</v>
      </c>
      <c r="C165">
        <f t="shared" si="27"/>
        <v>5000</v>
      </c>
      <c r="D165" s="2">
        <v>6.1863880454106273</v>
      </c>
      <c r="E165" s="1">
        <f t="shared" si="32"/>
        <v>279.72372186128695</v>
      </c>
      <c r="F165" s="1">
        <f t="shared" si="33"/>
        <v>839.17116558386078</v>
      </c>
      <c r="G165" s="8">
        <f t="shared" si="36"/>
        <v>1492.1474615384604</v>
      </c>
      <c r="H165">
        <v>315</v>
      </c>
      <c r="I165">
        <v>295</v>
      </c>
      <c r="J165" s="1">
        <v>304.5348077604778</v>
      </c>
      <c r="K165" s="2">
        <f t="shared" si="38"/>
        <v>10.465192239522196</v>
      </c>
      <c r="L165" s="8">
        <v>1851.0202650222309</v>
      </c>
      <c r="M165" s="1">
        <f t="shared" si="34"/>
        <v>14.12719982540162</v>
      </c>
      <c r="N165" s="1">
        <f t="shared" si="39"/>
        <v>4179.0707265106521</v>
      </c>
      <c r="O165" s="1">
        <f t="shared" si="40"/>
        <v>993.36667485377677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181.22739175875461</v>
      </c>
      <c r="C166">
        <f t="shared" si="27"/>
        <v>5000</v>
      </c>
      <c r="D166" s="2">
        <v>6.1863880454106273</v>
      </c>
      <c r="E166" s="1">
        <f t="shared" si="32"/>
        <v>279.72372186128695</v>
      </c>
      <c r="F166" s="1">
        <f t="shared" si="33"/>
        <v>839.17116558386078</v>
      </c>
      <c r="G166" s="8">
        <f t="shared" si="36"/>
        <v>1839.649999999999</v>
      </c>
      <c r="H166">
        <v>315</v>
      </c>
      <c r="I166">
        <v>295</v>
      </c>
      <c r="J166" s="1">
        <v>305.41298986251275</v>
      </c>
      <c r="K166" s="2">
        <f t="shared" si="38"/>
        <v>9.5870101374872547</v>
      </c>
      <c r="L166" s="8">
        <v>1926.4076859954184</v>
      </c>
      <c r="M166" s="1">
        <f t="shared" si="34"/>
        <v>14.688723816686617</v>
      </c>
      <c r="N166" s="1">
        <f t="shared" si="39"/>
        <v>4178.9706946753813</v>
      </c>
      <c r="O166" s="1">
        <f t="shared" si="40"/>
        <v>993.22733861121571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202.99945127817867</v>
      </c>
      <c r="C167">
        <f t="shared" si="27"/>
        <v>5000</v>
      </c>
      <c r="D167" s="2">
        <v>6.1863880454106273</v>
      </c>
      <c r="E167" s="1">
        <f t="shared" si="32"/>
        <v>279.72372186128695</v>
      </c>
      <c r="F167" s="1">
        <f t="shared" si="33"/>
        <v>839.17116558386078</v>
      </c>
      <c r="G167" s="8">
        <f t="shared" si="36"/>
        <v>2221.7192307692294</v>
      </c>
      <c r="H167">
        <v>315</v>
      </c>
      <c r="I167">
        <v>295</v>
      </c>
      <c r="J167" s="1">
        <v>306.16054264279694</v>
      </c>
      <c r="K167" s="2">
        <f t="shared" si="38"/>
        <v>8.8394573572030595</v>
      </c>
      <c r="L167" s="8">
        <v>1988.8842200359677</v>
      </c>
      <c r="M167" s="1">
        <f t="shared" si="34"/>
        <v>15.152982432250877</v>
      </c>
      <c r="N167" s="1">
        <f t="shared" si="39"/>
        <v>4178.8960469240528</v>
      </c>
      <c r="O167" s="1">
        <f t="shared" si="40"/>
        <v>993.10613270446265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224.77340124471053</v>
      </c>
      <c r="C168">
        <f t="shared" si="27"/>
        <v>5000</v>
      </c>
      <c r="D168" s="2">
        <v>6.1863880454106273</v>
      </c>
      <c r="E168" s="1">
        <f t="shared" si="32"/>
        <v>279.72372186128695</v>
      </c>
      <c r="F168" s="1">
        <f t="shared" si="33"/>
        <v>839.17116558386078</v>
      </c>
      <c r="G168" s="8">
        <f t="shared" si="36"/>
        <v>2638.355153846152</v>
      </c>
      <c r="H168">
        <v>315</v>
      </c>
      <c r="I168">
        <v>295</v>
      </c>
      <c r="J168" s="1">
        <v>306.80319902237125</v>
      </c>
      <c r="K168" s="2">
        <f t="shared" si="38"/>
        <v>8.1968009776287545</v>
      </c>
      <c r="L168" s="8">
        <v>2041.4850922590915</v>
      </c>
      <c r="M168" s="1">
        <f t="shared" si="34"/>
        <v>15.543035003442458</v>
      </c>
      <c r="N168" s="1">
        <f t="shared" si="39"/>
        <v>4178.8391795976995</v>
      </c>
      <c r="O168" s="1">
        <f t="shared" si="40"/>
        <v>993.00005589630427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246.54886256568835</v>
      </c>
      <c r="C169">
        <f t="shared" si="27"/>
        <v>5000</v>
      </c>
      <c r="D169" s="2">
        <v>6.1863880454106273</v>
      </c>
      <c r="E169" s="1">
        <f t="shared" si="32"/>
        <v>279.72372186128695</v>
      </c>
      <c r="F169" s="1">
        <f t="shared" si="33"/>
        <v>839.17116558386078</v>
      </c>
      <c r="G169" s="8">
        <f t="shared" si="36"/>
        <v>3089.5577692307675</v>
      </c>
      <c r="H169">
        <v>315</v>
      </c>
      <c r="I169">
        <v>295</v>
      </c>
      <c r="J169" s="1">
        <v>307.36080838313552</v>
      </c>
      <c r="K169" s="2">
        <f t="shared" si="38"/>
        <v>7.6391916168644798</v>
      </c>
      <c r="L169" s="8">
        <v>2086.3705027672768</v>
      </c>
      <c r="M169" s="1">
        <f t="shared" si="34"/>
        <v>15.875247435839002</v>
      </c>
      <c r="N169" s="1">
        <f t="shared" si="39"/>
        <v>4178.7950430800374</v>
      </c>
      <c r="O169" s="1">
        <f t="shared" si="40"/>
        <v>992.90662894369507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268.32449185928266</v>
      </c>
      <c r="C170">
        <f t="shared" si="27"/>
        <v>5000</v>
      </c>
      <c r="D170" s="2">
        <v>6.1863880454106273</v>
      </c>
      <c r="E170" s="1">
        <f t="shared" si="32"/>
        <v>279.72372186128695</v>
      </c>
      <c r="F170" s="1">
        <f t="shared" si="33"/>
        <v>839.17116558386078</v>
      </c>
      <c r="G170" s="8">
        <f t="shared" si="36"/>
        <v>3575.3270769230739</v>
      </c>
      <c r="H170">
        <v>315</v>
      </c>
      <c r="I170">
        <v>295</v>
      </c>
      <c r="J170" s="1">
        <v>307.82580715920471</v>
      </c>
      <c r="K170" s="2">
        <f t="shared" si="38"/>
        <v>7.1741928407952855</v>
      </c>
      <c r="L170" s="8">
        <v>2123.3057241628926</v>
      </c>
      <c r="M170" s="1">
        <f t="shared" si="34"/>
        <v>16.148164932574144</v>
      </c>
      <c r="N170" s="1">
        <f t="shared" si="39"/>
        <v>4178.7617725209439</v>
      </c>
      <c r="O170" s="1">
        <f t="shared" si="40"/>
        <v>992.82774432573274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28.95589501251888</v>
      </c>
      <c r="C171">
        <f t="shared" si="27"/>
        <v>5500</v>
      </c>
      <c r="D171" s="2">
        <v>6.8223662261747924</v>
      </c>
      <c r="E171" s="1">
        <f t="shared" si="32"/>
        <v>308.48011128271941</v>
      </c>
      <c r="F171" s="1">
        <f t="shared" si="33"/>
        <v>925.44033384815816</v>
      </c>
      <c r="G171" s="8">
        <f t="shared" si="36"/>
        <v>133.03276923076993</v>
      </c>
      <c r="H171">
        <v>315</v>
      </c>
      <c r="I171">
        <v>295</v>
      </c>
      <c r="J171" s="1">
        <v>295.31212439550592</v>
      </c>
      <c r="K171" s="2">
        <f t="shared" si="38"/>
        <v>19.687875604494081</v>
      </c>
      <c r="L171" s="8">
        <v>645.14640677507293</v>
      </c>
      <c r="M171" s="1">
        <f t="shared" si="34"/>
        <v>4.7325648633026063</v>
      </c>
      <c r="N171" s="1">
        <f t="shared" si="39"/>
        <v>4181.1340225258145</v>
      </c>
      <c r="O171" s="1">
        <f t="shared" si="40"/>
        <v>994.61612177929646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50.681854661331357</v>
      </c>
      <c r="C172">
        <f t="shared" si="27"/>
        <v>5500</v>
      </c>
      <c r="D172" s="2">
        <v>6.8223662261747924</v>
      </c>
      <c r="E172" s="1">
        <f t="shared" si="32"/>
        <v>308.48011128271941</v>
      </c>
      <c r="F172" s="1">
        <f t="shared" si="33"/>
        <v>925.44033384815816</v>
      </c>
      <c r="G172" s="8">
        <f t="shared" si="36"/>
        <v>273.1351538461542</v>
      </c>
      <c r="H172">
        <v>315</v>
      </c>
      <c r="I172">
        <v>295</v>
      </c>
      <c r="J172" s="1">
        <v>296.83056159662078</v>
      </c>
      <c r="K172" s="2">
        <f t="shared" si="38"/>
        <v>18.169438403379218</v>
      </c>
      <c r="L172" s="8">
        <v>1040.3876800721969</v>
      </c>
      <c r="M172" s="1">
        <f t="shared" si="34"/>
        <v>7.5987480407948915</v>
      </c>
      <c r="N172" s="1">
        <f t="shared" si="39"/>
        <v>4180.6465164074307</v>
      </c>
      <c r="O172" s="1">
        <f t="shared" si="40"/>
        <v>994.43874611111255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72.419945157675173</v>
      </c>
      <c r="C173">
        <f t="shared" si="27"/>
        <v>5500</v>
      </c>
      <c r="D173" s="2">
        <v>6.8223662261747924</v>
      </c>
      <c r="E173" s="1">
        <f t="shared" si="32"/>
        <v>308.48011128271941</v>
      </c>
      <c r="F173" s="1">
        <f t="shared" si="33"/>
        <v>925.44033384815816</v>
      </c>
      <c r="G173" s="8">
        <f t="shared" si="36"/>
        <v>447.8042307692308</v>
      </c>
      <c r="H173">
        <v>315</v>
      </c>
      <c r="I173">
        <v>295</v>
      </c>
      <c r="J173" s="1">
        <v>298.72488037589079</v>
      </c>
      <c r="K173" s="2">
        <f t="shared" si="38"/>
        <v>16.275119624109209</v>
      </c>
      <c r="L173" s="8">
        <v>1330.1279955866476</v>
      </c>
      <c r="M173" s="1">
        <f t="shared" si="34"/>
        <v>9.6835505940844779</v>
      </c>
      <c r="N173" s="1">
        <f t="shared" si="39"/>
        <v>4180.127724504343</v>
      </c>
      <c r="O173" s="1">
        <f t="shared" si="40"/>
        <v>994.2012499904431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94.168092792766544</v>
      </c>
      <c r="C174">
        <f t="shared" si="27"/>
        <v>5500</v>
      </c>
      <c r="D174" s="2">
        <v>6.8223662261747924</v>
      </c>
      <c r="E174" s="1">
        <f t="shared" si="32"/>
        <v>308.48011128271941</v>
      </c>
      <c r="F174" s="1">
        <f t="shared" si="33"/>
        <v>925.44033384815816</v>
      </c>
      <c r="G174" s="8">
        <f t="shared" si="36"/>
        <v>657.03999999999974</v>
      </c>
      <c r="H174">
        <v>315</v>
      </c>
      <c r="I174">
        <v>295</v>
      </c>
      <c r="J174" s="1">
        <v>300.46831746882117</v>
      </c>
      <c r="K174" s="2">
        <f t="shared" si="38"/>
        <v>14.531682531178831</v>
      </c>
      <c r="L174" s="8">
        <v>1542.9608490882338</v>
      </c>
      <c r="M174" s="1">
        <f t="shared" si="34"/>
        <v>11.206135288809511</v>
      </c>
      <c r="N174" s="1">
        <f t="shared" si="39"/>
        <v>4179.7312352816925</v>
      </c>
      <c r="O174" s="1">
        <f t="shared" si="40"/>
        <v>993.96724754724801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115.92380695358415</v>
      </c>
      <c r="C175">
        <f t="shared" si="27"/>
        <v>5500</v>
      </c>
      <c r="D175" s="2">
        <v>6.8223662261747924</v>
      </c>
      <c r="E175" s="1">
        <f t="shared" si="32"/>
        <v>308.48011128271941</v>
      </c>
      <c r="F175" s="1">
        <f t="shared" si="33"/>
        <v>925.44033384815816</v>
      </c>
      <c r="G175" s="8">
        <f t="shared" si="36"/>
        <v>900.84246153846095</v>
      </c>
      <c r="H175">
        <v>315</v>
      </c>
      <c r="I175">
        <v>295</v>
      </c>
      <c r="J175" s="1">
        <v>301.95642774182653</v>
      </c>
      <c r="K175" s="2">
        <f t="shared" si="38"/>
        <v>13.043572258173469</v>
      </c>
      <c r="L175" s="8">
        <v>1703.741965197426</v>
      </c>
      <c r="M175" s="1">
        <f t="shared" si="34"/>
        <v>12.351093544602836</v>
      </c>
      <c r="N175" s="1">
        <f t="shared" si="39"/>
        <v>4179.4491519954117</v>
      </c>
      <c r="O175" s="1">
        <f t="shared" si="40"/>
        <v>993.7561837157923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137.68514555075288</v>
      </c>
      <c r="C176">
        <f t="shared" si="27"/>
        <v>5500</v>
      </c>
      <c r="D176" s="2">
        <v>6.8223662261747924</v>
      </c>
      <c r="E176" s="1">
        <f t="shared" si="32"/>
        <v>308.48011128271941</v>
      </c>
      <c r="F176" s="1">
        <f t="shared" si="33"/>
        <v>925.44033384815816</v>
      </c>
      <c r="G176" s="8">
        <f t="shared" si="36"/>
        <v>1179.2116153846146</v>
      </c>
      <c r="H176">
        <v>315</v>
      </c>
      <c r="I176">
        <v>295</v>
      </c>
      <c r="J176" s="1">
        <v>303.20522757877313</v>
      </c>
      <c r="K176" s="2">
        <f t="shared" si="38"/>
        <v>11.794772421226867</v>
      </c>
      <c r="L176" s="8">
        <v>1828.7939641981036</v>
      </c>
      <c r="M176" s="1">
        <f t="shared" si="34"/>
        <v>13.238261719005013</v>
      </c>
      <c r="N176" s="1">
        <f t="shared" si="39"/>
        <v>4179.2493294345995</v>
      </c>
      <c r="O176" s="1">
        <f t="shared" si="40"/>
        <v>993.57123423000928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159.45070784578814</v>
      </c>
      <c r="C177">
        <f t="shared" si="27"/>
        <v>5500</v>
      </c>
      <c r="D177" s="2">
        <v>6.8223662261747924</v>
      </c>
      <c r="E177" s="1">
        <f t="shared" si="32"/>
        <v>308.48011128271941</v>
      </c>
      <c r="F177" s="1">
        <f t="shared" si="33"/>
        <v>925.44033384815816</v>
      </c>
      <c r="G177" s="8">
        <f t="shared" si="36"/>
        <v>1492.1474615384604</v>
      </c>
      <c r="H177">
        <v>315</v>
      </c>
      <c r="I177">
        <v>295</v>
      </c>
      <c r="J177" s="1">
        <v>304.25445777372181</v>
      </c>
      <c r="K177" s="2">
        <f t="shared" si="38"/>
        <v>10.745542226278189</v>
      </c>
      <c r="L177" s="8">
        <v>1928.5766089743197</v>
      </c>
      <c r="M177" s="1">
        <f t="shared" si="34"/>
        <v>13.943896838208243</v>
      </c>
      <c r="N177" s="1">
        <f t="shared" si="39"/>
        <v>4179.1055950247719</v>
      </c>
      <c r="O177" s="1">
        <f t="shared" si="40"/>
        <v>993.41045355029496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181.2194943928321</v>
      </c>
      <c r="C178">
        <f t="shared" si="27"/>
        <v>5500</v>
      </c>
      <c r="D178" s="2">
        <v>6.8223662261747924</v>
      </c>
      <c r="E178" s="1">
        <f t="shared" si="32"/>
        <v>308.48011128271941</v>
      </c>
      <c r="F178" s="1">
        <f t="shared" si="33"/>
        <v>925.44033384815816</v>
      </c>
      <c r="G178" s="8">
        <f t="shared" si="36"/>
        <v>1839.649999999999</v>
      </c>
      <c r="H178">
        <v>315</v>
      </c>
      <c r="I178">
        <v>295</v>
      </c>
      <c r="J178" s="1">
        <v>305.14241727316664</v>
      </c>
      <c r="K178" s="2">
        <f t="shared" si="38"/>
        <v>9.8575827268333569</v>
      </c>
      <c r="L178" s="8">
        <v>2009.9376936874539</v>
      </c>
      <c r="M178" s="1">
        <f t="shared" si="34"/>
        <v>14.517668439137971</v>
      </c>
      <c r="N178" s="1">
        <f t="shared" si="39"/>
        <v>4179.0000596599857</v>
      </c>
      <c r="O178" s="1">
        <f t="shared" si="40"/>
        <v>993.27062247404479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202.99078549108222</v>
      </c>
      <c r="C179">
        <f t="shared" si="27"/>
        <v>5500</v>
      </c>
      <c r="D179" s="2">
        <v>6.8223662261747924</v>
      </c>
      <c r="E179" s="1">
        <f t="shared" si="32"/>
        <v>308.48011128271941</v>
      </c>
      <c r="F179" s="1">
        <f t="shared" si="33"/>
        <v>925.44033384815816</v>
      </c>
      <c r="G179" s="8">
        <f t="shared" si="36"/>
        <v>2221.7192307692294</v>
      </c>
      <c r="H179">
        <v>315</v>
      </c>
      <c r="I179">
        <v>295</v>
      </c>
      <c r="J179" s="1">
        <v>305.90071218885208</v>
      </c>
      <c r="K179" s="2">
        <f t="shared" si="38"/>
        <v>9.0992878111479172</v>
      </c>
      <c r="L179" s="8">
        <v>2077.4980263275929</v>
      </c>
      <c r="M179" s="1">
        <f t="shared" si="34"/>
        <v>14.992957027457534</v>
      </c>
      <c r="N179" s="1">
        <f t="shared" si="39"/>
        <v>4178.9209328280022</v>
      </c>
      <c r="O179" s="1">
        <f t="shared" si="40"/>
        <v>993.14852894569788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224.76405475004677</v>
      </c>
      <c r="C180">
        <f t="shared" si="27"/>
        <v>5500</v>
      </c>
      <c r="D180" s="2">
        <v>6.8223662261747924</v>
      </c>
      <c r="E180" s="1">
        <f t="shared" si="32"/>
        <v>308.48011128271941</v>
      </c>
      <c r="F180" s="1">
        <f t="shared" si="33"/>
        <v>925.44033384815816</v>
      </c>
      <c r="G180" s="8">
        <f t="shared" si="36"/>
        <v>2638.355153846152</v>
      </c>
      <c r="H180">
        <v>315</v>
      </c>
      <c r="I180">
        <v>295</v>
      </c>
      <c r="J180" s="1">
        <v>306.55427077495517</v>
      </c>
      <c r="K180" s="2">
        <f t="shared" si="38"/>
        <v>8.445729225044829</v>
      </c>
      <c r="L180" s="8">
        <v>2134.4705699064161</v>
      </c>
      <c r="M180" s="1">
        <f t="shared" si="34"/>
        <v>15.392894283337474</v>
      </c>
      <c r="N180" s="1">
        <f t="shared" si="39"/>
        <v>4178.8604282522301</v>
      </c>
      <c r="O180" s="1">
        <f t="shared" si="40"/>
        <v>993.04134839627227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246.53891051203445</v>
      </c>
      <c r="C181">
        <f t="shared" si="27"/>
        <v>5500</v>
      </c>
      <c r="D181" s="2">
        <v>6.8223662261747924</v>
      </c>
      <c r="E181" s="1">
        <f t="shared" si="32"/>
        <v>308.48011128271941</v>
      </c>
      <c r="F181" s="1">
        <f t="shared" si="33"/>
        <v>925.44033384815816</v>
      </c>
      <c r="G181" s="8">
        <f t="shared" si="36"/>
        <v>3089.5577692307675</v>
      </c>
      <c r="H181">
        <v>315</v>
      </c>
      <c r="I181">
        <v>295</v>
      </c>
      <c r="J181" s="1">
        <v>307.12252595182781</v>
      </c>
      <c r="K181" s="2">
        <f t="shared" si="38"/>
        <v>7.8774740481721892</v>
      </c>
      <c r="L181" s="8">
        <v>2183.1513339879166</v>
      </c>
      <c r="M181" s="1">
        <f t="shared" si="34"/>
        <v>15.73396205089125</v>
      </c>
      <c r="N181" s="1">
        <f t="shared" si="39"/>
        <v>4178.8133271378529</v>
      </c>
      <c r="O181" s="1">
        <f t="shared" si="40"/>
        <v>992.94670967587683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268.31398168104363</v>
      </c>
      <c r="C182">
        <f t="shared" si="27"/>
        <v>5500</v>
      </c>
      <c r="D182" s="2">
        <v>6.8223662261747924</v>
      </c>
      <c r="E182" s="1">
        <f t="shared" si="32"/>
        <v>308.48011128271941</v>
      </c>
      <c r="F182" s="1">
        <f t="shared" si="33"/>
        <v>925.44033384815816</v>
      </c>
      <c r="G182" s="8">
        <f t="shared" si="36"/>
        <v>3575.3270769230739</v>
      </c>
      <c r="H182">
        <v>315</v>
      </c>
      <c r="I182">
        <v>295</v>
      </c>
      <c r="J182" s="1">
        <v>307.59721110230868</v>
      </c>
      <c r="K182" s="2">
        <f t="shared" si="38"/>
        <v>7.4027888976913232</v>
      </c>
      <c r="L182" s="8">
        <v>2223.2538431915423</v>
      </c>
      <c r="M182" s="1">
        <f t="shared" si="34"/>
        <v>16.014450180946664</v>
      </c>
      <c r="N182" s="1">
        <f t="shared" si="39"/>
        <v>4178.7777355256558</v>
      </c>
      <c r="O182" s="1">
        <f t="shared" si="40"/>
        <v>992.86663457098985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28.955751601767243</v>
      </c>
      <c r="C183">
        <f t="shared" si="27"/>
        <v>6000</v>
      </c>
      <c r="D183" s="2">
        <v>7.458344406938954</v>
      </c>
      <c r="E183" s="1">
        <f t="shared" si="32"/>
        <v>337.23650070415175</v>
      </c>
      <c r="F183" s="1">
        <f t="shared" si="33"/>
        <v>1011.7095021124553</v>
      </c>
      <c r="G183" s="8">
        <f t="shared" si="36"/>
        <v>133.03276923076993</v>
      </c>
      <c r="H183">
        <v>315</v>
      </c>
      <c r="I183">
        <v>295</v>
      </c>
      <c r="J183" s="1">
        <v>295.26846027230272</v>
      </c>
      <c r="K183" s="2">
        <f t="shared" si="38"/>
        <v>19.731539727697282</v>
      </c>
      <c r="L183" s="8">
        <v>654.72130298251068</v>
      </c>
      <c r="M183" s="1">
        <f t="shared" si="34"/>
        <v>4.5772502009495968</v>
      </c>
      <c r="N183" s="1">
        <f t="shared" si="39"/>
        <v>4181.1490328133841</v>
      </c>
      <c r="O183" s="1">
        <f t="shared" si="40"/>
        <v>994.62104786954524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50.680918498073432</v>
      </c>
      <c r="C184">
        <f t="shared" si="27"/>
        <v>6000</v>
      </c>
      <c r="D184" s="2">
        <v>7.458344406938954</v>
      </c>
      <c r="E184" s="1">
        <f t="shared" si="32"/>
        <v>337.23650070415175</v>
      </c>
      <c r="F184" s="1">
        <f t="shared" si="33"/>
        <v>1011.7095021124553</v>
      </c>
      <c r="G184" s="8">
        <f t="shared" si="36"/>
        <v>273.1351538461542</v>
      </c>
      <c r="H184">
        <v>315</v>
      </c>
      <c r="I184">
        <v>295</v>
      </c>
      <c r="J184" s="1">
        <v>296.67784386829379</v>
      </c>
      <c r="K184" s="2">
        <f t="shared" si="38"/>
        <v>18.322156131706208</v>
      </c>
      <c r="L184" s="8">
        <v>1062.360856340589</v>
      </c>
      <c r="M184" s="1">
        <f t="shared" si="34"/>
        <v>7.3932645408857196</v>
      </c>
      <c r="N184" s="1">
        <f t="shared" si="39"/>
        <v>4180.6925758956877</v>
      </c>
      <c r="O184" s="1">
        <f t="shared" si="40"/>
        <v>994.45711509581054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72.417849989993556</v>
      </c>
      <c r="C185">
        <f t="shared" si="27"/>
        <v>6000</v>
      </c>
      <c r="D185" s="2">
        <v>7.458344406938954</v>
      </c>
      <c r="E185" s="1">
        <f t="shared" si="32"/>
        <v>337.23650070415175</v>
      </c>
      <c r="F185" s="1">
        <f t="shared" si="33"/>
        <v>1011.7095021124553</v>
      </c>
      <c r="G185" s="8">
        <f t="shared" si="36"/>
        <v>447.8042307692308</v>
      </c>
      <c r="H185">
        <v>315</v>
      </c>
      <c r="I185">
        <v>295</v>
      </c>
      <c r="J185" s="1">
        <v>298.50274422906944</v>
      </c>
      <c r="K185" s="2">
        <f t="shared" si="38"/>
        <v>16.497255770930565</v>
      </c>
      <c r="L185" s="8">
        <v>1365.3027195404811</v>
      </c>
      <c r="M185" s="1">
        <f t="shared" si="34"/>
        <v>9.4692874711067034</v>
      </c>
      <c r="N185" s="1">
        <f t="shared" si="39"/>
        <v>4180.1836674264878</v>
      </c>
      <c r="O185" s="1">
        <f t="shared" si="40"/>
        <v>994.23001387018121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94.164775850511106</v>
      </c>
      <c r="C186">
        <f t="shared" si="27"/>
        <v>6000</v>
      </c>
      <c r="D186" s="2">
        <v>7.458344406938954</v>
      </c>
      <c r="E186" s="1">
        <f t="shared" si="32"/>
        <v>337.23650070415175</v>
      </c>
      <c r="F186" s="1">
        <f t="shared" si="33"/>
        <v>1011.7095021124553</v>
      </c>
      <c r="G186" s="8">
        <f t="shared" si="36"/>
        <v>657.03999999999974</v>
      </c>
      <c r="H186">
        <v>315</v>
      </c>
      <c r="I186">
        <v>295</v>
      </c>
      <c r="J186" s="1">
        <v>300.2141745199184</v>
      </c>
      <c r="K186" s="2">
        <f t="shared" si="38"/>
        <v>14.785825480081598</v>
      </c>
      <c r="L186" s="8">
        <v>1589.7825922758223</v>
      </c>
      <c r="M186" s="1">
        <f t="shared" si="34"/>
        <v>10.998481885810982</v>
      </c>
      <c r="N186" s="1">
        <f t="shared" si="39"/>
        <v>4179.7844622059883</v>
      </c>
      <c r="O186" s="1">
        <f t="shared" si="40"/>
        <v>994.00225991715092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115.91933388915616</v>
      </c>
      <c r="C187">
        <f t="shared" si="27"/>
        <v>6000</v>
      </c>
      <c r="D187" s="2">
        <v>7.458344406938954</v>
      </c>
      <c r="E187" s="1">
        <f t="shared" si="32"/>
        <v>337.23650070415175</v>
      </c>
      <c r="F187" s="1">
        <f t="shared" si="33"/>
        <v>1011.7095021124553</v>
      </c>
      <c r="G187" s="8">
        <f t="shared" si="36"/>
        <v>900.84246153846095</v>
      </c>
      <c r="H187">
        <v>315</v>
      </c>
      <c r="I187">
        <v>295</v>
      </c>
      <c r="J187" s="1">
        <v>301.69134883841679</v>
      </c>
      <c r="K187" s="2">
        <f t="shared" si="38"/>
        <v>13.308651161583214</v>
      </c>
      <c r="L187" s="8">
        <v>1760.3481316582611</v>
      </c>
      <c r="M187" s="1">
        <f t="shared" si="34"/>
        <v>12.154942883246688</v>
      </c>
      <c r="N187" s="1">
        <f t="shared" si="39"/>
        <v>4179.4957991208958</v>
      </c>
      <c r="O187" s="1">
        <f t="shared" si="40"/>
        <v>993.79453051512542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137.6796239367257</v>
      </c>
      <c r="C188">
        <f t="shared" ref="C188:C194" si="41">C176+500</f>
        <v>6000</v>
      </c>
      <c r="D188" s="2">
        <v>7.458344406938954</v>
      </c>
      <c r="E188" s="1">
        <f t="shared" si="32"/>
        <v>337.23650070415175</v>
      </c>
      <c r="F188" s="1">
        <f t="shared" si="33"/>
        <v>1011.7095021124553</v>
      </c>
      <c r="G188" s="8">
        <f t="shared" si="36"/>
        <v>1179.2116153846146</v>
      </c>
      <c r="H188">
        <v>315</v>
      </c>
      <c r="I188">
        <v>295</v>
      </c>
      <c r="J188" s="1">
        <v>302.94014475722832</v>
      </c>
      <c r="K188" s="2">
        <f t="shared" si="38"/>
        <v>12.059855242771675</v>
      </c>
      <c r="L188" s="8">
        <v>1893.5546945678948</v>
      </c>
      <c r="M188" s="1">
        <f t="shared" si="34"/>
        <v>13.054606223150508</v>
      </c>
      <c r="N188" s="1">
        <f t="shared" si="39"/>
        <v>4179.289063065642</v>
      </c>
      <c r="O188" s="1">
        <f t="shared" si="40"/>
        <v>993.61108120741255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159.44425115166283</v>
      </c>
      <c r="C189">
        <f t="shared" si="41"/>
        <v>6000</v>
      </c>
      <c r="D189" s="2">
        <v>7.458344406938954</v>
      </c>
      <c r="E189" s="1">
        <f t="shared" si="32"/>
        <v>337.23650070415175</v>
      </c>
      <c r="F189" s="1">
        <f t="shared" si="33"/>
        <v>1011.7095021124553</v>
      </c>
      <c r="G189" s="8">
        <f t="shared" si="36"/>
        <v>1492.1474615384604</v>
      </c>
      <c r="H189">
        <v>315</v>
      </c>
      <c r="I189">
        <v>295</v>
      </c>
      <c r="J189" s="1">
        <v>303.99488381017568</v>
      </c>
      <c r="K189" s="2">
        <f t="shared" si="38"/>
        <v>11.005116189824321</v>
      </c>
      <c r="L189" s="8">
        <v>2000.1678729290525</v>
      </c>
      <c r="M189" s="1">
        <f t="shared" si="34"/>
        <v>13.77229667263097</v>
      </c>
      <c r="N189" s="1">
        <f t="shared" si="39"/>
        <v>4179.1391865722826</v>
      </c>
      <c r="O189" s="1">
        <f t="shared" si="40"/>
        <v>993.45068170147101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181.21220841083044</v>
      </c>
      <c r="C190">
        <f t="shared" si="41"/>
        <v>6000</v>
      </c>
      <c r="D190" s="2">
        <v>7.458344406938954</v>
      </c>
      <c r="E190" s="1">
        <f t="shared" si="32"/>
        <v>337.23650070415175</v>
      </c>
      <c r="F190" s="1">
        <f t="shared" si="33"/>
        <v>1011.7095021124553</v>
      </c>
      <c r="G190" s="8">
        <f t="shared" si="36"/>
        <v>1839.649999999999</v>
      </c>
      <c r="H190">
        <v>315</v>
      </c>
      <c r="I190">
        <v>295</v>
      </c>
      <c r="J190" s="1">
        <v>304.89101027040448</v>
      </c>
      <c r="K190" s="2">
        <f t="shared" si="38"/>
        <v>10.108989729595521</v>
      </c>
      <c r="L190" s="8">
        <v>2087.3027592627077</v>
      </c>
      <c r="M190" s="1">
        <f t="shared" si="34"/>
        <v>14.357199032152501</v>
      </c>
      <c r="N190" s="1">
        <f t="shared" si="39"/>
        <v>4179.0284967157613</v>
      </c>
      <c r="O190" s="1">
        <f t="shared" si="40"/>
        <v>993.31055881134557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202.98276417191005</v>
      </c>
      <c r="C191">
        <f t="shared" si="41"/>
        <v>6000</v>
      </c>
      <c r="D191" s="2">
        <v>7.458344406938954</v>
      </c>
      <c r="E191" s="1">
        <f t="shared" si="32"/>
        <v>337.23650070415175</v>
      </c>
      <c r="F191" s="1">
        <f t="shared" si="33"/>
        <v>1011.7095021124553</v>
      </c>
      <c r="G191" s="8">
        <f t="shared" si="36"/>
        <v>2221.7192307692294</v>
      </c>
      <c r="H191">
        <v>315</v>
      </c>
      <c r="I191">
        <v>295</v>
      </c>
      <c r="J191" s="1">
        <v>305.65861230505635</v>
      </c>
      <c r="K191" s="2">
        <f t="shared" si="38"/>
        <v>9.3413876949436485</v>
      </c>
      <c r="L191" s="8">
        <v>2159.7927465282091</v>
      </c>
      <c r="M191" s="1">
        <f t="shared" si="34"/>
        <v>14.842582489024906</v>
      </c>
      <c r="N191" s="1">
        <f t="shared" si="39"/>
        <v>4178.9451306283236</v>
      </c>
      <c r="O191" s="1">
        <f t="shared" si="40"/>
        <v>993.187775437234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224.75537982047362</v>
      </c>
      <c r="C192">
        <f t="shared" si="41"/>
        <v>6000</v>
      </c>
      <c r="D192" s="2">
        <v>7.458344406938954</v>
      </c>
      <c r="E192" s="1">
        <f t="shared" si="32"/>
        <v>337.23650070415175</v>
      </c>
      <c r="F192" s="1">
        <f t="shared" si="33"/>
        <v>1011.7095021124553</v>
      </c>
      <c r="G192" s="8">
        <f t="shared" si="36"/>
        <v>2638.355153846152</v>
      </c>
      <c r="H192">
        <v>315</v>
      </c>
      <c r="I192">
        <v>295</v>
      </c>
      <c r="J192" s="1">
        <v>306.32180451358977</v>
      </c>
      <c r="K192" s="2">
        <f t="shared" si="38"/>
        <v>8.6781954864102318</v>
      </c>
      <c r="L192" s="8">
        <v>2221.0154604322206</v>
      </c>
      <c r="M192" s="1">
        <f t="shared" si="34"/>
        <v>15.25161330426608</v>
      </c>
      <c r="N192" s="1">
        <f t="shared" si="39"/>
        <v>4178.8811568744868</v>
      </c>
      <c r="O192" s="1">
        <f t="shared" si="40"/>
        <v>993.07967701722646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246.52965249239989</v>
      </c>
      <c r="C193">
        <f t="shared" si="41"/>
        <v>6000</v>
      </c>
      <c r="D193" s="2">
        <v>7.458344406938954</v>
      </c>
      <c r="E193" s="1">
        <f t="shared" si="32"/>
        <v>337.23650070415175</v>
      </c>
      <c r="F193" s="1">
        <f t="shared" si="33"/>
        <v>1011.7095021124553</v>
      </c>
      <c r="G193" s="8">
        <f t="shared" si="36"/>
        <v>3089.5577692307675</v>
      </c>
      <c r="H193">
        <v>315</v>
      </c>
      <c r="I193">
        <v>295</v>
      </c>
      <c r="J193" s="1">
        <v>306.89958529875747</v>
      </c>
      <c r="K193" s="2">
        <f t="shared" si="38"/>
        <v>8.1004147012425278</v>
      </c>
      <c r="L193" s="8">
        <v>2273.3939957456923</v>
      </c>
      <c r="M193" s="1">
        <f t="shared" si="34"/>
        <v>15.600860168506607</v>
      </c>
      <c r="N193" s="1">
        <f t="shared" si="39"/>
        <v>4178.8312113284228</v>
      </c>
      <c r="O193" s="1">
        <f t="shared" si="40"/>
        <v>992.98399817258019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268.30418641145127</v>
      </c>
      <c r="C194">
        <f t="shared" si="41"/>
        <v>6000</v>
      </c>
      <c r="D194" s="2">
        <v>7.458344406938954</v>
      </c>
      <c r="E194" s="1">
        <f t="shared" si="32"/>
        <v>337.23650070415175</v>
      </c>
      <c r="F194" s="1">
        <f t="shared" si="33"/>
        <v>1011.7095021124553</v>
      </c>
      <c r="G194" s="8">
        <f t="shared" si="36"/>
        <v>3575.3270769230739</v>
      </c>
      <c r="H194">
        <v>315</v>
      </c>
      <c r="I194">
        <v>295</v>
      </c>
      <c r="J194" s="1">
        <v>307.38301234913621</v>
      </c>
      <c r="K194" s="2">
        <f t="shared" si="38"/>
        <v>7.6169876508637913</v>
      </c>
      <c r="L194" s="8">
        <v>2316.5877674289409</v>
      </c>
      <c r="M194" s="1">
        <f t="shared" si="34"/>
        <v>15.88836255169168</v>
      </c>
      <c r="N194" s="1">
        <f t="shared" si="39"/>
        <v>4178.7933824603024</v>
      </c>
      <c r="O194" s="1">
        <f t="shared" si="40"/>
        <v>992.90288222140828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47.8890803223821</v>
      </c>
      <c r="C203" s="7">
        <f>20/B203</f>
        <v>0.41763174121037622</v>
      </c>
      <c r="D203" s="8">
        <v>60.65716933217346</v>
      </c>
      <c r="E203" s="7">
        <f>20/D203</f>
        <v>0.32972194746634348</v>
      </c>
      <c r="F203" s="8">
        <v>67.170311664650754</v>
      </c>
      <c r="G203" s="7">
        <f>20/F203</f>
        <v>0.29775059106246871</v>
      </c>
      <c r="H203" s="8">
        <v>71.092890215150547</v>
      </c>
      <c r="I203" s="7">
        <f>20/H203</f>
        <v>0.28132208353709354</v>
      </c>
      <c r="J203" s="8">
        <v>73.709200248979982</v>
      </c>
      <c r="K203" s="7">
        <f>20/J203</f>
        <v>0.2713365486593618</v>
      </c>
      <c r="L203" s="8">
        <v>75.577325223724415</v>
      </c>
      <c r="M203" s="7">
        <f>20/L203</f>
        <v>0.26462963515572813</v>
      </c>
      <c r="N203" s="8">
        <v>76.977630811949496</v>
      </c>
      <c r="O203" s="7">
        <f>20/N203</f>
        <v>0.25981573853394474</v>
      </c>
      <c r="P203" s="8">
        <v>78.06612892954054</v>
      </c>
      <c r="Q203" s="7">
        <f>20/P203</f>
        <v>0.25619305419961613</v>
      </c>
      <c r="R203" s="8">
        <v>78.936463172572729</v>
      </c>
      <c r="S203" s="7">
        <f>20/R203</f>
        <v>0.25336833189847302</v>
      </c>
      <c r="AH203" s="6"/>
    </row>
    <row r="204" spans="1:56" x14ac:dyDescent="0.45">
      <c r="A204">
        <v>400</v>
      </c>
      <c r="B204" s="8">
        <v>154.31361705938738</v>
      </c>
      <c r="C204" s="7">
        <f t="shared" ref="C204:C218" si="43">20/B204</f>
        <v>0.12960619018024203</v>
      </c>
      <c r="D204" s="8">
        <v>204.63333033580594</v>
      </c>
      <c r="E204" s="7">
        <f t="shared" ref="E204:E218" si="44">20/D204</f>
        <v>9.7735789019216673E-2</v>
      </c>
      <c r="F204" s="8">
        <v>231.75641997920962</v>
      </c>
      <c r="G204" s="7">
        <f t="shared" ref="G204:G218" si="45">20/F204</f>
        <v>8.6297501496589213E-2</v>
      </c>
      <c r="H204" s="8">
        <v>248.54078296167322</v>
      </c>
      <c r="I204" s="7">
        <f t="shared" ref="I204:I218" si="46">20/H204</f>
        <v>8.0469690976567587E-2</v>
      </c>
      <c r="J204" s="8">
        <v>259.91884356183488</v>
      </c>
      <c r="K204" s="7">
        <f t="shared" ref="K204:K218" si="47">20/J204</f>
        <v>7.6947095200667837E-2</v>
      </c>
      <c r="L204" s="8">
        <v>268.13162418045556</v>
      </c>
      <c r="M204" s="7">
        <f t="shared" ref="M204:M218" si="48">20/L204</f>
        <v>7.4590231798020878E-2</v>
      </c>
      <c r="N204" s="8">
        <v>274.33575976341547</v>
      </c>
      <c r="O204" s="7">
        <f t="shared" ref="O204:O218" si="49">20/N204</f>
        <v>7.2903364903094695E-2</v>
      </c>
      <c r="P204" s="8">
        <v>279.18673631769673</v>
      </c>
      <c r="Q204" s="7">
        <f t="shared" ref="Q204:Q218" si="50">20/P204</f>
        <v>7.1636640994439199E-2</v>
      </c>
      <c r="R204" s="8">
        <v>283.08324751480262</v>
      </c>
      <c r="S204" s="7">
        <f t="shared" ref="S204:S218" si="51">20/R204</f>
        <v>7.0650595454095841E-2</v>
      </c>
      <c r="AH204" s="6"/>
    </row>
    <row r="205" spans="1:56" x14ac:dyDescent="0.45">
      <c r="A205">
        <v>600</v>
      </c>
      <c r="B205" s="8">
        <v>248.26003854396015</v>
      </c>
      <c r="C205" s="7">
        <f t="shared" si="43"/>
        <v>8.0560689981760955E-2</v>
      </c>
      <c r="D205" s="8">
        <v>333.42824876556983</v>
      </c>
      <c r="E205" s="7">
        <f t="shared" si="44"/>
        <v>5.9982920085639789E-2</v>
      </c>
      <c r="F205" s="8">
        <v>380.10624430041338</v>
      </c>
      <c r="G205" s="7">
        <f t="shared" si="45"/>
        <v>5.2616867783401078E-2</v>
      </c>
      <c r="H205" s="8">
        <v>409.24420390307512</v>
      </c>
      <c r="I205" s="7">
        <f t="shared" si="46"/>
        <v>4.8870576074760426E-2</v>
      </c>
      <c r="J205" s="8">
        <v>429.10469804815682</v>
      </c>
      <c r="K205" s="7">
        <f t="shared" si="47"/>
        <v>4.6608671708729406E-2</v>
      </c>
      <c r="L205" s="8">
        <v>443.49459210118812</v>
      </c>
      <c r="M205" s="7">
        <f t="shared" si="48"/>
        <v>4.5096378526836199E-2</v>
      </c>
      <c r="N205" s="8">
        <v>454.39573128275902</v>
      </c>
      <c r="O205" s="7">
        <f t="shared" si="49"/>
        <v>4.4014497987338051E-2</v>
      </c>
      <c r="P205" s="8">
        <v>462.93798499580441</v>
      </c>
      <c r="Q205" s="7">
        <f t="shared" si="50"/>
        <v>4.320233086982754E-2</v>
      </c>
      <c r="R205" s="8">
        <v>469.81162798144328</v>
      </c>
      <c r="S205" s="7">
        <f t="shared" si="51"/>
        <v>4.2570253286259581E-2</v>
      </c>
      <c r="AH205" s="6"/>
    </row>
    <row r="206" spans="1:56" x14ac:dyDescent="0.45">
      <c r="A206">
        <v>800</v>
      </c>
      <c r="B206" s="8">
        <v>310.13568048962298</v>
      </c>
      <c r="C206" s="7">
        <f t="shared" si="43"/>
        <v>6.4487904030988114E-2</v>
      </c>
      <c r="D206" s="8">
        <v>426.1154954086108</v>
      </c>
      <c r="E206" s="7">
        <f t="shared" si="44"/>
        <v>4.6935631807572722E-2</v>
      </c>
      <c r="F206" s="8">
        <v>491.58849111111454</v>
      </c>
      <c r="G206" s="7">
        <f t="shared" si="45"/>
        <v>4.0684434972826422E-2</v>
      </c>
      <c r="H206" s="8">
        <v>533.08351280473266</v>
      </c>
      <c r="I206" s="7">
        <f t="shared" si="46"/>
        <v>3.7517573737693058E-2</v>
      </c>
      <c r="J206" s="8">
        <v>561.63015067718516</v>
      </c>
      <c r="K206" s="7">
        <f t="shared" si="47"/>
        <v>3.5610623781299873E-2</v>
      </c>
      <c r="L206" s="8">
        <v>582.44426151746711</v>
      </c>
      <c r="M206" s="7">
        <f t="shared" si="48"/>
        <v>3.4338049700915828E-2</v>
      </c>
      <c r="N206" s="8">
        <v>598.28448327654826</v>
      </c>
      <c r="O206" s="7">
        <f t="shared" si="49"/>
        <v>3.3428913099113909E-2</v>
      </c>
      <c r="P206" s="8">
        <v>610.74051057208578</v>
      </c>
      <c r="Q206" s="7">
        <f t="shared" si="50"/>
        <v>3.2747131807690032E-2</v>
      </c>
      <c r="R206" s="8">
        <v>620.79115836920664</v>
      </c>
      <c r="S206" s="7">
        <f t="shared" si="51"/>
        <v>3.2216953689448789E-2</v>
      </c>
      <c r="AH206" s="6"/>
    </row>
    <row r="207" spans="1:56" x14ac:dyDescent="0.45">
      <c r="A207">
        <v>1000</v>
      </c>
      <c r="B207" s="8">
        <v>357.84987292528217</v>
      </c>
      <c r="C207" s="7">
        <f t="shared" si="43"/>
        <v>5.5889358955217322E-2</v>
      </c>
      <c r="D207" s="8">
        <v>501.14556592937458</v>
      </c>
      <c r="E207" s="7">
        <f t="shared" si="44"/>
        <v>3.9908564217085302E-2</v>
      </c>
      <c r="F207" s="8">
        <v>584.14389834895269</v>
      </c>
      <c r="G207" s="7">
        <f t="shared" si="45"/>
        <v>3.4238139021102142E-2</v>
      </c>
      <c r="H207" s="8">
        <v>637.45286689248996</v>
      </c>
      <c r="I207" s="7">
        <f t="shared" si="46"/>
        <v>3.137486869813249E-2</v>
      </c>
      <c r="J207" s="8">
        <v>674.4287231121026</v>
      </c>
      <c r="K207" s="7">
        <f t="shared" si="47"/>
        <v>2.9654727496942073E-2</v>
      </c>
      <c r="L207" s="8">
        <v>701.53941054131087</v>
      </c>
      <c r="M207" s="7">
        <f t="shared" si="48"/>
        <v>2.8508733364769789E-2</v>
      </c>
      <c r="N207" s="8">
        <v>722.25527507167237</v>
      </c>
      <c r="O207" s="7">
        <f t="shared" si="49"/>
        <v>2.7691040398445436E-2</v>
      </c>
      <c r="P207" s="8">
        <v>738.59567450401448</v>
      </c>
      <c r="Q207" s="7">
        <f t="shared" si="50"/>
        <v>2.7078414740826232E-2</v>
      </c>
      <c r="R207" s="8">
        <v>751.81278865892864</v>
      </c>
      <c r="S207" s="7">
        <f t="shared" si="51"/>
        <v>2.6602367373499556E-2</v>
      </c>
    </row>
    <row r="208" spans="1:56" x14ac:dyDescent="0.45">
      <c r="A208">
        <v>1200</v>
      </c>
      <c r="B208" s="8">
        <v>396.79115065805473</v>
      </c>
      <c r="C208" s="7">
        <f t="shared" si="43"/>
        <v>5.040434991262073E-2</v>
      </c>
      <c r="D208" s="8">
        <v>564.43425995481789</v>
      </c>
      <c r="E208" s="7">
        <f t="shared" si="44"/>
        <v>3.5433710210292638E-2</v>
      </c>
      <c r="F208" s="8">
        <v>663.67129909527887</v>
      </c>
      <c r="G208" s="7">
        <f t="shared" si="45"/>
        <v>3.0135399899414262E-2</v>
      </c>
      <c r="H208" s="8">
        <v>728.1452755684378</v>
      </c>
      <c r="I208" s="7">
        <f t="shared" si="46"/>
        <v>2.7467046303894085E-2</v>
      </c>
      <c r="J208" s="8">
        <v>773.18291591680975</v>
      </c>
      <c r="K208" s="7">
        <f t="shared" si="47"/>
        <v>2.5867100253094431E-2</v>
      </c>
      <c r="L208" s="8">
        <v>806.36413848646146</v>
      </c>
      <c r="M208" s="7">
        <f t="shared" si="48"/>
        <v>2.4802690305077094E-2</v>
      </c>
      <c r="N208" s="8">
        <v>831.8078152903206</v>
      </c>
      <c r="O208" s="7">
        <f t="shared" si="49"/>
        <v>2.4044015495357576E-2</v>
      </c>
      <c r="P208" s="8">
        <v>851.93129570744668</v>
      </c>
      <c r="Q208" s="7">
        <f t="shared" si="50"/>
        <v>2.3476071486952396E-2</v>
      </c>
      <c r="R208" s="8">
        <v>868.2428948576711</v>
      </c>
      <c r="S208" s="7">
        <f t="shared" si="51"/>
        <v>2.3035028698136999E-2</v>
      </c>
    </row>
    <row r="209" spans="1:19" x14ac:dyDescent="0.45">
      <c r="A209">
        <v>1500</v>
      </c>
      <c r="B209" s="8">
        <v>442.11091692355933</v>
      </c>
      <c r="C209" s="7">
        <f t="shared" si="43"/>
        <v>4.5237516728088366E-2</v>
      </c>
      <c r="D209" s="8">
        <v>640.94704185612648</v>
      </c>
      <c r="E209" s="7">
        <f t="shared" si="44"/>
        <v>3.1203826047908344E-2</v>
      </c>
      <c r="F209" s="8">
        <v>761.918581623725</v>
      </c>
      <c r="G209" s="7">
        <f t="shared" si="45"/>
        <v>2.6249523876131216E-2</v>
      </c>
      <c r="H209" s="8">
        <v>841.6731109571756</v>
      </c>
      <c r="I209" s="7">
        <f t="shared" si="46"/>
        <v>2.3762194300415998E-2</v>
      </c>
      <c r="J209" s="8">
        <v>897.89338012942835</v>
      </c>
      <c r="K209" s="7">
        <f t="shared" si="47"/>
        <v>2.2274359564959781E-2</v>
      </c>
      <c r="L209" s="8">
        <v>939.57123245738535</v>
      </c>
      <c r="M209" s="7">
        <f t="shared" si="48"/>
        <v>2.1286305188049814E-2</v>
      </c>
      <c r="N209" s="8">
        <v>971.67510861757592</v>
      </c>
      <c r="O209" s="7">
        <f t="shared" si="49"/>
        <v>2.0583011566957243E-2</v>
      </c>
      <c r="P209" s="8">
        <v>997.15399126467946</v>
      </c>
      <c r="Q209" s="7">
        <f t="shared" si="50"/>
        <v>2.005708263237679E-2</v>
      </c>
      <c r="R209" s="8">
        <v>1017.8629781557748</v>
      </c>
      <c r="S209" s="7">
        <f t="shared" si="51"/>
        <v>1.9649010160716521E-2</v>
      </c>
    </row>
    <row r="210" spans="1:19" x14ac:dyDescent="0.45">
      <c r="A210">
        <v>2000</v>
      </c>
      <c r="B210" s="8">
        <v>496.65257003263986</v>
      </c>
      <c r="C210" s="7">
        <f t="shared" si="43"/>
        <v>4.0269599327122388E-2</v>
      </c>
      <c r="D210" s="8">
        <v>737.87099644492514</v>
      </c>
      <c r="E210" s="7">
        <f t="shared" si="44"/>
        <v>2.7105009000706542E-2</v>
      </c>
      <c r="F210" s="8">
        <v>890.19858026534598</v>
      </c>
      <c r="G210" s="7">
        <f t="shared" si="45"/>
        <v>2.2466897210775712E-2</v>
      </c>
      <c r="H210" s="8">
        <v>992.68854415311523</v>
      </c>
      <c r="I210" s="7">
        <f t="shared" si="46"/>
        <v>2.0147306139270949E-2</v>
      </c>
      <c r="J210" s="8">
        <v>1065.8594283208799</v>
      </c>
      <c r="K210" s="7">
        <f t="shared" si="47"/>
        <v>1.8764200483273246E-2</v>
      </c>
      <c r="L210" s="8">
        <v>1120.5778446038385</v>
      </c>
      <c r="M210" s="7">
        <f t="shared" si="48"/>
        <v>1.7847934524415538E-2</v>
      </c>
      <c r="N210" s="8">
        <v>1162.9955341902855</v>
      </c>
      <c r="O210" s="7">
        <f t="shared" si="49"/>
        <v>1.7196970591916019E-2</v>
      </c>
      <c r="P210" s="8">
        <v>1196.8237555138023</v>
      </c>
      <c r="Q210" s="7">
        <f t="shared" si="50"/>
        <v>1.6710898248684828E-2</v>
      </c>
      <c r="R210" s="8">
        <v>1224.4247421765774</v>
      </c>
      <c r="S210" s="7">
        <f t="shared" si="51"/>
        <v>1.6334201124070188E-2</v>
      </c>
    </row>
    <row r="211" spans="1:19" x14ac:dyDescent="0.45">
      <c r="A211">
        <v>2500</v>
      </c>
      <c r="B211" s="8">
        <v>535.47899536353725</v>
      </c>
      <c r="C211" s="7">
        <f t="shared" si="43"/>
        <v>3.7349737661366116E-2</v>
      </c>
      <c r="D211" s="8">
        <v>810.7071446001969</v>
      </c>
      <c r="E211" s="7">
        <f t="shared" si="44"/>
        <v>2.4669820826437976E-2</v>
      </c>
      <c r="F211" s="8">
        <v>989.88627947808209</v>
      </c>
      <c r="G211" s="7">
        <f t="shared" si="45"/>
        <v>2.0204341058798196E-2</v>
      </c>
      <c r="H211" s="8">
        <v>1112.5124117058187</v>
      </c>
      <c r="I211" s="7">
        <f t="shared" si="46"/>
        <v>1.7977327524224145E-2</v>
      </c>
      <c r="J211" s="8">
        <v>1201.0039900867673</v>
      </c>
      <c r="K211" s="7">
        <f t="shared" si="47"/>
        <v>1.6652734016774653E-2</v>
      </c>
      <c r="L211" s="8">
        <v>1267.6701762369848</v>
      </c>
      <c r="M211" s="7">
        <f t="shared" si="48"/>
        <v>1.5776974464579575E-2</v>
      </c>
      <c r="N211" s="8">
        <v>1319.6298223236545</v>
      </c>
      <c r="O211" s="7">
        <f t="shared" si="49"/>
        <v>1.5155765398498829E-2</v>
      </c>
      <c r="P211" s="8">
        <v>1361.2393809869275</v>
      </c>
      <c r="Q211" s="7">
        <f t="shared" si="50"/>
        <v>1.4692492943819753E-2</v>
      </c>
      <c r="R211" s="8">
        <v>1395.3004050914501</v>
      </c>
      <c r="S211" s="7">
        <f t="shared" si="51"/>
        <v>1.4333830856079461E-2</v>
      </c>
    </row>
    <row r="212" spans="1:19" x14ac:dyDescent="0.45">
      <c r="A212">
        <v>3000</v>
      </c>
      <c r="B212" s="8">
        <v>564.73504946181333</v>
      </c>
      <c r="C212" s="7">
        <f t="shared" si="43"/>
        <v>3.5414837487171717E-2</v>
      </c>
      <c r="D212" s="8">
        <v>868.12430652856483</v>
      </c>
      <c r="E212" s="7">
        <f t="shared" si="44"/>
        <v>2.303817535068858E-2</v>
      </c>
      <c r="F212" s="8">
        <v>1070.8286043426726</v>
      </c>
      <c r="G212" s="7">
        <f t="shared" si="45"/>
        <v>1.8677125283067111E-2</v>
      </c>
      <c r="H212" s="8">
        <v>1211.6261794503725</v>
      </c>
      <c r="I212" s="7">
        <f t="shared" si="46"/>
        <v>1.6506741385426783E-2</v>
      </c>
      <c r="J212" s="8">
        <v>1314.1929332566215</v>
      </c>
      <c r="K212" s="7">
        <f t="shared" si="47"/>
        <v>1.5218465640687337E-2</v>
      </c>
      <c r="L212" s="8">
        <v>1391.9675622899995</v>
      </c>
      <c r="M212" s="7">
        <f t="shared" si="48"/>
        <v>1.4368150912293489E-2</v>
      </c>
      <c r="N212" s="8">
        <v>1452.8751478798513</v>
      </c>
      <c r="O212" s="7">
        <f t="shared" si="49"/>
        <v>1.3765807770327381E-2</v>
      </c>
      <c r="P212" s="8">
        <v>1501.828813452322</v>
      </c>
      <c r="Q212" s="7">
        <f t="shared" si="50"/>
        <v>1.3317097009229097E-2</v>
      </c>
      <c r="R212" s="8">
        <v>1542.0176440745445</v>
      </c>
      <c r="S212" s="7">
        <f t="shared" si="51"/>
        <v>1.2970020204926498E-2</v>
      </c>
    </row>
    <row r="213" spans="1:19" x14ac:dyDescent="0.45">
      <c r="A213">
        <v>3500</v>
      </c>
      <c r="B213" s="8">
        <v>587.53769878495302</v>
      </c>
      <c r="C213" s="7">
        <f t="shared" si="43"/>
        <v>3.4040368884176532E-2</v>
      </c>
      <c r="D213" s="8">
        <v>914.80773668087045</v>
      </c>
      <c r="E213" s="7">
        <f t="shared" si="44"/>
        <v>2.186251733349406E-2</v>
      </c>
      <c r="F213" s="8">
        <v>1138.5352756309362</v>
      </c>
      <c r="G213" s="7">
        <f t="shared" si="45"/>
        <v>1.7566429805099103E-2</v>
      </c>
      <c r="H213" s="8">
        <v>1296.0250701954685</v>
      </c>
      <c r="I213" s="7">
        <f t="shared" si="46"/>
        <v>1.5431800248264927E-2</v>
      </c>
      <c r="J213" s="8">
        <v>1411.737718130772</v>
      </c>
      <c r="K213" s="7">
        <f t="shared" si="47"/>
        <v>1.4166937486434262E-2</v>
      </c>
      <c r="L213" s="8">
        <v>1500.0030122397006</v>
      </c>
      <c r="M213" s="7">
        <f t="shared" si="48"/>
        <v>1.3333306557923096E-2</v>
      </c>
      <c r="N213" s="8">
        <v>1569.4281748118424</v>
      </c>
      <c r="O213" s="7">
        <f t="shared" si="49"/>
        <v>1.2743494937191239E-2</v>
      </c>
      <c r="P213" s="8">
        <v>1625.4145009326451</v>
      </c>
      <c r="Q213" s="7">
        <f t="shared" si="50"/>
        <v>1.2304553692934459E-2</v>
      </c>
      <c r="R213" s="8">
        <v>1671.4985956547359</v>
      </c>
      <c r="S213" s="7">
        <f t="shared" si="51"/>
        <v>1.1965310681081297E-2</v>
      </c>
    </row>
    <row r="214" spans="1:19" x14ac:dyDescent="0.45">
      <c r="A214">
        <v>4000</v>
      </c>
      <c r="B214" s="8">
        <v>605.95238174647443</v>
      </c>
      <c r="C214" s="7">
        <f t="shared" si="43"/>
        <v>3.3005893866372885E-2</v>
      </c>
      <c r="D214" s="8">
        <v>953.78404591582</v>
      </c>
      <c r="E214" s="7">
        <f t="shared" si="44"/>
        <v>2.0969107300170944E-2</v>
      </c>
      <c r="F214" s="8">
        <v>1196.4674277923809</v>
      </c>
      <c r="G214" s="7">
        <f t="shared" si="45"/>
        <v>1.6715875029629752E-2</v>
      </c>
      <c r="H214" s="8">
        <v>1369.3850536019936</v>
      </c>
      <c r="I214" s="7">
        <f t="shared" si="46"/>
        <v>1.4605095876716734E-2</v>
      </c>
      <c r="J214" s="8">
        <v>1497.4317340988791</v>
      </c>
      <c r="K214" s="7">
        <f t="shared" si="47"/>
        <v>1.3356201517951369E-2</v>
      </c>
      <c r="L214" s="8">
        <v>1595.6393109554565</v>
      </c>
      <c r="M214" s="7">
        <f t="shared" si="48"/>
        <v>1.2534160986560398E-2</v>
      </c>
      <c r="N214" s="8">
        <v>1673.195202193343</v>
      </c>
      <c r="O214" s="7">
        <f t="shared" si="49"/>
        <v>1.1953177951850795E-2</v>
      </c>
      <c r="P214" s="8">
        <v>1735.9312902703359</v>
      </c>
      <c r="Q214" s="7">
        <f t="shared" si="50"/>
        <v>1.1521193328386522E-2</v>
      </c>
      <c r="R214" s="8">
        <v>1787.697502439265</v>
      </c>
      <c r="S214" s="7">
        <f t="shared" si="51"/>
        <v>1.1187575063851988E-2</v>
      </c>
    </row>
    <row r="215" spans="1:19" x14ac:dyDescent="0.45">
      <c r="A215">
        <v>4500</v>
      </c>
      <c r="B215" s="8">
        <v>621.21251226014522</v>
      </c>
      <c r="C215" s="7">
        <f t="shared" si="43"/>
        <v>3.2195101684662462E-2</v>
      </c>
      <c r="D215" s="8">
        <v>986.90326556884668</v>
      </c>
      <c r="E215" s="7">
        <f t="shared" si="44"/>
        <v>2.0265410702103706E-2</v>
      </c>
      <c r="F215" s="8">
        <v>1246.7305473924787</v>
      </c>
      <c r="G215" s="7">
        <f t="shared" si="45"/>
        <v>1.6041958739063344E-2</v>
      </c>
      <c r="H215" s="8">
        <v>1433.9152161737547</v>
      </c>
      <c r="I215" s="7">
        <f t="shared" si="46"/>
        <v>1.3947826046066938E-2</v>
      </c>
      <c r="J215" s="8">
        <v>1573.5242534694928</v>
      </c>
      <c r="K215" s="7">
        <f t="shared" si="47"/>
        <v>1.2710322040414458E-2</v>
      </c>
      <c r="L215" s="8">
        <v>1681.1377414240965</v>
      </c>
      <c r="M215" s="7">
        <f t="shared" si="48"/>
        <v>1.1896705134379973E-2</v>
      </c>
      <c r="N215" s="8">
        <v>1766.4364363251336</v>
      </c>
      <c r="O215" s="7">
        <f t="shared" si="49"/>
        <v>1.1322230219394524E-2</v>
      </c>
      <c r="P215" s="8">
        <v>1835.6321611129299</v>
      </c>
      <c r="Q215" s="7">
        <f t="shared" si="50"/>
        <v>1.0895429064543166E-2</v>
      </c>
      <c r="R215" s="8">
        <v>1892.8573381704405</v>
      </c>
      <c r="S215" s="7">
        <f t="shared" si="51"/>
        <v>1.0566036645599079E-2</v>
      </c>
    </row>
    <row r="216" spans="1:19" x14ac:dyDescent="0.45">
      <c r="A216">
        <v>5000</v>
      </c>
      <c r="B216" s="8">
        <v>634.10721070437262</v>
      </c>
      <c r="C216" s="7">
        <f t="shared" si="43"/>
        <v>3.1540407777075744E-2</v>
      </c>
      <c r="D216" s="8">
        <v>1015.4622696282881</v>
      </c>
      <c r="E216" s="7">
        <f t="shared" si="44"/>
        <v>1.9695463433930478E-2</v>
      </c>
      <c r="F216" s="8">
        <v>1290.8864224789781</v>
      </c>
      <c r="G216" s="7">
        <f t="shared" si="45"/>
        <v>1.5493229808392146E-2</v>
      </c>
      <c r="H216" s="8">
        <v>1491.31907746191</v>
      </c>
      <c r="I216" s="7">
        <f t="shared" si="46"/>
        <v>1.3410946257080135E-2</v>
      </c>
      <c r="J216" s="8">
        <v>1641.8005441550802</v>
      </c>
      <c r="K216" s="7">
        <f t="shared" si="47"/>
        <v>1.2181747698404254E-2</v>
      </c>
      <c r="L216" s="8">
        <v>1758.3339529814098</v>
      </c>
      <c r="M216" s="7">
        <f t="shared" si="48"/>
        <v>1.1374403574524761E-2</v>
      </c>
      <c r="N216" s="8">
        <v>1851.0202650222309</v>
      </c>
      <c r="O216" s="7">
        <f t="shared" si="49"/>
        <v>1.0804851993211321E-2</v>
      </c>
      <c r="P216" s="8">
        <v>1926.4076859954184</v>
      </c>
      <c r="Q216" s="7">
        <f t="shared" si="50"/>
        <v>1.0382018378246632E-2</v>
      </c>
      <c r="R216" s="8">
        <v>1988.8842200359677</v>
      </c>
      <c r="S216" s="7">
        <f t="shared" si="51"/>
        <v>1.0055889527666076E-2</v>
      </c>
    </row>
    <row r="217" spans="1:19" x14ac:dyDescent="0.45">
      <c r="A217">
        <v>5500</v>
      </c>
      <c r="B217" s="8">
        <v>645.14640677507293</v>
      </c>
      <c r="C217" s="7">
        <f t="shared" si="43"/>
        <v>3.1000715170956383E-2</v>
      </c>
      <c r="D217" s="8">
        <v>1040.3876800721969</v>
      </c>
      <c r="E217" s="7">
        <f t="shared" si="44"/>
        <v>1.9223603261634276E-2</v>
      </c>
      <c r="F217" s="8">
        <v>1330.1279955866476</v>
      </c>
      <c r="G217" s="7">
        <f t="shared" si="45"/>
        <v>1.5036146947030524E-2</v>
      </c>
      <c r="H217" s="8">
        <v>1542.9608490882338</v>
      </c>
      <c r="I217" s="7">
        <f t="shared" si="46"/>
        <v>1.2962091690024668E-2</v>
      </c>
      <c r="J217" s="8">
        <v>1703.741965197426</v>
      </c>
      <c r="K217" s="7">
        <f t="shared" si="47"/>
        <v>1.1738866805269097E-2</v>
      </c>
      <c r="L217" s="8">
        <v>1828.7939641981036</v>
      </c>
      <c r="M217" s="7">
        <f t="shared" si="48"/>
        <v>1.093616907729115E-2</v>
      </c>
      <c r="N217" s="8">
        <v>1928.5766089743197</v>
      </c>
      <c r="O217" s="7">
        <f t="shared" si="49"/>
        <v>1.0370342514232118E-2</v>
      </c>
      <c r="P217" s="8">
        <v>2009.9376936874539</v>
      </c>
      <c r="Q217" s="7">
        <f t="shared" si="50"/>
        <v>9.9505572052374317E-3</v>
      </c>
      <c r="R217" s="8">
        <v>2077.4980263275929</v>
      </c>
      <c r="S217" s="7">
        <f t="shared" si="51"/>
        <v>9.6269646211669981E-3</v>
      </c>
    </row>
    <row r="218" spans="1:19" x14ac:dyDescent="0.45">
      <c r="A218">
        <v>6000</v>
      </c>
      <c r="B218" s="8">
        <v>654.72130298251068</v>
      </c>
      <c r="C218" s="7">
        <f t="shared" si="43"/>
        <v>3.0547348786257918E-2</v>
      </c>
      <c r="D218" s="8">
        <v>1062.360856340589</v>
      </c>
      <c r="E218" s="7">
        <f t="shared" si="44"/>
        <v>1.8825994840295655E-2</v>
      </c>
      <c r="F218" s="8">
        <v>1365.3027195404811</v>
      </c>
      <c r="G218" s="7">
        <f t="shared" si="45"/>
        <v>1.4648765957729421E-2</v>
      </c>
      <c r="H218" s="8">
        <v>1589.7825922758223</v>
      </c>
      <c r="I218" s="7">
        <f t="shared" si="46"/>
        <v>1.2580336517189681E-2</v>
      </c>
      <c r="J218" s="8">
        <v>1760.3481316582611</v>
      </c>
      <c r="K218" s="7">
        <f t="shared" si="47"/>
        <v>1.1361389057265537E-2</v>
      </c>
      <c r="L218" s="8">
        <v>1893.5546945678948</v>
      </c>
      <c r="M218" s="7">
        <f t="shared" si="48"/>
        <v>1.0562145396367311E-2</v>
      </c>
      <c r="N218" s="8">
        <v>2000.1678729290525</v>
      </c>
      <c r="O218" s="7">
        <f t="shared" si="49"/>
        <v>9.9991607058021251E-3</v>
      </c>
      <c r="P218" s="8">
        <v>2087.3027592627077</v>
      </c>
      <c r="Q218" s="7">
        <f t="shared" si="50"/>
        <v>9.5817436695501447E-3</v>
      </c>
      <c r="R218" s="8">
        <v>2159.7927465282091</v>
      </c>
      <c r="S218" s="7">
        <f t="shared" si="51"/>
        <v>9.2601477767481604E-3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9" sqref="R26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 mm Noctua F12</vt:lpstr>
      <vt:lpstr>2 mm 2x F12</vt:lpstr>
      <vt:lpstr>Diagramm 2mm F12</vt:lpstr>
      <vt:lpstr>Diagramm 2mm 2x F12</vt:lpstr>
      <vt:lpstr>Leistung Passiv</vt:lpstr>
      <vt:lpstr>Vergleich KW pushpull 2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2021-01-16T18:34:20Z</dcterms:modified>
</cp:coreProperties>
</file>