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31913" windowHeight="17438"/>
  </bookViews>
  <sheets>
    <sheet name="Inhalt" sheetId="14" r:id="rId1"/>
    <sheet name="Abmessung" sheetId="4" r:id="rId2"/>
    <sheet name="Strömungswiderstand" sheetId="13" r:id="rId3"/>
    <sheet name="Passiv" sheetId="15" r:id="rId4"/>
    <sheet name="1,5 mm Noctua F12" sheetId="1" r:id="rId5"/>
    <sheet name="1,5 mm 2x F12" sheetId="3" r:id="rId6"/>
    <sheet name="Diagramm 1,5mm F12" sheetId="20" r:id="rId7"/>
    <sheet name="Diagramm 1,5mm 2x F12" sheetId="23" r:id="rId8"/>
    <sheet name="Leistung Passiv" sheetId="30" r:id="rId9"/>
    <sheet name="Vergleich KW pushpull 1,5 mm" sheetId="40" r:id="rId10"/>
  </sheets>
  <definedNames>
    <definedName name="_xlnm._FilterDatabase" localSheetId="5" hidden="1">'1,5 mm 2x F12'!$A$1:$O$194</definedName>
    <definedName name="_xlnm._FilterDatabase" localSheetId="4" hidden="1">'1,5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3" i="3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3" i="1"/>
  <c r="B13" i="4" l="1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B11" i="4"/>
  <c r="F135" i="1" l="1"/>
  <c r="F124" i="1"/>
  <c r="F125" i="1"/>
  <c r="F126" i="1"/>
  <c r="F127" i="1"/>
  <c r="F128" i="1"/>
  <c r="F129" i="1"/>
  <c r="F130" i="1"/>
  <c r="F131" i="1"/>
  <c r="F132" i="1"/>
  <c r="F133" i="1"/>
  <c r="F134" i="1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16" i="3" l="1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5" i="3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15" i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F14" i="3"/>
  <c r="O13" i="3"/>
  <c r="B13" i="3" s="1"/>
  <c r="N13" i="3"/>
  <c r="M13" i="3"/>
  <c r="K13" i="3"/>
  <c r="F13" i="3"/>
  <c r="O12" i="3"/>
  <c r="B12" i="3" s="1"/>
  <c r="N12" i="3"/>
  <c r="M12" i="3"/>
  <c r="K12" i="3"/>
  <c r="F12" i="3"/>
  <c r="O11" i="3"/>
  <c r="B11" i="3" s="1"/>
  <c r="N11" i="3"/>
  <c r="M11" i="3"/>
  <c r="K11" i="3"/>
  <c r="F11" i="3"/>
  <c r="O10" i="3"/>
  <c r="B10" i="3" s="1"/>
  <c r="N10" i="3"/>
  <c r="M10" i="3"/>
  <c r="K10" i="3"/>
  <c r="F10" i="3"/>
  <c r="O9" i="3"/>
  <c r="B9" i="3" s="1"/>
  <c r="N9" i="3"/>
  <c r="M9" i="3"/>
  <c r="K9" i="3"/>
  <c r="F9" i="3"/>
  <c r="O8" i="3"/>
  <c r="B8" i="3" s="1"/>
  <c r="N8" i="3"/>
  <c r="M8" i="3"/>
  <c r="K8" i="3"/>
  <c r="F8" i="3"/>
  <c r="O7" i="3"/>
  <c r="B7" i="3" s="1"/>
  <c r="N7" i="3"/>
  <c r="M7" i="3"/>
  <c r="K7" i="3"/>
  <c r="F7" i="3"/>
  <c r="O6" i="3"/>
  <c r="B6" i="3" s="1"/>
  <c r="N6" i="3"/>
  <c r="M6" i="3"/>
  <c r="K6" i="3"/>
  <c r="F6" i="3"/>
  <c r="O5" i="3"/>
  <c r="B5" i="3" s="1"/>
  <c r="N5" i="3"/>
  <c r="M5" i="3"/>
  <c r="K5" i="3"/>
  <c r="F5" i="3"/>
  <c r="O4" i="3"/>
  <c r="B4" i="3" s="1"/>
  <c r="N4" i="3"/>
  <c r="M4" i="3"/>
  <c r="K4" i="3"/>
  <c r="F4" i="3"/>
  <c r="O3" i="3"/>
  <c r="B3" i="3" s="1"/>
  <c r="N3" i="3"/>
  <c r="M3" i="3"/>
  <c r="K3" i="3"/>
  <c r="F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4" i="1"/>
  <c r="F5" i="1"/>
  <c r="F6" i="1"/>
  <c r="F7" i="1"/>
  <c r="F8" i="1"/>
  <c r="F9" i="1"/>
  <c r="F10" i="1"/>
  <c r="F11" i="1"/>
  <c r="F12" i="1"/>
  <c r="F13" i="1"/>
  <c r="F14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<sst xmlns="http://schemas.openxmlformats.org/spreadsheetml/2006/main" count="130" uniqueCount="62">
  <si>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</si>
  <si>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</si>
  <si>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</si>
  <si>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</si>
  <si>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</si>
  <si>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</si>
  <si>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</si>
  <si>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</si>
  <si>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</si>
  <si>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</si>
  <si>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</si>
  <si>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</si>
  <si>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</si>
  <si>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</si>
  <si>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</si>
  <si>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</si>
  <si>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</si>
  <si>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</si>
  <si>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</si>
  <si>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</si>
  <si>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</si>
  <si>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</si>
  <si>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</si>
  <si>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</si>
  <si>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</si>
  <si>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</si>
  <si>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</si>
  <si>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</si>
  <si>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</si>
  <si>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</si>
  <si>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</si>
  <si>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</si>
  <si>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</si>
  <si>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</si>
  <si>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</si>
  <si>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</si>
  <si>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</si>
  <si>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</si>
  <si>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</si>
  <si>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</si>
  <si>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</si>
  <si>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</si>
  <si>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</si>
  <si>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</si>
  <si>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</si>
  <si>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</si>
  <si>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</si>
  <si>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</si>
  <si>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</si>
  <si>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</si>
  <si>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</si>
  <si>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Datensatz Lamellenabstand 1,5 mm FAN Noctua F12</t>
  </si>
  <si>
    <t>Datensatz Lamellenabstand 1,5 mm FAN Noctua F12 in push/pull</t>
  </si>
  <si>
    <t>Diagramme</t>
  </si>
  <si>
    <t>Strömungswiderstand und erreichbarer Volumenstrom mit Pumpe DDC und D5</t>
  </si>
  <si>
    <t>Leistung bei passiven Betrieb in Abhängigkeit dT und Ausrichtung</t>
  </si>
  <si>
    <t>Thermaler Widerstand und Leistung, Lamellenabstand 1,5 mm, mit FAN F12</t>
  </si>
  <si>
    <t>Thermaler Widerstand und Leistung, Lamellenabstand 1,5 mm, mit FAN F12 in push/pull</t>
  </si>
  <si>
    <t>Vergleiche</t>
  </si>
  <si>
    <t>Thermaler Widerstand, Lamellenabstand 1,5 mm, FAN F12;push/pull</t>
  </si>
  <si>
    <t>Log dT [K]</t>
  </si>
  <si>
    <t>360x60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</si>
</sst>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28.965301725912354</c:v>
                </c:pt>
                <c:pt idx="2">
                  <c:v>50.715266449295306</c:v>
                </c:pt>
                <c:pt idx="3">
                  <c:v>72.478795761435151</c:v>
                </c:pt>
                <c:pt idx="4">
                  <c:v>94.249548668847623</c:v>
                </c:pt>
                <c:pt idx="5">
                  <c:v>116.02446967238575</c:v>
                </c:pt>
                <c:pt idx="6">
                  <c:v>137.80198642545105</c:v>
                </c:pt>
                <c:pt idx="7">
                  <c:v>159.5812215729907</c:v>
                </c:pt>
                <c:pt idx="8">
                  <c:v>181.36165058845393</c:v>
                </c:pt>
                <c:pt idx="9">
                  <c:v>203.14294174187836</c:v>
                </c:pt>
                <c:pt idx="10">
                  <c:v>224.92487538049787</c:v>
                </c:pt>
                <c:pt idx="11">
                  <c:v>246.70730044611548</c:v>
                </c:pt>
                <c:pt idx="12">
                  <c:v>268.4894320956713</c:v>
                </c:pt>
              </c:numCache>
            </c:numRef>
          </c:xVal>
          <c:yVal>
            <c:numRef>
              <c:f>'1,5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95.975200000000527</c:v>
                </c:pt>
                <c:pt idx="2">
                  <c:v>206.63440000000026</c:v>
                </c:pt>
                <c:pt idx="3">
                  <c:v>350.44599999999991</c:v>
                </c:pt>
                <c:pt idx="4">
                  <c:v>527.40999999999963</c:v>
                </c:pt>
                <c:pt idx="5">
                  <c:v>737.52639999999928</c:v>
                </c:pt>
                <c:pt idx="6">
                  <c:v>980.79519999999911</c:v>
                </c:pt>
                <c:pt idx="7">
                  <c:v>1257.2163999999984</c:v>
                </c:pt>
                <c:pt idx="8">
                  <c:v>1566.7899999999986</c:v>
                </c:pt>
                <c:pt idx="9">
                  <c:v>1909.5159999999983</c:v>
                </c:pt>
                <c:pt idx="10">
                  <c:v>2285.3943999999974</c:v>
                </c:pt>
                <c:pt idx="11">
                  <c:v>2694.4251999999979</c:v>
                </c:pt>
                <c:pt idx="12">
                  <c:v>3136.6083999999964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9.1891976906649206E-13</c:v>
                </c:pt>
                <c:pt idx="1">
                  <c:v>2.3404941117183431</c:v>
                </c:pt>
                <c:pt idx="2">
                  <c:v>4.7517897468706449</c:v>
                </c:pt>
                <c:pt idx="3">
                  <c:v>7.2338869054578225</c:v>
                </c:pt>
                <c:pt idx="4">
                  <c:v>9.7867855874798746</c:v>
                </c:pt>
                <c:pt idx="5">
                  <c:v>12.410485792936807</c:v>
                </c:pt>
                <c:pt idx="6">
                  <c:v>15.104987521828614</c:v>
                </c:pt>
                <c:pt idx="7">
                  <c:v>17.870290774155301</c:v>
                </c:pt>
                <c:pt idx="8">
                  <c:v>20.706395549916859</c:v>
                </c:pt>
                <c:pt idx="9">
                  <c:v>23.613301849113299</c:v>
                </c:pt>
                <c:pt idx="10">
                  <c:v>26.591009671744612</c:v>
                </c:pt>
                <c:pt idx="11">
                  <c:v>29.639519017810802</c:v>
                </c:pt>
                <c:pt idx="12">
                  <c:v>32.758829887311869</c:v>
                </c:pt>
                <c:pt idx="13">
                  <c:v>35.948942280247813</c:v>
                </c:pt>
                <c:pt idx="14">
                  <c:v>39.209856196618624</c:v>
                </c:pt>
                <c:pt idx="15">
                  <c:v>42.541571636424322</c:v>
                </c:pt>
                <c:pt idx="16">
                  <c:v>45.944088599664894</c:v>
                </c:pt>
                <c:pt idx="17">
                  <c:v>49.417407086340347</c:v>
                </c:pt>
                <c:pt idx="18">
                  <c:v>52.961527096450681</c:v>
                </c:pt>
                <c:pt idx="19">
                  <c:v>56.576448629995866</c:v>
                </c:pt>
                <c:pt idx="20">
                  <c:v>60.262171686975954</c:v>
                </c:pt>
                <c:pt idx="21">
                  <c:v>64.018696267390908</c:v>
                </c:pt>
                <c:pt idx="22">
                  <c:v>67.846022371240736</c:v>
                </c:pt>
                <c:pt idx="23">
                  <c:v>71.744149998525444</c:v>
                </c:pt>
                <c:pt idx="24">
                  <c:v>75.713079149245033</c:v>
                </c:pt>
                <c:pt idx="25">
                  <c:v>79.752809823399502</c:v>
                </c:pt>
                <c:pt idx="26">
                  <c:v>83.863342020988838</c:v>
                </c:pt>
                <c:pt idx="27">
                  <c:v>88.044675742013041</c:v>
                </c:pt>
                <c:pt idx="28">
                  <c:v>92.296810986472138</c:v>
                </c:pt>
                <c:pt idx="29">
                  <c:v>96.619747754366131</c:v>
                </c:pt>
                <c:pt idx="30">
                  <c:v>101.01348604569495</c:v>
                </c:pt>
                <c:pt idx="31">
                  <c:v>105.4780258604587</c:v>
                </c:pt>
                <c:pt idx="32">
                  <c:v>110.01336719865726</c:v>
                </c:pt>
                <c:pt idx="33">
                  <c:v>114.61951006029076</c:v>
                </c:pt>
                <c:pt idx="34">
                  <c:v>119.2964544453591</c:v>
                </c:pt>
                <c:pt idx="35">
                  <c:v>124.04420035386235</c:v>
                </c:pt>
                <c:pt idx="36">
                  <c:v>128.86274778580045</c:v>
                </c:pt>
                <c:pt idx="37">
                  <c:v>133.75209674117337</c:v>
                </c:pt>
                <c:pt idx="38">
                  <c:v>138.71224721998126</c:v>
                </c:pt>
                <c:pt idx="39">
                  <c:v>143.74319922222401</c:v>
                </c:pt>
                <c:pt idx="40">
                  <c:v>148.84495274790163</c:v>
                </c:pt>
                <c:pt idx="41">
                  <c:v>154.01750779701408</c:v>
                </c:pt>
                <c:pt idx="42">
                  <c:v>159.26086436956146</c:v>
                </c:pt>
                <c:pt idx="43">
                  <c:v>164.5750224655437</c:v>
                </c:pt>
                <c:pt idx="44">
                  <c:v>169.95998208496081</c:v>
                </c:pt>
                <c:pt idx="45">
                  <c:v>175.41574322781281</c:v>
                </c:pt>
                <c:pt idx="46">
                  <c:v>180.94230589409966</c:v>
                </c:pt>
                <c:pt idx="47">
                  <c:v>186.53967008382142</c:v>
                </c:pt>
                <c:pt idx="48">
                  <c:v>192.20783579697803</c:v>
                </c:pt>
                <c:pt idx="49">
                  <c:v>197.94680303356955</c:v>
                </c:pt>
                <c:pt idx="50">
                  <c:v>203.75657179359595</c:v>
                </c:pt>
                <c:pt idx="51">
                  <c:v>209.63714207705715</c:v>
                </c:pt>
                <c:pt idx="52">
                  <c:v>215.58851388395331</c:v>
                </c:pt>
                <c:pt idx="53">
                  <c:v>221.61068721428433</c:v>
                </c:pt>
                <c:pt idx="54">
                  <c:v>227.70366206805016</c:v>
                </c:pt>
                <c:pt idx="55">
                  <c:v>233.86743844525094</c:v>
                </c:pt>
                <c:pt idx="56">
                  <c:v>240.10201634588654</c:v>
                </c:pt>
                <c:pt idx="57">
                  <c:v>246.40739576995708</c:v>
                </c:pt>
                <c:pt idx="58">
                  <c:v>252.78357671746249</c:v>
                </c:pt>
                <c:pt idx="59">
                  <c:v>259.23055918840271</c:v>
                </c:pt>
                <c:pt idx="60">
                  <c:v>265.74834318277783</c:v>
                </c:pt>
                <c:pt idx="61">
                  <c:v>272.33692870058792</c:v>
                </c:pt>
                <c:pt idx="62">
                  <c:v>278.99631574183286</c:v>
                </c:pt>
                <c:pt idx="63">
                  <c:v>285.72650430651248</c:v>
                </c:pt>
                <c:pt idx="64">
                  <c:v>292.52749439462718</c:v>
                </c:pt>
                <c:pt idx="65">
                  <c:v>299.39928600617674</c:v>
                </c:pt>
                <c:pt idx="66">
                  <c:v>306.34187914116114</c:v>
                </c:pt>
                <c:pt idx="67">
                  <c:v>313.35527379958035</c:v>
                </c:pt>
                <c:pt idx="68">
                  <c:v>320.43946998143457</c:v>
                </c:pt>
                <c:pt idx="69">
                  <c:v>327.59446768672365</c:v>
                </c:pt>
                <c:pt idx="70">
                  <c:v>334.82026691544758</c:v>
                </c:pt>
                <c:pt idx="71">
                  <c:v>342.1168676676063</c:v>
                </c:pt>
                <c:pt idx="72">
                  <c:v>349.48426994319999</c:v>
                </c:pt>
                <c:pt idx="73">
                  <c:v>356.92247374222848</c:v>
                </c:pt>
                <c:pt idx="74">
                  <c:v>364.43147906469181</c:v>
                </c:pt>
                <c:pt idx="75">
                  <c:v>372.01128591059012</c:v>
                </c:pt>
                <c:pt idx="76">
                  <c:v>379.66189427992333</c:v>
                </c:pt>
                <c:pt idx="77">
                  <c:v>387.3833041726914</c:v>
                </c:pt>
                <c:pt idx="78">
                  <c:v>395.17551558889431</c:v>
                </c:pt>
                <c:pt idx="79">
                  <c:v>403.03852852853208</c:v>
                </c:pt>
                <c:pt idx="80">
                  <c:v>410.97234299160482</c:v>
                </c:pt>
                <c:pt idx="81">
                  <c:v>418.97695897811241</c:v>
                </c:pt>
                <c:pt idx="82">
                  <c:v>427.05237648805462</c:v>
                </c:pt>
                <c:pt idx="83">
                  <c:v>435.19859552143197</c:v>
                </c:pt>
                <c:pt idx="84">
                  <c:v>443.41561607824417</c:v>
                </c:pt>
                <c:pt idx="85">
                  <c:v>451.70343815849128</c:v>
                </c:pt>
                <c:pt idx="86">
                  <c:v>460.06206176217319</c:v>
                </c:pt>
                <c:pt idx="87">
                  <c:v>468.49148688929006</c:v>
                </c:pt>
                <c:pt idx="88">
                  <c:v>476.99171353984173</c:v>
                </c:pt>
                <c:pt idx="89">
                  <c:v>485.56274171382836</c:v>
                </c:pt>
                <c:pt idx="90">
                  <c:v>494.20457141124973</c:v>
                </c:pt>
                <c:pt idx="91">
                  <c:v>502.91720263210613</c:v>
                </c:pt>
                <c:pt idx="92">
                  <c:v>511.70063537639714</c:v>
                </c:pt>
                <c:pt idx="93">
                  <c:v>520.55486964412319</c:v>
                </c:pt>
                <c:pt idx="94">
                  <c:v>529.47990543528408</c:v>
                </c:pt>
                <c:pt idx="95">
                  <c:v>538.47574274988006</c:v>
                </c:pt>
                <c:pt idx="96">
                  <c:v>547.54238158791077</c:v>
                </c:pt>
                <c:pt idx="97">
                  <c:v>556.67982194937622</c:v>
                </c:pt>
                <c:pt idx="98">
                  <c:v>565.88806383427675</c:v>
                </c:pt>
                <c:pt idx="99">
                  <c:v>575.16710724261213</c:v>
                </c:pt>
                <c:pt idx="100">
                  <c:v>584.51695217438237</c:v>
                </c:pt>
                <c:pt idx="101">
                  <c:v>593.93759862958734</c:v>
                </c:pt>
                <c:pt idx="102">
                  <c:v>603.42904660822728</c:v>
                </c:pt>
                <c:pt idx="103">
                  <c:v>612.99129611030207</c:v>
                </c:pt>
                <c:pt idx="104">
                  <c:v>622.62434713581183</c:v>
                </c:pt>
                <c:pt idx="105">
                  <c:v>632.32819968475633</c:v>
                </c:pt>
                <c:pt idx="106">
                  <c:v>642.1028537571359</c:v>
                </c:pt>
                <c:pt idx="107">
                  <c:v>651.94830935295022</c:v>
                </c:pt>
                <c:pt idx="108">
                  <c:v>661.86456647219939</c:v>
                </c:pt>
                <c:pt idx="109">
                  <c:v>671.85162511488352</c:v>
                </c:pt>
                <c:pt idx="110">
                  <c:v>681.9094852810025</c:v>
                </c:pt>
                <c:pt idx="111">
                  <c:v>692.03814697055645</c:v>
                </c:pt>
                <c:pt idx="112">
                  <c:v>702.23761018354503</c:v>
                </c:pt>
                <c:pt idx="113">
                  <c:v>712.5078749199688</c:v>
                </c:pt>
                <c:pt idx="114">
                  <c:v>722.84894117982708</c:v>
                </c:pt>
                <c:pt idx="115">
                  <c:v>733.26080896312055</c:v>
                </c:pt>
                <c:pt idx="116">
                  <c:v>743.74347826984877</c:v>
                </c:pt>
                <c:pt idx="117">
                  <c:v>754.29694910001172</c:v>
                </c:pt>
                <c:pt idx="118">
                  <c:v>764.92122145360975</c:v>
                </c:pt>
                <c:pt idx="119">
                  <c:v>775.61629533064263</c:v>
                </c:pt>
                <c:pt idx="120">
                  <c:v>786.38217073111036</c:v>
                </c:pt>
                <c:pt idx="121">
                  <c:v>797.21884765501306</c:v>
                </c:pt>
                <c:pt idx="122">
                  <c:v>808.12632610235062</c:v>
                </c:pt>
                <c:pt idx="123">
                  <c:v>819.1046060731228</c:v>
                </c:pt>
                <c:pt idx="124">
                  <c:v>830.15368756733028</c:v>
                </c:pt>
                <c:pt idx="125">
                  <c:v>841.27357058497216</c:v>
                </c:pt>
                <c:pt idx="126">
                  <c:v>852.46425512604901</c:v>
                </c:pt>
                <c:pt idx="127">
                  <c:v>863.72574119056128</c:v>
                </c:pt>
                <c:pt idx="128">
                  <c:v>875.05802877850761</c:v>
                </c:pt>
                <c:pt idx="129">
                  <c:v>886.46111788988947</c:v>
                </c:pt>
                <c:pt idx="130">
                  <c:v>897.93500852470606</c:v>
                </c:pt>
                <c:pt idx="131">
                  <c:v>909.4797006829574</c:v>
                </c:pt>
                <c:pt idx="132">
                  <c:v>921.0951943646437</c:v>
                </c:pt>
                <c:pt idx="133">
                  <c:v>932.78148956976497</c:v>
                </c:pt>
                <c:pt idx="134">
                  <c:v>944.53858629832064</c:v>
                </c:pt>
                <c:pt idx="135">
                  <c:v>956.3664845503115</c:v>
                </c:pt>
                <c:pt idx="136">
                  <c:v>968.26518432573744</c:v>
                </c:pt>
                <c:pt idx="137">
                  <c:v>980.23468562459766</c:v>
                </c:pt>
                <c:pt idx="138">
                  <c:v>992.27498844689353</c:v>
                </c:pt>
                <c:pt idx="139">
                  <c:v>1004.3860927926238</c:v>
                </c:pt>
                <c:pt idx="140">
                  <c:v>1016.5679986617895</c:v>
                </c:pt>
                <c:pt idx="141">
                  <c:v>1028.8207060543893</c:v>
                </c:pt>
                <c:pt idx="142">
                  <c:v>1041.1442149704244</c:v>
                </c:pt>
                <c:pt idx="143">
                  <c:v>1053.5385254098942</c:v>
                </c:pt>
                <c:pt idx="144">
                  <c:v>1066.0036373727992</c:v>
                </c:pt>
                <c:pt idx="145">
                  <c:v>1078.5395508591384</c:v>
                </c:pt>
                <c:pt idx="146">
                  <c:v>1091.1462658689131</c:v>
                </c:pt>
                <c:pt idx="147">
                  <c:v>1103.8237824021226</c:v>
                </c:pt>
                <c:pt idx="148">
                  <c:v>1116.5721004587667</c:v>
                </c:pt>
                <c:pt idx="149">
                  <c:v>1129.3912200388461</c:v>
                </c:pt>
                <c:pt idx="150">
                  <c:v>1142.28114114236</c:v>
                </c:pt>
                <c:pt idx="151">
                  <c:v>1155.2418637693092</c:v>
                </c:pt>
                <c:pt idx="152">
                  <c:v>1168.2733879196926</c:v>
                </c:pt>
                <c:pt idx="153">
                  <c:v>1181.3757135935116</c:v>
                </c:pt>
                <c:pt idx="154">
                  <c:v>1194.5488407907651</c:v>
                </c:pt>
                <c:pt idx="155">
                  <c:v>1207.7927695114531</c:v>
                </c:pt>
                <c:pt idx="156">
                  <c:v>1221.1074997555766</c:v>
                </c:pt>
                <c:pt idx="157">
                  <c:v>1234.493031523135</c:v>
                </c:pt>
                <c:pt idx="158">
                  <c:v>1247.9493648141279</c:v>
                </c:pt>
                <c:pt idx="159">
                  <c:v>1261.4764996285558</c:v>
                </c:pt>
                <c:pt idx="160">
                  <c:v>1275.0744359664186</c:v>
                </c:pt>
                <c:pt idx="161">
                  <c:v>1288.743173827716</c:v>
                </c:pt>
                <c:pt idx="162">
                  <c:v>1302.482713212449</c:v>
                </c:pt>
                <c:pt idx="163">
                  <c:v>1316.2930541206163</c:v>
                </c:pt>
                <c:pt idx="164">
                  <c:v>1330.1741965522183</c:v>
                </c:pt>
                <c:pt idx="165">
                  <c:v>1344.1261405072557</c:v>
                </c:pt>
                <c:pt idx="166">
                  <c:v>1358.1488859857275</c:v>
                </c:pt>
                <c:pt idx="167">
                  <c:v>1372.2424329876346</c:v>
                </c:pt>
                <c:pt idx="168">
                  <c:v>1386.4067815129763</c:v>
                </c:pt>
                <c:pt idx="169">
                  <c:v>1400.6419315617532</c:v>
                </c:pt>
                <c:pt idx="170">
                  <c:v>1414.9478831339648</c:v>
                </c:pt>
                <c:pt idx="171">
                  <c:v>1429.3246362296113</c:v>
                </c:pt>
                <c:pt idx="172">
                  <c:v>1443.7721908486924</c:v>
                </c:pt>
                <c:pt idx="173">
                  <c:v>1458.2905469912091</c:v>
                </c:pt>
                <c:pt idx="174">
                  <c:v>1472.8797046571599</c:v>
                </c:pt>
                <c:pt idx="175">
                  <c:v>1487.5396638465454</c:v>
                </c:pt>
                <c:pt idx="176">
                  <c:v>1502.2704245593666</c:v>
                </c:pt>
                <c:pt idx="177">
                  <c:v>1517.071986795622</c:v>
                </c:pt>
                <c:pt idx="178">
                  <c:v>1531.9443505553131</c:v>
                </c:pt>
                <c:pt idx="179">
                  <c:v>1546.887515838438</c:v>
                </c:pt>
                <c:pt idx="180">
                  <c:v>1561.9014826449986</c:v>
                </c:pt>
                <c:pt idx="181">
                  <c:v>1576.9862509749939</c:v>
                </c:pt>
                <c:pt idx="182">
                  <c:v>1592.1418208284242</c:v>
                </c:pt>
                <c:pt idx="183">
                  <c:v>1607.3681922052886</c:v>
                </c:pt>
                <c:pt idx="184">
                  <c:v>1622.6653651055885</c:v>
                </c:pt>
                <c:pt idx="185">
                  <c:v>1638.0333395293233</c:v>
                </c:pt>
                <c:pt idx="186">
                  <c:v>1653.4721154764925</c:v>
                </c:pt>
                <c:pt idx="187">
                  <c:v>1668.9816929470974</c:v>
                </c:pt>
                <c:pt idx="188">
                  <c:v>1684.5620719411363</c:v>
                </c:pt>
                <c:pt idx="189">
                  <c:v>1700.2132524586111</c:v>
                </c:pt>
                <c:pt idx="190">
                  <c:v>1715.93523449952</c:v>
                </c:pt>
                <c:pt idx="191">
                  <c:v>1731.7280180638641</c:v>
                </c:pt>
                <c:pt idx="192">
                  <c:v>1747.5916031516426</c:v>
                </c:pt>
                <c:pt idx="193">
                  <c:v>1763.5259897628564</c:v>
                </c:pt>
                <c:pt idx="194">
                  <c:v>1779.5311778975049</c:v>
                </c:pt>
                <c:pt idx="195">
                  <c:v>1795.6071675555886</c:v>
                </c:pt>
                <c:pt idx="196">
                  <c:v>1811.753958737107</c:v>
                </c:pt>
                <c:pt idx="197">
                  <c:v>1827.9715514420602</c:v>
                </c:pt>
                <c:pt idx="198">
                  <c:v>1844.2599456704484</c:v>
                </c:pt>
                <c:pt idx="199">
                  <c:v>1860.6191414222712</c:v>
                </c:pt>
                <c:pt idx="200">
                  <c:v>1877.0491386975295</c:v>
                </c:pt>
                <c:pt idx="201">
                  <c:v>1893.5499374962219</c:v>
                </c:pt>
                <c:pt idx="202">
                  <c:v>1910.1215378183495</c:v>
                </c:pt>
                <c:pt idx="203">
                  <c:v>1926.7639396639122</c:v>
                </c:pt>
                <c:pt idx="204">
                  <c:v>1943.4771430329092</c:v>
                </c:pt>
                <c:pt idx="205">
                  <c:v>1960.2611479253414</c:v>
                </c:pt>
                <c:pt idx="206">
                  <c:v>1977.1159543412086</c:v>
                </c:pt>
                <c:pt idx="207">
                  <c:v>1994.0415622805108</c:v>
                </c:pt>
                <c:pt idx="208">
                  <c:v>2011.0379717432477</c:v>
                </c:pt>
                <c:pt idx="209">
                  <c:v>2028.1051827294195</c:v>
                </c:pt>
                <c:pt idx="210">
                  <c:v>2045.2431952390257</c:v>
                </c:pt>
                <c:pt idx="211">
                  <c:v>2062.4520092720677</c:v>
                </c:pt>
                <c:pt idx="212">
                  <c:v>2079.7316248285438</c:v>
                </c:pt>
                <c:pt idx="213">
                  <c:v>2097.0820419084548</c:v>
                </c:pt>
                <c:pt idx="214">
                  <c:v>2114.5032605118013</c:v>
                </c:pt>
                <c:pt idx="215">
                  <c:v>2131.9952806385822</c:v>
                </c:pt>
                <c:pt idx="216">
                  <c:v>2149.5581022887977</c:v>
                </c:pt>
                <c:pt idx="217">
                  <c:v>2167.1917254624486</c:v>
                </c:pt>
                <c:pt idx="218">
                  <c:v>2184.8961501595345</c:v>
                </c:pt>
                <c:pt idx="219">
                  <c:v>2202.6713763800553</c:v>
                </c:pt>
                <c:pt idx="220">
                  <c:v>2220.5174041240102</c:v>
                </c:pt>
                <c:pt idx="221">
                  <c:v>2238.4342333914005</c:v>
                </c:pt>
                <c:pt idx="222">
                  <c:v>2256.4218641822263</c:v>
                </c:pt>
                <c:pt idx="223">
                  <c:v>2274.4802964964856</c:v>
                </c:pt>
                <c:pt idx="224">
                  <c:v>2292.6095303341804</c:v>
                </c:pt>
                <c:pt idx="225">
                  <c:v>2310.8095656953105</c:v>
                </c:pt>
                <c:pt idx="226">
                  <c:v>2329.0804025798757</c:v>
                </c:pt>
                <c:pt idx="227">
                  <c:v>2347.4220409878744</c:v>
                </c:pt>
                <c:pt idx="228">
                  <c:v>2365.834480919309</c:v>
                </c:pt>
                <c:pt idx="229">
                  <c:v>2384.3177223741786</c:v>
                </c:pt>
                <c:pt idx="230">
                  <c:v>2402.8717653524827</c:v>
                </c:pt>
                <c:pt idx="231">
                  <c:v>2421.4966098542218</c:v>
                </c:pt>
                <c:pt idx="232">
                  <c:v>2440.1922558793958</c:v>
                </c:pt>
                <c:pt idx="233">
                  <c:v>2458.9587034280048</c:v>
                </c:pt>
                <c:pt idx="234">
                  <c:v>2477.795952500047</c:v>
                </c:pt>
                <c:pt idx="235">
                  <c:v>2496.7040030955259</c:v>
                </c:pt>
                <c:pt idx="236">
                  <c:v>2515.6828552144398</c:v>
                </c:pt>
                <c:pt idx="237">
                  <c:v>2534.7325088567886</c:v>
                </c:pt>
                <c:pt idx="238">
                  <c:v>2553.8529640225711</c:v>
                </c:pt>
                <c:pt idx="239">
                  <c:v>2573.0442207117894</c:v>
                </c:pt>
                <c:pt idx="240">
                  <c:v>2592.3062789244423</c:v>
                </c:pt>
                <c:pt idx="241">
                  <c:v>2611.6391386605292</c:v>
                </c:pt>
                <c:pt idx="242">
                  <c:v>2631.0427999200529</c:v>
                </c:pt>
                <c:pt idx="243">
                  <c:v>2650.5172627030101</c:v>
                </c:pt>
                <c:pt idx="244">
                  <c:v>2670.0625270094033</c:v>
                </c:pt>
                <c:pt idx="245">
                  <c:v>2689.6785928392292</c:v>
                </c:pt>
                <c:pt idx="246">
                  <c:v>2709.3654601924918</c:v>
                </c:pt>
                <c:pt idx="247">
                  <c:v>2729.123129069189</c:v>
                </c:pt>
                <c:pt idx="248">
                  <c:v>2748.951599469322</c:v>
                </c:pt>
                <c:pt idx="249">
                  <c:v>2768.8508713928882</c:v>
                </c:pt>
                <c:pt idx="250">
                  <c:v>2788.8209448398893</c:v>
                </c:pt>
                <c:pt idx="251">
                  <c:v>2808.8618198103263</c:v>
                </c:pt>
                <c:pt idx="252">
                  <c:v>2828.9734963041965</c:v>
                </c:pt>
                <c:pt idx="253">
                  <c:v>2849.1559743215043</c:v>
                </c:pt>
                <c:pt idx="254">
                  <c:v>2869.4092538622458</c:v>
                </c:pt>
                <c:pt idx="255">
                  <c:v>2889.7333349264213</c:v>
                </c:pt>
                <c:pt idx="256">
                  <c:v>2910.1282175140313</c:v>
                </c:pt>
                <c:pt idx="257">
                  <c:v>2930.5939016250777</c:v>
                </c:pt>
                <c:pt idx="258">
                  <c:v>2951.1303872595586</c:v>
                </c:pt>
                <c:pt idx="259">
                  <c:v>2971.7376744174749</c:v>
                </c:pt>
                <c:pt idx="260">
                  <c:v>2992.4157630988248</c:v>
                </c:pt>
                <c:pt idx="261">
                  <c:v>3013.1646533036101</c:v>
                </c:pt>
                <c:pt idx="262">
                  <c:v>3033.9843450318303</c:v>
                </c:pt>
                <c:pt idx="263">
                  <c:v>3054.8748382834847</c:v>
                </c:pt>
                <c:pt idx="264">
                  <c:v>3075.8361330585753</c:v>
                </c:pt>
                <c:pt idx="265">
                  <c:v>3096.868229357101</c:v>
                </c:pt>
                <c:pt idx="266">
                  <c:v>3117.9711271790607</c:v>
                </c:pt>
                <c:pt idx="267">
                  <c:v>3139.1448265244539</c:v>
                </c:pt>
                <c:pt idx="268">
                  <c:v>3160.3893273932836</c:v>
                </c:pt>
                <c:pt idx="269">
                  <c:v>3181.7046297855477</c:v>
                </c:pt>
                <c:pt idx="270">
                  <c:v>3203.0907337012468</c:v>
                </c:pt>
                <c:pt idx="271">
                  <c:v>3224.5476391403813</c:v>
                </c:pt>
                <c:pt idx="272">
                  <c:v>3246.0753461029508</c:v>
                </c:pt>
                <c:pt idx="273">
                  <c:v>3267.6738545889543</c:v>
                </c:pt>
                <c:pt idx="274">
                  <c:v>3289.3431645983919</c:v>
                </c:pt>
                <c:pt idx="275">
                  <c:v>3311.0832761312672</c:v>
                </c:pt>
                <c:pt idx="276">
                  <c:v>3332.8941891875752</c:v>
                </c:pt>
                <c:pt idx="277">
                  <c:v>3354.7759037673195</c:v>
                </c:pt>
                <c:pt idx="278">
                  <c:v>3376.7284198704965</c:v>
                </c:pt>
                <c:pt idx="279">
                  <c:v>3398.7517374971098</c:v>
                </c:pt>
                <c:pt idx="280">
                  <c:v>3420.8458566471586</c:v>
                </c:pt>
                <c:pt idx="281">
                  <c:v>3443.0107773206405</c:v>
                </c:pt>
                <c:pt idx="282">
                  <c:v>3465.2464995175587</c:v>
                </c:pt>
                <c:pt idx="283">
                  <c:v>3487.553023237911</c:v>
                </c:pt>
                <c:pt idx="284">
                  <c:v>3509.9303484816987</c:v>
                </c:pt>
                <c:pt idx="285">
                  <c:v>3532.37847524892</c:v>
                </c:pt>
                <c:pt idx="286">
                  <c:v>3554.8974035395786</c:v>
                </c:pt>
                <c:pt idx="287">
                  <c:v>3577.4871333536707</c:v>
                </c:pt>
                <c:pt idx="288">
                  <c:v>3600.1476646911979</c:v>
                </c:pt>
                <c:pt idx="289">
                  <c:v>3622.8789975521586</c:v>
                </c:pt>
                <c:pt idx="290">
                  <c:v>3645.6811319365552</c:v>
                </c:pt>
                <c:pt idx="291">
                  <c:v>3668.5540678443881</c:v>
                </c:pt>
                <c:pt idx="292">
                  <c:v>3691.4978052756542</c:v>
                </c:pt>
                <c:pt idx="293">
                  <c:v>3714.5123442303552</c:v>
                </c:pt>
                <c:pt idx="294">
                  <c:v>3737.5976847084917</c:v>
                </c:pt>
                <c:pt idx="295">
                  <c:v>3760.7538267100626</c:v>
                </c:pt>
                <c:pt idx="296">
                  <c:v>3783.9807702350681</c:v>
                </c:pt>
                <c:pt idx="297">
                  <c:v>3807.2785152835099</c:v>
                </c:pt>
                <c:pt idx="298">
                  <c:v>3830.6470618553858</c:v>
                </c:pt>
                <c:pt idx="299">
                  <c:v>3854.0864099506953</c:v>
                </c:pt>
                <c:pt idx="300">
                  <c:v>3877.5965595694415</c:v>
                </c:pt>
                <c:pt idx="301">
                  <c:v>3901.1775107116218</c:v>
                </c:pt>
                <c:pt idx="302">
                  <c:v>3924.829263377238</c:v>
                </c:pt>
                <c:pt idx="303">
                  <c:v>3948.5518175662874</c:v>
                </c:pt>
                <c:pt idx="304">
                  <c:v>3972.3451732787726</c:v>
                </c:pt>
                <c:pt idx="305">
                  <c:v>3996.2093305146923</c:v>
                </c:pt>
                <c:pt idx="306">
                  <c:v>4020.1442892740474</c:v>
                </c:pt>
                <c:pt idx="307">
                  <c:v>4044.1500495568371</c:v>
                </c:pt>
                <c:pt idx="308">
                  <c:v>4068.2266113630617</c:v>
                </c:pt>
                <c:pt idx="309">
                  <c:v>4092.3739746927208</c:v>
                </c:pt>
                <c:pt idx="310">
                  <c:v>4116.5921395458136</c:v>
                </c:pt>
                <c:pt idx="311">
                  <c:v>4140.8811059223435</c:v>
                </c:pt>
                <c:pt idx="312">
                  <c:v>4165.2408738223075</c:v>
                </c:pt>
                <c:pt idx="313">
                  <c:v>4189.6714432457084</c:v>
                </c:pt>
                <c:pt idx="314">
                  <c:v>4214.1728141925414</c:v>
                </c:pt>
                <c:pt idx="315">
                  <c:v>4238.7449866628094</c:v>
                </c:pt>
                <c:pt idx="316">
                  <c:v>4263.3879606565124</c:v>
                </c:pt>
                <c:pt idx="317">
                  <c:v>4288.1017361736513</c:v>
                </c:pt>
                <c:pt idx="318">
                  <c:v>4312.8863132142251</c:v>
                </c:pt>
                <c:pt idx="319">
                  <c:v>4337.741691778233</c:v>
                </c:pt>
                <c:pt idx="320">
                  <c:v>4362.6678718656758</c:v>
                </c:pt>
                <c:pt idx="321">
                  <c:v>4387.6648534765536</c:v>
                </c:pt>
                <c:pt idx="322">
                  <c:v>4412.7326366108655</c:v>
                </c:pt>
                <c:pt idx="323">
                  <c:v>4437.8712212686141</c:v>
                </c:pt>
                <c:pt idx="324">
                  <c:v>4463.0806074497978</c:v>
                </c:pt>
                <c:pt idx="325">
                  <c:v>4488.3607951544145</c:v>
                </c:pt>
                <c:pt idx="326">
                  <c:v>4513.7117843824662</c:v>
                </c:pt>
                <c:pt idx="327">
                  <c:v>4539.1335751339539</c:v>
                </c:pt>
                <c:pt idx="328">
                  <c:v>4564.6261674088746</c:v>
                </c:pt>
                <c:pt idx="329">
                  <c:v>4590.1895612072331</c:v>
                </c:pt>
                <c:pt idx="330">
                  <c:v>4615.8237565290246</c:v>
                </c:pt>
                <c:pt idx="331">
                  <c:v>4641.5287533742521</c:v>
                </c:pt>
                <c:pt idx="332">
                  <c:v>4667.3045517429118</c:v>
                </c:pt>
                <c:pt idx="333">
                  <c:v>4693.1511516350083</c:v>
                </c:pt>
                <c:pt idx="334">
                  <c:v>4719.0685530505407</c:v>
                </c:pt>
                <c:pt idx="335">
                  <c:v>4745.056755989508</c:v>
                </c:pt>
                <c:pt idx="336">
                  <c:v>4771.1157604519076</c:v>
                </c:pt>
                <c:pt idx="337">
                  <c:v>4797.2455664377439</c:v>
                </c:pt>
                <c:pt idx="338">
                  <c:v>4823.4461739470144</c:v>
                </c:pt>
                <c:pt idx="339">
                  <c:v>4849.7175829797188</c:v>
                </c:pt>
                <c:pt idx="340">
                  <c:v>4876.059793535861</c:v>
                </c:pt>
                <c:pt idx="341">
                  <c:v>4902.4728056154363</c:v>
                </c:pt>
                <c:pt idx="342">
                  <c:v>4928.9566192184466</c:v>
                </c:pt>
                <c:pt idx="343">
                  <c:v>4955.5112343448909</c:v>
                </c:pt>
                <c:pt idx="344">
                  <c:v>4982.1366509947711</c:v>
                </c:pt>
                <c:pt idx="345">
                  <c:v>5008.8328691680863</c:v>
                </c:pt>
                <c:pt idx="346">
                  <c:v>5035.5998888648382</c:v>
                </c:pt>
                <c:pt idx="347">
                  <c:v>5062.4377100850215</c:v>
                </c:pt>
                <c:pt idx="348">
                  <c:v>5089.3463328286416</c:v>
                </c:pt>
                <c:pt idx="349">
                  <c:v>5116.3257570956948</c:v>
                </c:pt>
                <c:pt idx="350">
                  <c:v>5143.3759828861839</c:v>
                </c:pt>
                <c:pt idx="351">
                  <c:v>5170.4970102001089</c:v>
                </c:pt>
                <c:pt idx="352">
                  <c:v>5197.6888390374679</c:v>
                </c:pt>
                <c:pt idx="353">
                  <c:v>5224.9514693982628</c:v>
                </c:pt>
                <c:pt idx="354">
                  <c:v>5252.2849012824909</c:v>
                </c:pt>
                <c:pt idx="355">
                  <c:v>5279.6891346901539</c:v>
                </c:pt>
                <c:pt idx="356">
                  <c:v>5307.1641696212546</c:v>
                </c:pt>
                <c:pt idx="357">
                  <c:v>5334.7100060757866</c:v>
                </c:pt>
                <c:pt idx="358">
                  <c:v>5362.3266440537545</c:v>
                </c:pt>
                <c:pt idx="359">
                  <c:v>5390.0140835551583</c:v>
                </c:pt>
                <c:pt idx="360">
                  <c:v>5417.7723245799962</c:v>
                </c:pt>
                <c:pt idx="361">
                  <c:v>5445.6013671282681</c:v>
                </c:pt>
                <c:pt idx="362">
                  <c:v>5473.5012111999786</c:v>
                </c:pt>
                <c:pt idx="363">
                  <c:v>5501.4718567951204</c:v>
                </c:pt>
                <c:pt idx="364">
                  <c:v>5529.513303913699</c:v>
                </c:pt>
                <c:pt idx="365">
                  <c:v>5557.625552555709</c:v>
                </c:pt>
                <c:pt idx="366">
                  <c:v>5585.8086027211566</c:v>
                </c:pt>
                <c:pt idx="367">
                  <c:v>5614.062454410041</c:v>
                </c:pt>
                <c:pt idx="368">
                  <c:v>5642.3871076223559</c:v>
                </c:pt>
                <c:pt idx="369">
                  <c:v>5670.7825623581084</c:v>
                </c:pt>
                <c:pt idx="370">
                  <c:v>5699.2488186172959</c:v>
                </c:pt>
                <c:pt idx="371">
                  <c:v>5727.7858763999184</c:v>
                </c:pt>
                <c:pt idx="372">
                  <c:v>5756.3937357059731</c:v>
                </c:pt>
                <c:pt idx="373">
                  <c:v>5785.0723965354664</c:v>
                </c:pt>
                <c:pt idx="374">
                  <c:v>5813.8218588883919</c:v>
                </c:pt>
                <c:pt idx="375">
                  <c:v>5842.6421227647534</c:v>
                </c:pt>
                <c:pt idx="376">
                  <c:v>5871.5331881645479</c:v>
                </c:pt>
                <c:pt idx="377">
                  <c:v>5900.4950550877793</c:v>
                </c:pt>
                <c:pt idx="378">
                  <c:v>5929.5277235344474</c:v>
                </c:pt>
                <c:pt idx="379">
                  <c:v>5958.6311935045469</c:v>
                </c:pt>
                <c:pt idx="380">
                  <c:v>5987.8054649980832</c:v>
                </c:pt>
                <c:pt idx="381">
                  <c:v>6017.0505380150535</c:v>
                </c:pt>
                <c:pt idx="382">
                  <c:v>6046.3664125554587</c:v>
                </c:pt>
                <c:pt idx="383">
                  <c:v>6075.7530886192981</c:v>
                </c:pt>
                <c:pt idx="384">
                  <c:v>6105.2105662065733</c:v>
                </c:pt>
                <c:pt idx="385">
                  <c:v>6134.7388453172844</c:v>
                </c:pt>
                <c:pt idx="386">
                  <c:v>6164.3379259514277</c:v>
                </c:pt>
                <c:pt idx="387">
                  <c:v>6194.0078081090069</c:v>
                </c:pt>
                <c:pt idx="388">
                  <c:v>6223.7484917900229</c:v>
                </c:pt>
                <c:pt idx="389">
                  <c:v>6253.5599769944747</c:v>
                </c:pt>
                <c:pt idx="390">
                  <c:v>6283.442263722357</c:v>
                </c:pt>
                <c:pt idx="391">
                  <c:v>6313.395351973676</c:v>
                </c:pt>
                <c:pt idx="392">
                  <c:v>6343.419241748431</c:v>
                </c:pt>
                <c:pt idx="393">
                  <c:v>6373.5139330466191</c:v>
                </c:pt>
                <c:pt idx="394">
                  <c:v>6403.6794258682439</c:v>
                </c:pt>
                <c:pt idx="395">
                  <c:v>6433.9157202133028</c:v>
                </c:pt>
                <c:pt idx="396">
                  <c:v>6464.2228160817967</c:v>
                </c:pt>
                <c:pt idx="397">
                  <c:v>6494.6007134737247</c:v>
                </c:pt>
                <c:pt idx="398">
                  <c:v>6525.0494123890876</c:v>
                </c:pt>
                <c:pt idx="399">
                  <c:v>6555.5689128278855</c:v>
                </c:pt>
                <c:pt idx="400">
                  <c:v>6586.1592147901201</c:v>
                </c:pt>
                <c:pt idx="401">
                  <c:v>6616.820318275787</c:v>
                </c:pt>
                <c:pt idx="402">
                  <c:v>6647.5522232848898</c:v>
                </c:pt>
                <c:pt idx="403">
                  <c:v>6678.3549298174275</c:v>
                </c:pt>
                <c:pt idx="404">
                  <c:v>6709.2284378734012</c:v>
                </c:pt>
                <c:pt idx="405">
                  <c:v>6740.1727474528088</c:v>
                </c:pt>
                <c:pt idx="406">
                  <c:v>6771.1878585556515</c:v>
                </c:pt>
                <c:pt idx="407">
                  <c:v>6802.2737711819291</c:v>
                </c:pt>
                <c:pt idx="408">
                  <c:v>6833.4304853316398</c:v>
                </c:pt>
                <c:pt idx="409">
                  <c:v>6864.6580010047865</c:v>
                </c:pt>
                <c:pt idx="410">
                  <c:v>6895.956318201369</c:v>
                </c:pt>
                <c:pt idx="411">
                  <c:v>6927.3254369213882</c:v>
                </c:pt>
                <c:pt idx="412">
                  <c:v>6958.765357164837</c:v>
                </c:pt>
                <c:pt idx="413">
                  <c:v>6990.2760789317244</c:v>
                </c:pt>
                <c:pt idx="414">
                  <c:v>7021.8576022220459</c:v>
                </c:pt>
                <c:pt idx="415">
                  <c:v>7053.5099270358005</c:v>
                </c:pt>
                <c:pt idx="416">
                  <c:v>7085.2330533729937</c:v>
                </c:pt>
                <c:pt idx="417">
                  <c:v>7117.0269812336201</c:v>
                </c:pt>
                <c:pt idx="418">
                  <c:v>7148.8917106176814</c:v>
                </c:pt>
                <c:pt idx="419">
                  <c:v>7180.8272415251749</c:v>
                </c:pt>
                <c:pt idx="420">
                  <c:v>7212.8335739561053</c:v>
                </c:pt>
                <c:pt idx="421">
                  <c:v>7244.9107079104724</c:v>
                </c:pt>
                <c:pt idx="422">
                  <c:v>7277.0586433882745</c:v>
                </c:pt>
                <c:pt idx="423">
                  <c:v>7309.2773803895079</c:v>
                </c:pt>
                <c:pt idx="424">
                  <c:v>7341.5669189141781</c:v>
                </c:pt>
                <c:pt idx="425">
                  <c:v>7373.9272589622833</c:v>
                </c:pt>
                <c:pt idx="426">
                  <c:v>7406.3584005338216</c:v>
                </c:pt>
                <c:pt idx="427">
                  <c:v>7438.8603436287985</c:v>
                </c:pt>
                <c:pt idx="428">
                  <c:v>7471.4330882472077</c:v>
                </c:pt>
                <c:pt idx="429">
                  <c:v>7504.0766343890537</c:v>
                </c:pt>
                <c:pt idx="430">
                  <c:v>7536.7909820543318</c:v>
                </c:pt>
                <c:pt idx="431">
                  <c:v>7569.5761312430459</c:v>
                </c:pt>
                <c:pt idx="432">
                  <c:v>7602.4320819551949</c:v>
                </c:pt>
                <c:pt idx="433">
                  <c:v>7635.3588341907798</c:v>
                </c:pt>
                <c:pt idx="434">
                  <c:v>7668.3563879497979</c:v>
                </c:pt>
                <c:pt idx="435">
                  <c:v>7701.4247432322527</c:v>
                </c:pt>
                <c:pt idx="436">
                  <c:v>7734.5639000381407</c:v>
                </c:pt>
                <c:pt idx="437">
                  <c:v>7767.7738583674636</c:v>
                </c:pt>
                <c:pt idx="438">
                  <c:v>7801.0546182202243</c:v>
                </c:pt>
                <c:pt idx="439">
                  <c:v>7834.4061795964171</c:v>
                </c:pt>
                <c:pt idx="440">
                  <c:v>7867.828542496045</c:v>
                </c:pt>
                <c:pt idx="441">
                  <c:v>7901.3217069191069</c:v>
                </c:pt>
                <c:pt idx="442">
                  <c:v>7934.8856728656056</c:v>
                </c:pt>
                <c:pt idx="443">
                  <c:v>7968.5204403355401</c:v>
                </c:pt>
                <c:pt idx="444">
                  <c:v>8002.2260093289078</c:v>
                </c:pt>
                <c:pt idx="445">
                  <c:v>8036.0023798457096</c:v>
                </c:pt>
                <c:pt idx="446">
                  <c:v>8069.8495518859454</c:v>
                </c:pt>
                <c:pt idx="447">
                  <c:v>8103.7675254496171</c:v>
                </c:pt>
                <c:pt idx="448">
                  <c:v>8137.7563005367247</c:v>
                </c:pt>
                <c:pt idx="449">
                  <c:v>8171.815877147269</c:v>
                </c:pt>
                <c:pt idx="450">
                  <c:v>8205.9462552812456</c:v>
                </c:pt>
                <c:pt idx="451">
                  <c:v>8240.1474349386554</c:v>
                </c:pt>
                <c:pt idx="452">
                  <c:v>8274.4194161195064</c:v>
                </c:pt>
                <c:pt idx="453">
                  <c:v>8308.7621988237843</c:v>
                </c:pt>
                <c:pt idx="454">
                  <c:v>8343.1757830515016</c:v>
                </c:pt>
                <c:pt idx="455">
                  <c:v>8377.6601688026531</c:v>
                </c:pt>
                <c:pt idx="456">
                  <c:v>8412.2153560772385</c:v>
                </c:pt>
                <c:pt idx="457">
                  <c:v>8446.8413448752599</c:v>
                </c:pt>
                <c:pt idx="458">
                  <c:v>8481.5381351967189</c:v>
                </c:pt>
                <c:pt idx="459">
                  <c:v>8516.3057270416084</c:v>
                </c:pt>
                <c:pt idx="460">
                  <c:v>8551.1441204099356</c:v>
                </c:pt>
                <c:pt idx="461">
                  <c:v>8586.0533153016913</c:v>
                </c:pt>
                <c:pt idx="462">
                  <c:v>8621.0333117168902</c:v>
                </c:pt>
                <c:pt idx="463">
                  <c:v>8656.0841096555214</c:v>
                </c:pt>
                <c:pt idx="464">
                  <c:v>8691.2057091175866</c:v>
                </c:pt>
                <c:pt idx="465">
                  <c:v>8726.3981101030877</c:v>
                </c:pt>
                <c:pt idx="466">
                  <c:v>8761.661312612021</c:v>
                </c:pt>
                <c:pt idx="467">
                  <c:v>8796.995316644392</c:v>
                </c:pt>
                <c:pt idx="468">
                  <c:v>8832.4001222001934</c:v>
                </c:pt>
                <c:pt idx="469">
                  <c:v>8867.8757292794344</c:v>
                </c:pt>
                <c:pt idx="470">
                  <c:v>8903.4221378821076</c:v>
                </c:pt>
                <c:pt idx="471">
                  <c:v>8939.0393480082184</c:v>
                </c:pt>
                <c:pt idx="472">
                  <c:v>8974.7273596577616</c:v>
                </c:pt>
                <c:pt idx="473">
                  <c:v>9010.4861728307442</c:v>
                </c:pt>
                <c:pt idx="474">
                  <c:v>9046.315787527159</c:v>
                </c:pt>
                <c:pt idx="475">
                  <c:v>9082.2162037470043</c:v>
                </c:pt>
                <c:pt idx="476">
                  <c:v>9118.1874214902891</c:v>
                </c:pt>
                <c:pt idx="477">
                  <c:v>9154.229440757008</c:v>
                </c:pt>
                <c:pt idx="478">
                  <c:v>9190.3422615471627</c:v>
                </c:pt>
                <c:pt idx="479">
                  <c:v>9226.5258838607497</c:v>
                </c:pt>
                <c:pt idx="480">
                  <c:v>9262.7803076977725</c:v>
                </c:pt>
                <c:pt idx="481">
                  <c:v>9299.1055330582312</c:v>
                </c:pt>
                <c:pt idx="482">
                  <c:v>9335.5015599421222</c:v>
                </c:pt>
                <c:pt idx="483">
                  <c:v>9371.968388349449</c:v>
                </c:pt>
                <c:pt idx="484">
                  <c:v>9408.5060182802154</c:v>
                </c:pt>
                <c:pt idx="485">
                  <c:v>9445.1144497344121</c:v>
                </c:pt>
                <c:pt idx="486">
                  <c:v>9481.7936827120448</c:v>
                </c:pt>
                <c:pt idx="487">
                  <c:v>9518.5437172131133</c:v>
                </c:pt>
                <c:pt idx="488">
                  <c:v>9555.3645532376158</c:v>
                </c:pt>
                <c:pt idx="489">
                  <c:v>9592.2561907855543</c:v>
                </c:pt>
                <c:pt idx="490">
                  <c:v>9629.2186298569213</c:v>
                </c:pt>
                <c:pt idx="491">
                  <c:v>9666.2518704517297</c:v>
                </c:pt>
                <c:pt idx="492">
                  <c:v>9703.3559125699703</c:v>
                </c:pt>
                <c:pt idx="493">
                  <c:v>9740.5307562116468</c:v>
                </c:pt>
                <c:pt idx="494">
                  <c:v>9777.7764013767592</c:v>
                </c:pt>
                <c:pt idx="495">
                  <c:v>9815.092848065311</c:v>
                </c:pt>
                <c:pt idx="496">
                  <c:v>9852.4800962772915</c:v>
                </c:pt>
                <c:pt idx="497">
                  <c:v>9889.9381460127042</c:v>
                </c:pt>
                <c:pt idx="498">
                  <c:v>9927.4669972715565</c:v>
                </c:pt>
                <c:pt idx="499">
                  <c:v>9965.0666500538427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0.69604024588108959</c:v>
                </c:pt>
                <c:pt idx="1">
                  <c:v>0.42513185684743304</c:v>
                </c:pt>
                <c:pt idx="2">
                  <c:v>0.23771281389744908</c:v>
                </c:pt>
                <c:pt idx="3">
                  <c:v>0.16251107441830961</c:v>
                </c:pt>
                <c:pt idx="4">
                  <c:v>0.12360255957816549</c:v>
                </c:pt>
                <c:pt idx="5">
                  <c:v>0.10057766953126467</c:v>
                </c:pt>
                <c:pt idx="6">
                  <c:v>8.0541833538401136E-2</c:v>
                </c:pt>
                <c:pt idx="7">
                  <c:v>6.3743326617229687E-2</c:v>
                </c:pt>
                <c:pt idx="8">
                  <c:v>5.5315310328033676E-2</c:v>
                </c:pt>
                <c:pt idx="9">
                  <c:v>5.0424331482094249E-2</c:v>
                </c:pt>
                <c:pt idx="10">
                  <c:v>4.730200949281587E-2</c:v>
                </c:pt>
                <c:pt idx="11">
                  <c:v>4.5171850501468241E-2</c:v>
                </c:pt>
                <c:pt idx="12">
                  <c:v>4.3636194899661682E-2</c:v>
                </c:pt>
                <c:pt idx="13">
                  <c:v>4.2510446683324869E-2</c:v>
                </c:pt>
                <c:pt idx="14">
                  <c:v>4.1633982317304849E-2</c:v>
                </c:pt>
                <c:pt idx="15">
                  <c:v>4.095812363529297E-2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0.51144944372676937</c:v>
                </c:pt>
                <c:pt idx="1">
                  <c:v>0.3052487129079306</c:v>
                </c:pt>
                <c:pt idx="2">
                  <c:v>0.16493495602168204</c:v>
                </c:pt>
                <c:pt idx="3">
                  <c:v>0.10973412529597772</c:v>
                </c:pt>
                <c:pt idx="4">
                  <c:v>8.1628228927160568E-2</c:v>
                </c:pt>
                <c:pt idx="5">
                  <c:v>6.5215305853736361E-2</c:v>
                </c:pt>
                <c:pt idx="6">
                  <c:v>5.1105863686324055E-2</c:v>
                </c:pt>
                <c:pt idx="7">
                  <c:v>3.9444471355079155E-2</c:v>
                </c:pt>
                <c:pt idx="8">
                  <c:v>3.3675307991334849E-2</c:v>
                </c:pt>
                <c:pt idx="9">
                  <c:v>3.0363265966681836E-2</c:v>
                </c:pt>
                <c:pt idx="10">
                  <c:v>2.8267280806689637E-2</c:v>
                </c:pt>
                <c:pt idx="11">
                  <c:v>2.6847677524225785E-2</c:v>
                </c:pt>
                <c:pt idx="12">
                  <c:v>2.5832205319552333E-2</c:v>
                </c:pt>
                <c:pt idx="13">
                  <c:v>2.5088645703022036E-2</c:v>
                </c:pt>
                <c:pt idx="14">
                  <c:v>2.4514696706420296E-2</c:v>
                </c:pt>
                <c:pt idx="15">
                  <c:v>2.4071711240452182E-2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0.44571502208508912</c:v>
                </c:pt>
                <c:pt idx="1">
                  <c:v>0.26277132468570824</c:v>
                </c:pt>
                <c:pt idx="2">
                  <c:v>0.13929325217530325</c:v>
                </c:pt>
                <c:pt idx="3">
                  <c:v>9.1186720262960624E-2</c:v>
                </c:pt>
                <c:pt idx="4">
                  <c:v>6.6883990750694636E-2</c:v>
                </c:pt>
                <c:pt idx="5">
                  <c:v>5.2781316540963817E-2</c:v>
                </c:pt>
                <c:pt idx="6">
                  <c:v>4.0722718973699348E-2</c:v>
                </c:pt>
                <c:pt idx="7">
                  <c:v>3.0810174441747006E-2</c:v>
                </c:pt>
                <c:pt idx="8">
                  <c:v>2.5925864146487777E-2</c:v>
                </c:pt>
                <c:pt idx="9">
                  <c:v>2.3128045387600087E-2</c:v>
                </c:pt>
                <c:pt idx="10">
                  <c:v>2.1359988723615213E-2</c:v>
                </c:pt>
                <c:pt idx="11">
                  <c:v>2.0163809772649113E-2</c:v>
                </c:pt>
                <c:pt idx="12">
                  <c:v>1.9310380476832825E-2</c:v>
                </c:pt>
                <c:pt idx="13">
                  <c:v>1.8683566249721218E-2</c:v>
                </c:pt>
                <c:pt idx="14">
                  <c:v>1.8202215168105829E-2</c:v>
                </c:pt>
                <c:pt idx="15">
                  <c:v>1.7829160802066989E-2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0.41241155753067099</c:v>
                </c:pt>
                <c:pt idx="1">
                  <c:v>0.2413419348094932</c:v>
                </c:pt>
                <c:pt idx="2">
                  <c:v>0.12643543559226478</c:v>
                </c:pt>
                <c:pt idx="3">
                  <c:v>8.1928100770334897E-2</c:v>
                </c:pt>
                <c:pt idx="4">
                  <c:v>5.9548643879143673E-2</c:v>
                </c:pt>
                <c:pt idx="5">
                  <c:v>4.6610673091270233E-2</c:v>
                </c:pt>
                <c:pt idx="6">
                  <c:v>3.5582357609028926E-2</c:v>
                </c:pt>
                <c:pt idx="7">
                  <c:v>2.6543108394723475E-2</c:v>
                </c:pt>
                <c:pt idx="8">
                  <c:v>2.209650311724657E-2</c:v>
                </c:pt>
                <c:pt idx="9">
                  <c:v>1.9550279373295797E-2</c:v>
                </c:pt>
                <c:pt idx="10">
                  <c:v>1.7940801106553682E-2</c:v>
                </c:pt>
                <c:pt idx="11">
                  <c:v>1.6851410843560718E-2</c:v>
                </c:pt>
                <c:pt idx="12">
                  <c:v>1.6074673960222122E-2</c:v>
                </c:pt>
                <c:pt idx="13">
                  <c:v>1.5502376145571799E-2</c:v>
                </c:pt>
                <c:pt idx="14">
                  <c:v>1.5064047194575516E-2</c:v>
                </c:pt>
                <c:pt idx="15">
                  <c:v>1.4723044051939815E-2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28.733970655220944</c:v>
                </c:pt>
                <c:pt idx="1">
                  <c:v>47.044227991546151</c:v>
                </c:pt>
                <c:pt idx="2">
                  <c:v>84.135136310439435</c:v>
                </c:pt>
                <c:pt idx="3">
                  <c:v>123.06853592339959</c:v>
                </c:pt>
                <c:pt idx="4">
                  <c:v>161.80894690414664</c:v>
                </c:pt>
                <c:pt idx="5">
                  <c:v>198.85129664674702</c:v>
                </c:pt>
                <c:pt idx="6">
                  <c:v>248.31816115117743</c:v>
                </c:pt>
                <c:pt idx="7">
                  <c:v>313.75833457982787</c:v>
                </c:pt>
                <c:pt idx="8">
                  <c:v>361.56355051422435</c:v>
                </c:pt>
                <c:pt idx="9">
                  <c:v>396.6339148611624</c:v>
                </c:pt>
                <c:pt idx="10">
                  <c:v>422.8150181027205</c:v>
                </c:pt>
                <c:pt idx="11">
                  <c:v>442.75361265861648</c:v>
                </c:pt>
                <c:pt idx="12">
                  <c:v>458.33510566144855</c:v>
                </c:pt>
                <c:pt idx="13">
                  <c:v>470.47259110182893</c:v>
                </c:pt>
                <c:pt idx="14">
                  <c:v>480.37681929088853</c:v>
                </c:pt>
                <c:pt idx="15">
                  <c:v>488.30361903508475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39.104549326061168</c:v>
                </c:pt>
                <c:pt idx="1">
                  <c:v>65.520341787755285</c:v>
                </c:pt>
                <c:pt idx="2">
                  <c:v>121.2599225925815</c:v>
                </c:pt>
                <c:pt idx="3">
                  <c:v>182.25870891170348</c:v>
                </c:pt>
                <c:pt idx="4">
                  <c:v>245.0132786520044</c:v>
                </c:pt>
                <c:pt idx="5">
                  <c:v>306.67647323245893</c:v>
                </c:pt>
                <c:pt idx="6">
                  <c:v>391.34452599716082</c:v>
                </c:pt>
                <c:pt idx="7">
                  <c:v>507.04190759612391</c:v>
                </c:pt>
                <c:pt idx="8">
                  <c:v>593.90696605198957</c:v>
                </c:pt>
                <c:pt idx="9">
                  <c:v>658.69066990179397</c:v>
                </c:pt>
                <c:pt idx="10">
                  <c:v>707.53179751434982</c:v>
                </c:pt>
                <c:pt idx="11">
                  <c:v>744.94339340723832</c:v>
                </c:pt>
                <c:pt idx="12">
                  <c:v>774.22735506294725</c:v>
                </c:pt>
                <c:pt idx="13">
                  <c:v>797.17336028189493</c:v>
                </c:pt>
                <c:pt idx="14">
                  <c:v>815.83713800391763</c:v>
                </c:pt>
                <c:pt idx="15">
                  <c:v>830.85077750476967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44.871720738597645</c:v>
                </c:pt>
                <c:pt idx="1">
                  <c:v>76.111805669516315</c:v>
                </c:pt>
                <c:pt idx="2">
                  <c:v>143.58197319443454</c:v>
                </c:pt>
                <c:pt idx="3">
                  <c:v>219.33018253452695</c:v>
                </c:pt>
                <c:pt idx="4">
                  <c:v>299.02521927180737</c:v>
                </c:pt>
                <c:pt idx="5">
                  <c:v>378.92196160885663</c:v>
                </c:pt>
                <c:pt idx="6">
                  <c:v>491.12634185642031</c:v>
                </c:pt>
                <c:pt idx="7">
                  <c:v>649.13621433121477</c:v>
                </c:pt>
                <c:pt idx="8">
                  <c:v>771.430409686438</c:v>
                </c:pt>
                <c:pt idx="9">
                  <c:v>864.75098370063029</c:v>
                </c:pt>
                <c:pt idx="10">
                  <c:v>936.33008232295401</c:v>
                </c:pt>
                <c:pt idx="11">
                  <c:v>991.87605048370824</c:v>
                </c:pt>
                <c:pt idx="12">
                  <c:v>1035.7123736631979</c:v>
                </c:pt>
                <c:pt idx="13">
                  <c:v>1070.4594472320521</c:v>
                </c:pt>
                <c:pt idx="14">
                  <c:v>1098.7673651415942</c:v>
                </c:pt>
                <c:pt idx="15">
                  <c:v>1121.7577889409881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48.495246155929088</c:v>
                </c:pt>
                <c:pt idx="1">
                  <c:v>82.869974568602402</c:v>
                </c:pt>
                <c:pt idx="2">
                  <c:v>158.18350216704269</c:v>
                </c:pt>
                <c:pt idx="3">
                  <c:v>244.11648521018492</c:v>
                </c:pt>
                <c:pt idx="4">
                  <c:v>335.85987349419395</c:v>
                </c:pt>
                <c:pt idx="5">
                  <c:v>429.08627302672062</c:v>
                </c:pt>
                <c:pt idx="6">
                  <c:v>562.0763025248516</c:v>
                </c:pt>
                <c:pt idx="7">
                  <c:v>753.49125289243875</c:v>
                </c:pt>
                <c:pt idx="8">
                  <c:v>905.12059278690913</c:v>
                </c:pt>
                <c:pt idx="9">
                  <c:v>1023.0032838977476</c:v>
                </c:pt>
                <c:pt idx="10">
                  <c:v>1114.7774216556084</c:v>
                </c:pt>
                <c:pt idx="11">
                  <c:v>1186.8442461980817</c:v>
                </c:pt>
                <c:pt idx="12">
                  <c:v>1244.1931979143942</c:v>
                </c:pt>
                <c:pt idx="13">
                  <c:v>1290.1248048811492</c:v>
                </c:pt>
                <c:pt idx="14">
                  <c:v>1327.6644544237683</c:v>
                </c:pt>
                <c:pt idx="15">
                  <c:v>1358.4147360725262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50.973634554477087</c:v>
                </c:pt>
                <c:pt idx="1">
                  <c:v>87.53563077653871</c:v>
                </c:pt>
                <c:pt idx="2">
                  <c:v>168.41773157607884</c:v>
                </c:pt>
                <c:pt idx="3">
                  <c:v>261.72532538802551</c:v>
                </c:pt>
                <c:pt idx="4">
                  <c:v>362.35349669762377</c:v>
                </c:pt>
                <c:pt idx="5">
                  <c:v>465.58014032693995</c:v>
                </c:pt>
                <c:pt idx="6">
                  <c:v>614.48330379719346</c:v>
                </c:pt>
                <c:pt idx="7">
                  <c:v>832.21893860975808</c:v>
                </c:pt>
                <c:pt idx="8">
                  <c:v>1007.6868990397932</c:v>
                </c:pt>
                <c:pt idx="9">
                  <c:v>1146.0458186611904</c:v>
                </c:pt>
                <c:pt idx="10">
                  <c:v>1255.0128255387222</c:v>
                </c:pt>
                <c:pt idx="11">
                  <c:v>1341.3890819642666</c:v>
                </c:pt>
                <c:pt idx="12">
                  <c:v>1410.5985854064288</c:v>
                </c:pt>
                <c:pt idx="13">
                  <c:v>1466.4826018226511</c:v>
                </c:pt>
                <c:pt idx="14">
                  <c:v>1512.2997497376914</c:v>
                </c:pt>
                <c:pt idx="15">
                  <c:v>1550.0824536665602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28.733970655220944</c:v>
                </c:pt>
                <c:pt idx="1">
                  <c:v>47.044227991546151</c:v>
                </c:pt>
                <c:pt idx="2">
                  <c:v>84.135136310439435</c:v>
                </c:pt>
                <c:pt idx="3">
                  <c:v>123.06853592339959</c:v>
                </c:pt>
                <c:pt idx="4">
                  <c:v>161.80894690414664</c:v>
                </c:pt>
                <c:pt idx="5">
                  <c:v>198.85129664674702</c:v>
                </c:pt>
                <c:pt idx="6">
                  <c:v>248.31816115117743</c:v>
                </c:pt>
                <c:pt idx="7">
                  <c:v>313.75833457982787</c:v>
                </c:pt>
                <c:pt idx="8">
                  <c:v>361.56355051422435</c:v>
                </c:pt>
                <c:pt idx="9">
                  <c:v>396.6339148611624</c:v>
                </c:pt>
                <c:pt idx="10">
                  <c:v>422.8150181027205</c:v>
                </c:pt>
                <c:pt idx="11">
                  <c:v>442.75361265861648</c:v>
                </c:pt>
                <c:pt idx="12">
                  <c:v>458.33510566144855</c:v>
                </c:pt>
                <c:pt idx="13">
                  <c:v>470.47259110182893</c:v>
                </c:pt>
                <c:pt idx="14">
                  <c:v>480.37681929088853</c:v>
                </c:pt>
                <c:pt idx="15">
                  <c:v>488.30361903508475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39.104549326061168</c:v>
                </c:pt>
                <c:pt idx="1">
                  <c:v>65.520341787755285</c:v>
                </c:pt>
                <c:pt idx="2">
                  <c:v>121.2599225925815</c:v>
                </c:pt>
                <c:pt idx="3">
                  <c:v>182.25870891170348</c:v>
                </c:pt>
                <c:pt idx="4">
                  <c:v>245.0132786520044</c:v>
                </c:pt>
                <c:pt idx="5">
                  <c:v>306.67647323245893</c:v>
                </c:pt>
                <c:pt idx="6">
                  <c:v>391.34452599716082</c:v>
                </c:pt>
                <c:pt idx="7">
                  <c:v>507.04190759612391</c:v>
                </c:pt>
                <c:pt idx="8">
                  <c:v>593.90696605198957</c:v>
                </c:pt>
                <c:pt idx="9">
                  <c:v>658.69066990179397</c:v>
                </c:pt>
                <c:pt idx="10">
                  <c:v>707.53179751434982</c:v>
                </c:pt>
                <c:pt idx="11">
                  <c:v>744.94339340723832</c:v>
                </c:pt>
                <c:pt idx="12">
                  <c:v>774.22735506294725</c:v>
                </c:pt>
                <c:pt idx="13">
                  <c:v>797.17336028189493</c:v>
                </c:pt>
                <c:pt idx="14">
                  <c:v>815.83713800391763</c:v>
                </c:pt>
                <c:pt idx="15">
                  <c:v>830.85077750476967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44.871720738597645</c:v>
                </c:pt>
                <c:pt idx="1">
                  <c:v>76.111805669516315</c:v>
                </c:pt>
                <c:pt idx="2">
                  <c:v>143.58197319443454</c:v>
                </c:pt>
                <c:pt idx="3">
                  <c:v>219.33018253452695</c:v>
                </c:pt>
                <c:pt idx="4">
                  <c:v>299.02521927180737</c:v>
                </c:pt>
                <c:pt idx="5">
                  <c:v>378.92196160885663</c:v>
                </c:pt>
                <c:pt idx="6">
                  <c:v>491.12634185642031</c:v>
                </c:pt>
                <c:pt idx="7">
                  <c:v>649.13621433121477</c:v>
                </c:pt>
                <c:pt idx="8">
                  <c:v>771.430409686438</c:v>
                </c:pt>
                <c:pt idx="9">
                  <c:v>864.75098370063029</c:v>
                </c:pt>
                <c:pt idx="10">
                  <c:v>936.33008232295401</c:v>
                </c:pt>
                <c:pt idx="11">
                  <c:v>991.87605048370824</c:v>
                </c:pt>
                <c:pt idx="12">
                  <c:v>1035.7123736631979</c:v>
                </c:pt>
                <c:pt idx="13">
                  <c:v>1070.4594472320521</c:v>
                </c:pt>
                <c:pt idx="14">
                  <c:v>1098.7673651415942</c:v>
                </c:pt>
                <c:pt idx="15">
                  <c:v>1121.7577889409881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48.495246155929088</c:v>
                </c:pt>
                <c:pt idx="1">
                  <c:v>82.869974568602402</c:v>
                </c:pt>
                <c:pt idx="2">
                  <c:v>158.18350216704269</c:v>
                </c:pt>
                <c:pt idx="3">
                  <c:v>244.11648521018492</c:v>
                </c:pt>
                <c:pt idx="4">
                  <c:v>335.85987349419395</c:v>
                </c:pt>
                <c:pt idx="5">
                  <c:v>429.08627302672062</c:v>
                </c:pt>
                <c:pt idx="6">
                  <c:v>562.0763025248516</c:v>
                </c:pt>
                <c:pt idx="7">
                  <c:v>753.49125289243875</c:v>
                </c:pt>
                <c:pt idx="8">
                  <c:v>905.12059278690913</c:v>
                </c:pt>
                <c:pt idx="9">
                  <c:v>1023.0032838977476</c:v>
                </c:pt>
                <c:pt idx="10">
                  <c:v>1114.7774216556084</c:v>
                </c:pt>
                <c:pt idx="11">
                  <c:v>1186.8442461980817</c:v>
                </c:pt>
                <c:pt idx="12">
                  <c:v>1244.1931979143942</c:v>
                </c:pt>
                <c:pt idx="13">
                  <c:v>1290.1248048811492</c:v>
                </c:pt>
                <c:pt idx="14">
                  <c:v>1327.6644544237683</c:v>
                </c:pt>
                <c:pt idx="15">
                  <c:v>1358.4147360725262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F12'!$J$203:$J$218</c:f>
              <c:numCache>
                <c:formatCode>0</c:formatCode>
                <c:ptCount val="16"/>
                <c:pt idx="0">
                  <c:v>50.973634554477087</c:v>
                </c:pt>
                <c:pt idx="1">
                  <c:v>87.53563077653871</c:v>
                </c:pt>
                <c:pt idx="2">
                  <c:v>168.41773157607884</c:v>
                </c:pt>
                <c:pt idx="3">
                  <c:v>261.72532538802551</c:v>
                </c:pt>
                <c:pt idx="4">
                  <c:v>362.35349669762377</c:v>
                </c:pt>
                <c:pt idx="5">
                  <c:v>465.58014032693995</c:v>
                </c:pt>
                <c:pt idx="6">
                  <c:v>614.48330379719346</c:v>
                </c:pt>
                <c:pt idx="7">
                  <c:v>832.21893860975808</c:v>
                </c:pt>
                <c:pt idx="8">
                  <c:v>1007.6868990397932</c:v>
                </c:pt>
                <c:pt idx="9">
                  <c:v>1146.0458186611904</c:v>
                </c:pt>
                <c:pt idx="10">
                  <c:v>1255.0128255387222</c:v>
                </c:pt>
                <c:pt idx="11">
                  <c:v>1341.3890819642666</c:v>
                </c:pt>
                <c:pt idx="12">
                  <c:v>1410.5985854064288</c:v>
                </c:pt>
                <c:pt idx="13">
                  <c:v>1466.4826018226511</c:v>
                </c:pt>
                <c:pt idx="14">
                  <c:v>1512.2997497376914</c:v>
                </c:pt>
                <c:pt idx="15">
                  <c:v>1550.0824536665602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0.69604024588108959</c:v>
                </c:pt>
                <c:pt idx="1">
                  <c:v>0.36907141728638665</c:v>
                </c:pt>
                <c:pt idx="2">
                  <c:v>0.16016698964509368</c:v>
                </c:pt>
                <c:pt idx="3">
                  <c:v>0.11325236011626047</c:v>
                </c:pt>
                <c:pt idx="4">
                  <c:v>9.0069269234408958E-2</c:v>
                </c:pt>
                <c:pt idx="5">
                  <c:v>7.6913579140685459E-2</c:v>
                </c:pt>
                <c:pt idx="6">
                  <c:v>6.5327808697123915E-2</c:v>
                </c:pt>
                <c:pt idx="7">
                  <c:v>5.5066379201154168E-2</c:v>
                </c:pt>
                <c:pt idx="8">
                  <c:v>4.9287225632597034E-2</c:v>
                </c:pt>
                <c:pt idx="9">
                  <c:v>4.5566790531486254E-2</c:v>
                </c:pt>
                <c:pt idx="10">
                  <c:v>4.2942599772043399E-2</c:v>
                </c:pt>
                <c:pt idx="11">
                  <c:v>4.0997118520602921E-2</c:v>
                </c:pt>
                <c:pt idx="12">
                  <c:v>3.9477140583690007E-2</c:v>
                </c:pt>
                <c:pt idx="13">
                  <c:v>3.8256109414640242E-2</c:v>
                </c:pt>
                <c:pt idx="14">
                  <c:v>3.7251150527133028E-2</c:v>
                </c:pt>
                <c:pt idx="15">
                  <c:v>3.6407046267230105E-2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0.51144944372676937</c:v>
                </c:pt>
                <c:pt idx="1">
                  <c:v>0.26298735094226966</c:v>
                </c:pt>
                <c:pt idx="2">
                  <c:v>0.10802879241650058</c:v>
                </c:pt>
                <c:pt idx="3">
                  <c:v>7.4227777772647816E-2</c:v>
                </c:pt>
                <c:pt idx="4">
                  <c:v>5.7791441614544144E-2</c:v>
                </c:pt>
                <c:pt idx="5">
                  <c:v>4.8571806604303561E-2</c:v>
                </c:pt>
                <c:pt idx="6">
                  <c:v>4.0536156050650474E-2</c:v>
                </c:pt>
                <c:pt idx="7">
                  <c:v>3.3506087042941286E-2</c:v>
                </c:pt>
                <c:pt idx="8">
                  <c:v>2.9598054185770363E-2</c:v>
                </c:pt>
                <c:pt idx="9">
                  <c:v>2.7110176731423956E-2</c:v>
                </c:pt>
                <c:pt idx="10">
                  <c:v>2.5374216600179775E-2</c:v>
                </c:pt>
                <c:pt idx="11">
                  <c:v>2.4097278085096662E-2</c:v>
                </c:pt>
                <c:pt idx="12">
                  <c:v>2.3109211601165518E-2</c:v>
                </c:pt>
                <c:pt idx="13">
                  <c:v>2.2321754824385708E-2</c:v>
                </c:pt>
                <c:pt idx="14">
                  <c:v>2.1678323070813025E-2</c:v>
                </c:pt>
                <c:pt idx="15">
                  <c:v>2.1141559279150859E-2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0.44571502208508912</c:v>
                </c:pt>
                <c:pt idx="1">
                  <c:v>0.22545397788581936</c:v>
                </c:pt>
                <c:pt idx="2">
                  <c:v>8.9707001802016156E-2</c:v>
                </c:pt>
                <c:pt idx="3">
                  <c:v>6.0516352328171437E-2</c:v>
                </c:pt>
                <c:pt idx="4">
                  <c:v>4.6427956522539018E-2</c:v>
                </c:pt>
                <c:pt idx="5">
                  <c:v>3.8564102074341619E-2</c:v>
                </c:pt>
                <c:pt idx="6">
                  <c:v>3.1735938319290911E-2</c:v>
                </c:pt>
                <c:pt idx="7">
                  <c:v>2.578285315400099E-2</c:v>
                </c:pt>
                <c:pt idx="8">
                  <c:v>2.2482310326450913E-2</c:v>
                </c:pt>
                <c:pt idx="9">
                  <c:v>2.0384916215066849E-2</c:v>
                </c:pt>
                <c:pt idx="10">
                  <c:v>1.8924710685998356E-2</c:v>
                </c:pt>
                <c:pt idx="11">
                  <c:v>1.7850730508086367E-2</c:v>
                </c:pt>
                <c:pt idx="12">
                  <c:v>1.7022041163536724E-2</c:v>
                </c:pt>
                <c:pt idx="13">
                  <c:v>1.6362815985236871E-2</c:v>
                </c:pt>
                <c:pt idx="14">
                  <c:v>1.5825141578360208E-2</c:v>
                </c:pt>
                <c:pt idx="15">
                  <c:v>1.5377542099218038E-2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0.41241155753067099</c:v>
                </c:pt>
                <c:pt idx="1">
                  <c:v>0.20654480055440205</c:v>
                </c:pt>
                <c:pt idx="2">
                  <c:v>8.0562651620834203E-2</c:v>
                </c:pt>
                <c:pt idx="3">
                  <c:v>5.3702099757191042E-2</c:v>
                </c:pt>
                <c:pt idx="4">
                  <c:v>4.0795671708525535E-2</c:v>
                </c:pt>
                <c:pt idx="5">
                  <c:v>3.3611780552189233E-2</c:v>
                </c:pt>
                <c:pt idx="6">
                  <c:v>2.7386374908234087E-2</c:v>
                </c:pt>
                <c:pt idx="7">
                  <c:v>2.1966380086444873E-2</c:v>
                </c:pt>
                <c:pt idx="8">
                  <c:v>1.8962531241185757E-2</c:v>
                </c:pt>
                <c:pt idx="9">
                  <c:v>1.7052828202588077E-2</c:v>
                </c:pt>
                <c:pt idx="10">
                  <c:v>1.5722878788615478E-2</c:v>
                </c:pt>
                <c:pt idx="11">
                  <c:v>1.4742793933598402E-2</c:v>
                </c:pt>
                <c:pt idx="12">
                  <c:v>1.3986431822302414E-2</c:v>
                </c:pt>
                <c:pt idx="13">
                  <c:v>1.3384192611983568E-2</c:v>
                </c:pt>
                <c:pt idx="14">
                  <c:v>1.2892513751788084E-2</c:v>
                </c:pt>
                <c:pt idx="15">
                  <c:v>1.2482874203828986E-2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28.733970655220944</c:v>
                </c:pt>
                <c:pt idx="1">
                  <c:v>54.190053911654424</c:v>
                </c:pt>
                <c:pt idx="2">
                  <c:v>124.8696753576816</c:v>
                </c:pt>
                <c:pt idx="3">
                  <c:v>176.59676124602416</c:v>
                </c:pt>
                <c:pt idx="4">
                  <c:v>222.05131861289095</c:v>
                </c:pt>
                <c:pt idx="5">
                  <c:v>260.03210646870644</c:v>
                </c:pt>
                <c:pt idx="6">
                  <c:v>306.14833711513285</c:v>
                </c:pt>
                <c:pt idx="7">
                  <c:v>363.19802191717025</c:v>
                </c:pt>
                <c:pt idx="8">
                  <c:v>405.78465805899663</c:v>
                </c:pt>
                <c:pt idx="9">
                  <c:v>438.91614411991941</c:v>
                </c:pt>
                <c:pt idx="10">
                  <c:v>465.7379875966534</c:v>
                </c:pt>
                <c:pt idx="11">
                  <c:v>487.83916337800883</c:v>
                </c:pt>
                <c:pt idx="12">
                  <c:v>506.62230608118068</c:v>
                </c:pt>
                <c:pt idx="13">
                  <c:v>522.79231490137352</c:v>
                </c:pt>
                <c:pt idx="14">
                  <c:v>536.89616876215359</c:v>
                </c:pt>
                <c:pt idx="15">
                  <c:v>549.34420807441199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39.104549326061168</c:v>
                </c:pt>
                <c:pt idx="1">
                  <c:v>76.049284987818112</c:v>
                </c:pt>
                <c:pt idx="2">
                  <c:v>185.13582863067487</c:v>
                </c:pt>
                <c:pt idx="3">
                  <c:v>269.44091013013997</c:v>
                </c:pt>
                <c:pt idx="4">
                  <c:v>346.07200376476987</c:v>
                </c:pt>
                <c:pt idx="5">
                  <c:v>411.7615011303277</c:v>
                </c:pt>
                <c:pt idx="6">
                  <c:v>493.38669347457932</c:v>
                </c:pt>
                <c:pt idx="7">
                  <c:v>596.90646581225883</c:v>
                </c:pt>
                <c:pt idx="8">
                  <c:v>675.7200954654395</c:v>
                </c:pt>
                <c:pt idx="9">
                  <c:v>737.7303437796329</c:v>
                </c:pt>
                <c:pt idx="10">
                  <c:v>788.20167397240164</c:v>
                </c:pt>
                <c:pt idx="11">
                  <c:v>829.96925749756406</c:v>
                </c:pt>
                <c:pt idx="12">
                  <c:v>865.45574748172271</c:v>
                </c:pt>
                <c:pt idx="13">
                  <c:v>895.98690413670897</c:v>
                </c:pt>
                <c:pt idx="14">
                  <c:v>922.58058589999223</c:v>
                </c:pt>
                <c:pt idx="15">
                  <c:v>946.0040168240273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44.871720738597645</c:v>
                </c:pt>
                <c:pt idx="1">
                  <c:v>88.70990074137859</c:v>
                </c:pt>
                <c:pt idx="2">
                  <c:v>222.94803748028619</c:v>
                </c:pt>
                <c:pt idx="3">
                  <c:v>330.48918565915687</c:v>
                </c:pt>
                <c:pt idx="4">
                  <c:v>430.77493600845332</c:v>
                </c:pt>
                <c:pt idx="5">
                  <c:v>518.61702786298952</c:v>
                </c:pt>
                <c:pt idx="6">
                  <c:v>630.20036775918675</c:v>
                </c:pt>
                <c:pt idx="7">
                  <c:v>775.7093398678569</c:v>
                </c:pt>
                <c:pt idx="8">
                  <c:v>889.58829006419228</c:v>
                </c:pt>
                <c:pt idx="9">
                  <c:v>981.11759641266758</c:v>
                </c:pt>
                <c:pt idx="10">
                  <c:v>1056.8193264268609</c:v>
                </c:pt>
                <c:pt idx="11">
                  <c:v>1120.4023270050498</c:v>
                </c:pt>
                <c:pt idx="12">
                  <c:v>1174.9472233002482</c:v>
                </c:pt>
                <c:pt idx="13">
                  <c:v>1222.2835004711126</c:v>
                </c:pt>
                <c:pt idx="14">
                  <c:v>1263.8117580792216</c:v>
                </c:pt>
                <c:pt idx="15">
                  <c:v>1300.5979675397552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48.495246155929088</c:v>
                </c:pt>
                <c:pt idx="1">
                  <c:v>96.831292515311603</c:v>
                </c:pt>
                <c:pt idx="2">
                  <c:v>248.25399360151928</c:v>
                </c:pt>
                <c:pt idx="3">
                  <c:v>372.42491616581299</c:v>
                </c:pt>
                <c:pt idx="4">
                  <c:v>490.24808668171465</c:v>
                </c:pt>
                <c:pt idx="5">
                  <c:v>595.02947096021489</c:v>
                </c:pt>
                <c:pt idx="6">
                  <c:v>730.2901558536222</c:v>
                </c:pt>
                <c:pt idx="7">
                  <c:v>910.48228799162507</c:v>
                </c:pt>
                <c:pt idx="8">
                  <c:v>1054.7115121720094</c:v>
                </c:pt>
                <c:pt idx="9">
                  <c:v>1172.8259830216689</c:v>
                </c:pt>
                <c:pt idx="10">
                  <c:v>1272.0316850932841</c:v>
                </c:pt>
                <c:pt idx="11">
                  <c:v>1356.5949636195196</c:v>
                </c:pt>
                <c:pt idx="12">
                  <c:v>1429.957279604974</c:v>
                </c:pt>
                <c:pt idx="13">
                  <c:v>1494.3000732142</c:v>
                </c:pt>
                <c:pt idx="14">
                  <c:v>1551.2878547231462</c:v>
                </c:pt>
                <c:pt idx="15">
                  <c:v>1602.1951093495131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50.973634554477087</c:v>
                </c:pt>
                <c:pt idx="1">
                  <c:v>102.45613181347397</c:v>
                </c:pt>
                <c:pt idx="2">
                  <c:v>266.24277238203621</c:v>
                </c:pt>
                <c:pt idx="3">
                  <c:v>402.72534812903712</c:v>
                </c:pt>
                <c:pt idx="4">
                  <c:v>533.82270349432713</c:v>
                </c:pt>
                <c:pt idx="5">
                  <c:v>651.67924149692431</c:v>
                </c:pt>
                <c:pt idx="6">
                  <c:v>805.60768507008856</c:v>
                </c:pt>
                <c:pt idx="7">
                  <c:v>1013.9411521022428</c:v>
                </c:pt>
                <c:pt idx="8">
                  <c:v>1183.5670495936954</c:v>
                </c:pt>
                <c:pt idx="9">
                  <c:v>1324.5296105202626</c:v>
                </c:pt>
                <c:pt idx="10">
                  <c:v>1444.4103928172706</c:v>
                </c:pt>
                <c:pt idx="11">
                  <c:v>1547.839931049441</c:v>
                </c:pt>
                <c:pt idx="12">
                  <c:v>1638.4464531393078</c:v>
                </c:pt>
                <c:pt idx="13">
                  <c:v>1718.6550999892265</c:v>
                </c:pt>
                <c:pt idx="14">
                  <c:v>1790.3085424938729</c:v>
                </c:pt>
                <c:pt idx="15">
                  <c:v>1854.8219021897539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28.733970655220944</c:v>
                </c:pt>
                <c:pt idx="1">
                  <c:v>54.190053911654424</c:v>
                </c:pt>
                <c:pt idx="2">
                  <c:v>124.8696753576816</c:v>
                </c:pt>
                <c:pt idx="3">
                  <c:v>176.59676124602416</c:v>
                </c:pt>
                <c:pt idx="4">
                  <c:v>222.05131861289095</c:v>
                </c:pt>
                <c:pt idx="5">
                  <c:v>260.03210646870644</c:v>
                </c:pt>
                <c:pt idx="6">
                  <c:v>306.14833711513285</c:v>
                </c:pt>
                <c:pt idx="7">
                  <c:v>363.19802191717025</c:v>
                </c:pt>
                <c:pt idx="8">
                  <c:v>405.78465805899663</c:v>
                </c:pt>
                <c:pt idx="9">
                  <c:v>438.91614411991941</c:v>
                </c:pt>
                <c:pt idx="10">
                  <c:v>465.7379875966534</c:v>
                </c:pt>
                <c:pt idx="11">
                  <c:v>487.83916337800883</c:v>
                </c:pt>
                <c:pt idx="12">
                  <c:v>506.62230608118068</c:v>
                </c:pt>
                <c:pt idx="13">
                  <c:v>522.79231490137352</c:v>
                </c:pt>
                <c:pt idx="14">
                  <c:v>536.89616876215359</c:v>
                </c:pt>
                <c:pt idx="15">
                  <c:v>549.34420807441199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39.104549326061168</c:v>
                </c:pt>
                <c:pt idx="1">
                  <c:v>76.049284987818112</c:v>
                </c:pt>
                <c:pt idx="2">
                  <c:v>185.13582863067487</c:v>
                </c:pt>
                <c:pt idx="3">
                  <c:v>269.44091013013997</c:v>
                </c:pt>
                <c:pt idx="4">
                  <c:v>346.07200376476987</c:v>
                </c:pt>
                <c:pt idx="5">
                  <c:v>411.7615011303277</c:v>
                </c:pt>
                <c:pt idx="6">
                  <c:v>493.38669347457932</c:v>
                </c:pt>
                <c:pt idx="7">
                  <c:v>596.90646581225883</c:v>
                </c:pt>
                <c:pt idx="8">
                  <c:v>675.7200954654395</c:v>
                </c:pt>
                <c:pt idx="9">
                  <c:v>737.7303437796329</c:v>
                </c:pt>
                <c:pt idx="10">
                  <c:v>788.20167397240164</c:v>
                </c:pt>
                <c:pt idx="11">
                  <c:v>829.96925749756406</c:v>
                </c:pt>
                <c:pt idx="12">
                  <c:v>865.45574748172271</c:v>
                </c:pt>
                <c:pt idx="13">
                  <c:v>895.98690413670897</c:v>
                </c:pt>
                <c:pt idx="14">
                  <c:v>922.58058589999223</c:v>
                </c:pt>
                <c:pt idx="15">
                  <c:v>946.0040168240273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44.871720738597645</c:v>
                </c:pt>
                <c:pt idx="1">
                  <c:v>88.70990074137859</c:v>
                </c:pt>
                <c:pt idx="2">
                  <c:v>222.94803748028619</c:v>
                </c:pt>
                <c:pt idx="3">
                  <c:v>330.48918565915687</c:v>
                </c:pt>
                <c:pt idx="4">
                  <c:v>430.77493600845332</c:v>
                </c:pt>
                <c:pt idx="5">
                  <c:v>518.61702786298952</c:v>
                </c:pt>
                <c:pt idx="6">
                  <c:v>630.20036775918675</c:v>
                </c:pt>
                <c:pt idx="7">
                  <c:v>775.7093398678569</c:v>
                </c:pt>
                <c:pt idx="8">
                  <c:v>889.58829006419228</c:v>
                </c:pt>
                <c:pt idx="9">
                  <c:v>981.11759641266758</c:v>
                </c:pt>
                <c:pt idx="10">
                  <c:v>1056.8193264268609</c:v>
                </c:pt>
                <c:pt idx="11">
                  <c:v>1120.4023270050498</c:v>
                </c:pt>
                <c:pt idx="12">
                  <c:v>1174.9472233002482</c:v>
                </c:pt>
                <c:pt idx="13">
                  <c:v>1222.2835004711126</c:v>
                </c:pt>
                <c:pt idx="14">
                  <c:v>1263.8117580792216</c:v>
                </c:pt>
                <c:pt idx="15">
                  <c:v>1300.5979675397552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48.495246155929088</c:v>
                </c:pt>
                <c:pt idx="1">
                  <c:v>96.831292515311603</c:v>
                </c:pt>
                <c:pt idx="2">
                  <c:v>248.25399360151928</c:v>
                </c:pt>
                <c:pt idx="3">
                  <c:v>372.42491616581299</c:v>
                </c:pt>
                <c:pt idx="4">
                  <c:v>490.24808668171465</c:v>
                </c:pt>
                <c:pt idx="5">
                  <c:v>595.02947096021489</c:v>
                </c:pt>
                <c:pt idx="6">
                  <c:v>730.2901558536222</c:v>
                </c:pt>
                <c:pt idx="7">
                  <c:v>910.48228799162507</c:v>
                </c:pt>
                <c:pt idx="8">
                  <c:v>1054.7115121720094</c:v>
                </c:pt>
                <c:pt idx="9">
                  <c:v>1172.8259830216689</c:v>
                </c:pt>
                <c:pt idx="10">
                  <c:v>1272.0316850932841</c:v>
                </c:pt>
                <c:pt idx="11">
                  <c:v>1356.5949636195196</c:v>
                </c:pt>
                <c:pt idx="12">
                  <c:v>1429.957279604974</c:v>
                </c:pt>
                <c:pt idx="13">
                  <c:v>1494.3000732142</c:v>
                </c:pt>
                <c:pt idx="14">
                  <c:v>1551.2878547231462</c:v>
                </c:pt>
                <c:pt idx="15">
                  <c:v>1602.1951093495131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F12'!$J$203:$J$218</c:f>
              <c:numCache>
                <c:formatCode>0</c:formatCode>
                <c:ptCount val="16"/>
                <c:pt idx="0">
                  <c:v>50.973634554477087</c:v>
                </c:pt>
                <c:pt idx="1">
                  <c:v>102.45613181347397</c:v>
                </c:pt>
                <c:pt idx="2">
                  <c:v>266.24277238203621</c:v>
                </c:pt>
                <c:pt idx="3">
                  <c:v>402.72534812903712</c:v>
                </c:pt>
                <c:pt idx="4">
                  <c:v>533.82270349432713</c:v>
                </c:pt>
                <c:pt idx="5">
                  <c:v>651.67924149692431</c:v>
                </c:pt>
                <c:pt idx="6">
                  <c:v>805.60768507008856</c:v>
                </c:pt>
                <c:pt idx="7">
                  <c:v>1013.9411521022428</c:v>
                </c:pt>
                <c:pt idx="8">
                  <c:v>1183.5670495936954</c:v>
                </c:pt>
                <c:pt idx="9">
                  <c:v>1324.5296105202626</c:v>
                </c:pt>
                <c:pt idx="10">
                  <c:v>1444.4103928172706</c:v>
                </c:pt>
                <c:pt idx="11">
                  <c:v>1547.839931049441</c:v>
                </c:pt>
                <c:pt idx="12">
                  <c:v>1638.4464531393078</c:v>
                </c:pt>
                <c:pt idx="13">
                  <c:v>1718.6550999892265</c:v>
                </c:pt>
                <c:pt idx="14">
                  <c:v>1790.3085424938729</c:v>
                </c:pt>
                <c:pt idx="15">
                  <c:v>1854.8219021897539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14.008291257813738</c:v>
                </c:pt>
                <c:pt idx="2">
                  <c:v>20.436939704909669</c:v>
                </c:pt>
                <c:pt idx="3">
                  <c:v>26.522834736842086</c:v>
                </c:pt>
                <c:pt idx="4">
                  <c:v>32.292676229941684</c:v>
                </c:pt>
                <c:pt idx="5">
                  <c:v>37.770461082933359</c:v>
                </c:pt>
                <c:pt idx="6">
                  <c:v>42.977816820693022</c:v>
                </c:pt>
                <c:pt idx="7">
                  <c:v>47.934286979843989</c:v>
                </c:pt>
                <c:pt idx="8">
                  <c:v>52.657576215803395</c:v>
                </c:pt>
                <c:pt idx="9">
                  <c:v>57.163761611127114</c:v>
                </c:pt>
                <c:pt idx="10">
                  <c:v>61.467475500393498</c:v>
                </c:pt>
                <c:pt idx="11">
                  <c:v>65.582064192561049</c:v>
                </c:pt>
                <c:pt idx="12">
                  <c:v>69.519726218216661</c:v>
                </c:pt>
                <c:pt idx="13">
                  <c:v>73.291633118350276</c:v>
                </c:pt>
                <c:pt idx="14">
                  <c:v>76.908035293821939</c:v>
                </c:pt>
                <c:pt idx="15">
                  <c:v>80.37835502764824</c:v>
                </c:pt>
                <c:pt idx="16">
                  <c:v>83.711268457717026</c:v>
                </c:pt>
                <c:pt idx="17">
                  <c:v>86.914778001470353</c:v>
                </c:pt>
                <c:pt idx="18">
                  <c:v>89.996276505340518</c:v>
                </c:pt>
                <c:pt idx="19">
                  <c:v>92.962604201442986</c:v>
                </c:pt>
                <c:pt idx="20">
                  <c:v>95.820099395164789</c:v>
                </c:pt>
                <c:pt idx="21">
                  <c:v>98.574643674178205</c:v>
                </c:pt>
                <c:pt idx="22">
                  <c:v>101.23170231749975</c:v>
                </c:pt>
                <c:pt idx="23">
                  <c:v>103.79636048881655</c:v>
                </c:pt>
                <c:pt idx="24">
                  <c:v>106.27335571842502</c:v>
                </c:pt>
                <c:pt idx="25">
                  <c:v>108.66710711032968</c:v>
                </c:pt>
                <c:pt idx="26">
                  <c:v>110.98174165333465</c:v>
                </c:pt>
                <c:pt idx="27">
                  <c:v>113.22111796569175</c:v>
                </c:pt>
                <c:pt idx="28">
                  <c:v>115.38884776069267</c:v>
                </c:pt>
                <c:pt idx="29">
                  <c:v>117.48831528439294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47.74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27.72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F12'!$C$203:$C$218</c:f>
              <c:numCache>
                <c:formatCode>0.000</c:formatCode>
                <c:ptCount val="16"/>
                <c:pt idx="0">
                  <c:v>0.69604024588108959</c:v>
                </c:pt>
                <c:pt idx="1">
                  <c:v>0.42513185684743304</c:v>
                </c:pt>
                <c:pt idx="2">
                  <c:v>0.23771281389744908</c:v>
                </c:pt>
                <c:pt idx="3">
                  <c:v>0.16251107441830961</c:v>
                </c:pt>
                <c:pt idx="4">
                  <c:v>0.12360255957816549</c:v>
                </c:pt>
                <c:pt idx="5">
                  <c:v>0.10057766953126467</c:v>
                </c:pt>
                <c:pt idx="6">
                  <c:v>8.0541833538401136E-2</c:v>
                </c:pt>
                <c:pt idx="7">
                  <c:v>6.3743326617229687E-2</c:v>
                </c:pt>
                <c:pt idx="8">
                  <c:v>5.5315310328033676E-2</c:v>
                </c:pt>
                <c:pt idx="9">
                  <c:v>5.0424331482094249E-2</c:v>
                </c:pt>
                <c:pt idx="10">
                  <c:v>4.730200949281587E-2</c:v>
                </c:pt>
                <c:pt idx="11">
                  <c:v>4.5171850501468241E-2</c:v>
                </c:pt>
                <c:pt idx="12">
                  <c:v>4.3636194899661682E-2</c:v>
                </c:pt>
                <c:pt idx="13">
                  <c:v>4.2510446683324869E-2</c:v>
                </c:pt>
                <c:pt idx="14">
                  <c:v>4.1633982317304849E-2</c:v>
                </c:pt>
                <c:pt idx="15">
                  <c:v>4.095812363529297E-2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F12'!$C$203:$C$218</c:f>
              <c:numCache>
                <c:formatCode>0.000</c:formatCode>
                <c:ptCount val="16"/>
                <c:pt idx="0">
                  <c:v>0.69604024588108959</c:v>
                </c:pt>
                <c:pt idx="1">
                  <c:v>0.36907141728638665</c:v>
                </c:pt>
                <c:pt idx="2">
                  <c:v>0.16016698964509368</c:v>
                </c:pt>
                <c:pt idx="3">
                  <c:v>0.11325236011626047</c:v>
                </c:pt>
                <c:pt idx="4">
                  <c:v>9.0069269234408958E-2</c:v>
                </c:pt>
                <c:pt idx="5">
                  <c:v>7.6913579140685459E-2</c:v>
                </c:pt>
                <c:pt idx="6">
                  <c:v>6.5327808697123915E-2</c:v>
                </c:pt>
                <c:pt idx="7">
                  <c:v>5.5066379201154168E-2</c:v>
                </c:pt>
                <c:pt idx="8">
                  <c:v>4.9287225632597034E-2</c:v>
                </c:pt>
                <c:pt idx="9">
                  <c:v>4.5566790531486254E-2</c:v>
                </c:pt>
                <c:pt idx="10">
                  <c:v>4.2942599772043399E-2</c:v>
                </c:pt>
                <c:pt idx="11">
                  <c:v>4.0997118520602921E-2</c:v>
                </c:pt>
                <c:pt idx="12">
                  <c:v>3.9477140583690007E-2</c:v>
                </c:pt>
                <c:pt idx="13">
                  <c:v>3.8256109414640242E-2</c:v>
                </c:pt>
                <c:pt idx="14">
                  <c:v>3.7251150527133028E-2</c:v>
                </c:pt>
                <c:pt idx="15">
                  <c:v>3.6407046267230105E-2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55000000000000004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F12'!$E$203:$E$218</c:f>
              <c:numCache>
                <c:formatCode>0.000</c:formatCode>
                <c:ptCount val="16"/>
                <c:pt idx="0">
                  <c:v>0.51144944372676937</c:v>
                </c:pt>
                <c:pt idx="1">
                  <c:v>0.3052487129079306</c:v>
                </c:pt>
                <c:pt idx="2">
                  <c:v>0.16493495602168204</c:v>
                </c:pt>
                <c:pt idx="3">
                  <c:v>0.10973412529597772</c:v>
                </c:pt>
                <c:pt idx="4">
                  <c:v>8.1628228927160568E-2</c:v>
                </c:pt>
                <c:pt idx="5">
                  <c:v>6.5215305853736361E-2</c:v>
                </c:pt>
                <c:pt idx="6">
                  <c:v>5.1105863686324055E-2</c:v>
                </c:pt>
                <c:pt idx="7">
                  <c:v>3.9444471355079155E-2</c:v>
                </c:pt>
                <c:pt idx="8">
                  <c:v>3.3675307991334849E-2</c:v>
                </c:pt>
                <c:pt idx="9">
                  <c:v>3.0363265966681836E-2</c:v>
                </c:pt>
                <c:pt idx="10">
                  <c:v>2.8267280806689637E-2</c:v>
                </c:pt>
                <c:pt idx="11">
                  <c:v>2.6847677524225785E-2</c:v>
                </c:pt>
                <c:pt idx="12">
                  <c:v>2.5832205319552333E-2</c:v>
                </c:pt>
                <c:pt idx="13">
                  <c:v>2.5088645703022036E-2</c:v>
                </c:pt>
                <c:pt idx="14">
                  <c:v>2.4514696706420296E-2</c:v>
                </c:pt>
                <c:pt idx="15">
                  <c:v>2.4071711240452182E-2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F12'!$E$203:$E$218</c:f>
              <c:numCache>
                <c:formatCode>0.000</c:formatCode>
                <c:ptCount val="16"/>
                <c:pt idx="0">
                  <c:v>0.51144944372676937</c:v>
                </c:pt>
                <c:pt idx="1">
                  <c:v>0.26298735094226966</c:v>
                </c:pt>
                <c:pt idx="2">
                  <c:v>0.10802879241650058</c:v>
                </c:pt>
                <c:pt idx="3">
                  <c:v>7.4227777772647816E-2</c:v>
                </c:pt>
                <c:pt idx="4">
                  <c:v>5.7791441614544144E-2</c:v>
                </c:pt>
                <c:pt idx="5">
                  <c:v>4.8571806604303561E-2</c:v>
                </c:pt>
                <c:pt idx="6">
                  <c:v>4.0536156050650474E-2</c:v>
                </c:pt>
                <c:pt idx="7">
                  <c:v>3.3506087042941286E-2</c:v>
                </c:pt>
                <c:pt idx="8">
                  <c:v>2.9598054185770363E-2</c:v>
                </c:pt>
                <c:pt idx="9">
                  <c:v>2.7110176731423956E-2</c:v>
                </c:pt>
                <c:pt idx="10">
                  <c:v>2.5374216600179775E-2</c:v>
                </c:pt>
                <c:pt idx="11">
                  <c:v>2.4097278085096662E-2</c:v>
                </c:pt>
                <c:pt idx="12">
                  <c:v>2.3109211601165518E-2</c:v>
                </c:pt>
                <c:pt idx="13">
                  <c:v>2.2321754824385708E-2</c:v>
                </c:pt>
                <c:pt idx="14">
                  <c:v>2.1678323070813025E-2</c:v>
                </c:pt>
                <c:pt idx="15">
                  <c:v>2.1141559279150859E-2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F12'!$G$203:$G$218</c:f>
              <c:numCache>
                <c:formatCode>0.000</c:formatCode>
                <c:ptCount val="16"/>
                <c:pt idx="0">
                  <c:v>0.44571502208508912</c:v>
                </c:pt>
                <c:pt idx="1">
                  <c:v>0.26277132468570824</c:v>
                </c:pt>
                <c:pt idx="2">
                  <c:v>0.13929325217530325</c:v>
                </c:pt>
                <c:pt idx="3">
                  <c:v>9.1186720262960624E-2</c:v>
                </c:pt>
                <c:pt idx="4">
                  <c:v>6.6883990750694636E-2</c:v>
                </c:pt>
                <c:pt idx="5">
                  <c:v>5.2781316540963817E-2</c:v>
                </c:pt>
                <c:pt idx="6">
                  <c:v>4.0722718973699348E-2</c:v>
                </c:pt>
                <c:pt idx="7">
                  <c:v>3.0810174441747006E-2</c:v>
                </c:pt>
                <c:pt idx="8">
                  <c:v>2.5925864146487777E-2</c:v>
                </c:pt>
                <c:pt idx="9">
                  <c:v>2.3128045387600087E-2</c:v>
                </c:pt>
                <c:pt idx="10">
                  <c:v>2.1359988723615213E-2</c:v>
                </c:pt>
                <c:pt idx="11">
                  <c:v>2.0163809772649113E-2</c:v>
                </c:pt>
                <c:pt idx="12">
                  <c:v>1.9310380476832825E-2</c:v>
                </c:pt>
                <c:pt idx="13">
                  <c:v>1.8683566249721218E-2</c:v>
                </c:pt>
                <c:pt idx="14">
                  <c:v>1.8202215168105829E-2</c:v>
                </c:pt>
                <c:pt idx="15">
                  <c:v>1.7829160802066989E-2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F12'!$G$203:$G$218</c:f>
              <c:numCache>
                <c:formatCode>0.000</c:formatCode>
                <c:ptCount val="16"/>
                <c:pt idx="0">
                  <c:v>0.44571502208508912</c:v>
                </c:pt>
                <c:pt idx="1">
                  <c:v>0.22545397788581936</c:v>
                </c:pt>
                <c:pt idx="2">
                  <c:v>8.9707001802016156E-2</c:v>
                </c:pt>
                <c:pt idx="3">
                  <c:v>6.0516352328171437E-2</c:v>
                </c:pt>
                <c:pt idx="4">
                  <c:v>4.6427956522539018E-2</c:v>
                </c:pt>
                <c:pt idx="5">
                  <c:v>3.8564102074341619E-2</c:v>
                </c:pt>
                <c:pt idx="6">
                  <c:v>3.1735938319290911E-2</c:v>
                </c:pt>
                <c:pt idx="7">
                  <c:v>2.578285315400099E-2</c:v>
                </c:pt>
                <c:pt idx="8">
                  <c:v>2.2482310326450913E-2</c:v>
                </c:pt>
                <c:pt idx="9">
                  <c:v>2.0384916215066849E-2</c:v>
                </c:pt>
                <c:pt idx="10">
                  <c:v>1.8924710685998356E-2</c:v>
                </c:pt>
                <c:pt idx="11">
                  <c:v>1.7850730508086367E-2</c:v>
                </c:pt>
                <c:pt idx="12">
                  <c:v>1.7022041163536724E-2</c:v>
                </c:pt>
                <c:pt idx="13">
                  <c:v>1.6362815985236871E-2</c:v>
                </c:pt>
                <c:pt idx="14">
                  <c:v>1.5825141578360208E-2</c:v>
                </c:pt>
                <c:pt idx="15">
                  <c:v>1.5377542099218038E-2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F12'!$I$203:$I$218</c:f>
              <c:numCache>
                <c:formatCode>0.000</c:formatCode>
                <c:ptCount val="16"/>
                <c:pt idx="0">
                  <c:v>0.41241155753067099</c:v>
                </c:pt>
                <c:pt idx="1">
                  <c:v>0.2413419348094932</c:v>
                </c:pt>
                <c:pt idx="2">
                  <c:v>0.12643543559226478</c:v>
                </c:pt>
                <c:pt idx="3">
                  <c:v>8.1928100770334897E-2</c:v>
                </c:pt>
                <c:pt idx="4">
                  <c:v>5.9548643879143673E-2</c:v>
                </c:pt>
                <c:pt idx="5">
                  <c:v>4.6610673091270233E-2</c:v>
                </c:pt>
                <c:pt idx="6">
                  <c:v>3.5582357609028926E-2</c:v>
                </c:pt>
                <c:pt idx="7">
                  <c:v>2.6543108394723475E-2</c:v>
                </c:pt>
                <c:pt idx="8">
                  <c:v>2.209650311724657E-2</c:v>
                </c:pt>
                <c:pt idx="9">
                  <c:v>1.9550279373295797E-2</c:v>
                </c:pt>
                <c:pt idx="10">
                  <c:v>1.7940801106553682E-2</c:v>
                </c:pt>
                <c:pt idx="11">
                  <c:v>1.6851410843560718E-2</c:v>
                </c:pt>
                <c:pt idx="12">
                  <c:v>1.6074673960222122E-2</c:v>
                </c:pt>
                <c:pt idx="13">
                  <c:v>1.5502376145571799E-2</c:v>
                </c:pt>
                <c:pt idx="14">
                  <c:v>1.5064047194575516E-2</c:v>
                </c:pt>
                <c:pt idx="15">
                  <c:v>1.4723044051939815E-2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F12'!$I$203:$I$218</c:f>
              <c:numCache>
                <c:formatCode>0.000</c:formatCode>
                <c:ptCount val="16"/>
                <c:pt idx="0">
                  <c:v>0.41241155753067099</c:v>
                </c:pt>
                <c:pt idx="1">
                  <c:v>0.20654480055440205</c:v>
                </c:pt>
                <c:pt idx="2">
                  <c:v>8.0562651620834203E-2</c:v>
                </c:pt>
                <c:pt idx="3">
                  <c:v>5.3702099757191042E-2</c:v>
                </c:pt>
                <c:pt idx="4">
                  <c:v>4.0795671708525535E-2</c:v>
                </c:pt>
                <c:pt idx="5">
                  <c:v>3.3611780552189233E-2</c:v>
                </c:pt>
                <c:pt idx="6">
                  <c:v>2.7386374908234087E-2</c:v>
                </c:pt>
                <c:pt idx="7">
                  <c:v>2.1966380086444873E-2</c:v>
                </c:pt>
                <c:pt idx="8">
                  <c:v>1.8962531241185757E-2</c:v>
                </c:pt>
                <c:pt idx="9">
                  <c:v>1.7052828202588077E-2</c:v>
                </c:pt>
                <c:pt idx="10">
                  <c:v>1.5722878788615478E-2</c:v>
                </c:pt>
                <c:pt idx="11">
                  <c:v>1.4742793933598402E-2</c:v>
                </c:pt>
                <c:pt idx="12">
                  <c:v>1.3986431822302414E-2</c:v>
                </c:pt>
                <c:pt idx="13">
                  <c:v>1.3384192611983568E-2</c:v>
                </c:pt>
                <c:pt idx="14">
                  <c:v>1.2892513751788084E-2</c:v>
                </c:pt>
                <c:pt idx="15">
                  <c:v>1.2482874203828986E-2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F12'!$B$203:$B$218</c:f>
              <c:numCache>
                <c:formatCode>0</c:formatCode>
                <c:ptCount val="16"/>
                <c:pt idx="0">
                  <c:v>28.733970655220944</c:v>
                </c:pt>
                <c:pt idx="1">
                  <c:v>47.044227991546151</c:v>
                </c:pt>
                <c:pt idx="2">
                  <c:v>84.135136310439435</c:v>
                </c:pt>
                <c:pt idx="3">
                  <c:v>123.06853592339959</c:v>
                </c:pt>
                <c:pt idx="4">
                  <c:v>161.80894690414664</c:v>
                </c:pt>
                <c:pt idx="5">
                  <c:v>198.85129664674702</c:v>
                </c:pt>
                <c:pt idx="6">
                  <c:v>248.31816115117743</c:v>
                </c:pt>
                <c:pt idx="7">
                  <c:v>313.75833457982787</c:v>
                </c:pt>
                <c:pt idx="8">
                  <c:v>361.56355051422435</c:v>
                </c:pt>
                <c:pt idx="9">
                  <c:v>396.6339148611624</c:v>
                </c:pt>
                <c:pt idx="10">
                  <c:v>422.8150181027205</c:v>
                </c:pt>
                <c:pt idx="11">
                  <c:v>442.75361265861648</c:v>
                </c:pt>
                <c:pt idx="12">
                  <c:v>458.33510566144855</c:v>
                </c:pt>
                <c:pt idx="13">
                  <c:v>470.47259110182893</c:v>
                </c:pt>
                <c:pt idx="14">
                  <c:v>480.37681929088853</c:v>
                </c:pt>
                <c:pt idx="15">
                  <c:v>488.30361903508475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F12'!$B$203:$B$218</c:f>
              <c:numCache>
                <c:formatCode>0</c:formatCode>
                <c:ptCount val="16"/>
                <c:pt idx="0">
                  <c:v>28.733970655220944</c:v>
                </c:pt>
                <c:pt idx="1">
                  <c:v>54.190053911654424</c:v>
                </c:pt>
                <c:pt idx="2">
                  <c:v>124.8696753576816</c:v>
                </c:pt>
                <c:pt idx="3">
                  <c:v>176.59676124602416</c:v>
                </c:pt>
                <c:pt idx="4">
                  <c:v>222.05131861289095</c:v>
                </c:pt>
                <c:pt idx="5">
                  <c:v>260.03210646870644</c:v>
                </c:pt>
                <c:pt idx="6">
                  <c:v>306.14833711513285</c:v>
                </c:pt>
                <c:pt idx="7">
                  <c:v>363.19802191717025</c:v>
                </c:pt>
                <c:pt idx="8">
                  <c:v>405.78465805899663</c:v>
                </c:pt>
                <c:pt idx="9">
                  <c:v>438.91614411991941</c:v>
                </c:pt>
                <c:pt idx="10">
                  <c:v>465.7379875966534</c:v>
                </c:pt>
                <c:pt idx="11">
                  <c:v>487.83916337800883</c:v>
                </c:pt>
                <c:pt idx="12">
                  <c:v>506.62230608118068</c:v>
                </c:pt>
                <c:pt idx="13">
                  <c:v>522.79231490137352</c:v>
                </c:pt>
                <c:pt idx="14">
                  <c:v>536.89616876215359</c:v>
                </c:pt>
                <c:pt idx="15">
                  <c:v>549.34420807441199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F12'!$D$203:$D$218</c:f>
              <c:numCache>
                <c:formatCode>0</c:formatCode>
                <c:ptCount val="16"/>
                <c:pt idx="0">
                  <c:v>39.104549326061168</c:v>
                </c:pt>
                <c:pt idx="1">
                  <c:v>65.520341787755285</c:v>
                </c:pt>
                <c:pt idx="2">
                  <c:v>121.2599225925815</c:v>
                </c:pt>
                <c:pt idx="3">
                  <c:v>182.25870891170348</c:v>
                </c:pt>
                <c:pt idx="4">
                  <c:v>245.0132786520044</c:v>
                </c:pt>
                <c:pt idx="5">
                  <c:v>306.67647323245893</c:v>
                </c:pt>
                <c:pt idx="6">
                  <c:v>391.34452599716082</c:v>
                </c:pt>
                <c:pt idx="7">
                  <c:v>507.04190759612391</c:v>
                </c:pt>
                <c:pt idx="8">
                  <c:v>593.90696605198957</c:v>
                </c:pt>
                <c:pt idx="9">
                  <c:v>658.69066990179397</c:v>
                </c:pt>
                <c:pt idx="10">
                  <c:v>707.53179751434982</c:v>
                </c:pt>
                <c:pt idx="11">
                  <c:v>744.94339340723832</c:v>
                </c:pt>
                <c:pt idx="12">
                  <c:v>774.22735506294725</c:v>
                </c:pt>
                <c:pt idx="13">
                  <c:v>797.17336028189493</c:v>
                </c:pt>
                <c:pt idx="14">
                  <c:v>815.83713800391763</c:v>
                </c:pt>
                <c:pt idx="15">
                  <c:v>830.85077750476967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F12'!$D$203:$D$218</c:f>
              <c:numCache>
                <c:formatCode>0</c:formatCode>
                <c:ptCount val="16"/>
                <c:pt idx="0">
                  <c:v>39.104549326061168</c:v>
                </c:pt>
                <c:pt idx="1">
                  <c:v>76.049284987818112</c:v>
                </c:pt>
                <c:pt idx="2">
                  <c:v>185.13582863067487</c:v>
                </c:pt>
                <c:pt idx="3">
                  <c:v>269.44091013013997</c:v>
                </c:pt>
                <c:pt idx="4">
                  <c:v>346.07200376476987</c:v>
                </c:pt>
                <c:pt idx="5">
                  <c:v>411.7615011303277</c:v>
                </c:pt>
                <c:pt idx="6">
                  <c:v>493.38669347457932</c:v>
                </c:pt>
                <c:pt idx="7">
                  <c:v>596.90646581225883</c:v>
                </c:pt>
                <c:pt idx="8">
                  <c:v>675.7200954654395</c:v>
                </c:pt>
                <c:pt idx="9">
                  <c:v>737.7303437796329</c:v>
                </c:pt>
                <c:pt idx="10">
                  <c:v>788.20167397240164</c:v>
                </c:pt>
                <c:pt idx="11">
                  <c:v>829.96925749756406</c:v>
                </c:pt>
                <c:pt idx="12">
                  <c:v>865.45574748172271</c:v>
                </c:pt>
                <c:pt idx="13">
                  <c:v>895.98690413670897</c:v>
                </c:pt>
                <c:pt idx="14">
                  <c:v>922.58058589999223</c:v>
                </c:pt>
                <c:pt idx="15">
                  <c:v>946.0040168240273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F12'!$F$203:$F$218</c:f>
              <c:numCache>
                <c:formatCode>0</c:formatCode>
                <c:ptCount val="16"/>
                <c:pt idx="0">
                  <c:v>44.871720738597645</c:v>
                </c:pt>
                <c:pt idx="1">
                  <c:v>76.111805669516315</c:v>
                </c:pt>
                <c:pt idx="2">
                  <c:v>143.58197319443454</c:v>
                </c:pt>
                <c:pt idx="3">
                  <c:v>219.33018253452695</c:v>
                </c:pt>
                <c:pt idx="4">
                  <c:v>299.02521927180737</c:v>
                </c:pt>
                <c:pt idx="5">
                  <c:v>378.92196160885663</c:v>
                </c:pt>
                <c:pt idx="6">
                  <c:v>491.12634185642031</c:v>
                </c:pt>
                <c:pt idx="7">
                  <c:v>649.13621433121477</c:v>
                </c:pt>
                <c:pt idx="8">
                  <c:v>771.430409686438</c:v>
                </c:pt>
                <c:pt idx="9">
                  <c:v>864.75098370063029</c:v>
                </c:pt>
                <c:pt idx="10">
                  <c:v>936.33008232295401</c:v>
                </c:pt>
                <c:pt idx="11">
                  <c:v>991.87605048370824</c:v>
                </c:pt>
                <c:pt idx="12">
                  <c:v>1035.7123736631979</c:v>
                </c:pt>
                <c:pt idx="13">
                  <c:v>1070.4594472320521</c:v>
                </c:pt>
                <c:pt idx="14">
                  <c:v>1098.7673651415942</c:v>
                </c:pt>
                <c:pt idx="15">
                  <c:v>1121.7577889409881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F12'!$F$203:$F$218</c:f>
              <c:numCache>
                <c:formatCode>0</c:formatCode>
                <c:ptCount val="16"/>
                <c:pt idx="0">
                  <c:v>44.871720738597645</c:v>
                </c:pt>
                <c:pt idx="1">
                  <c:v>88.70990074137859</c:v>
                </c:pt>
                <c:pt idx="2">
                  <c:v>222.94803748028619</c:v>
                </c:pt>
                <c:pt idx="3">
                  <c:v>330.48918565915687</c:v>
                </c:pt>
                <c:pt idx="4">
                  <c:v>430.77493600845332</c:v>
                </c:pt>
                <c:pt idx="5">
                  <c:v>518.61702786298952</c:v>
                </c:pt>
                <c:pt idx="6">
                  <c:v>630.20036775918675</c:v>
                </c:pt>
                <c:pt idx="7">
                  <c:v>775.7093398678569</c:v>
                </c:pt>
                <c:pt idx="8">
                  <c:v>889.58829006419228</c:v>
                </c:pt>
                <c:pt idx="9">
                  <c:v>981.11759641266758</c:v>
                </c:pt>
                <c:pt idx="10">
                  <c:v>1056.8193264268609</c:v>
                </c:pt>
                <c:pt idx="11">
                  <c:v>1120.4023270050498</c:v>
                </c:pt>
                <c:pt idx="12">
                  <c:v>1174.9472233002482</c:v>
                </c:pt>
                <c:pt idx="13">
                  <c:v>1222.2835004711126</c:v>
                </c:pt>
                <c:pt idx="14">
                  <c:v>1263.8117580792216</c:v>
                </c:pt>
                <c:pt idx="15">
                  <c:v>1300.5979675397552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'1,5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Noctua F12'!$H$203:$H$218</c:f>
              <c:numCache>
                <c:formatCode>0</c:formatCode>
                <c:ptCount val="16"/>
                <c:pt idx="0">
                  <c:v>48.495246155929088</c:v>
                </c:pt>
                <c:pt idx="1">
                  <c:v>82.869974568602402</c:v>
                </c:pt>
                <c:pt idx="2">
                  <c:v>158.18350216704269</c:v>
                </c:pt>
                <c:pt idx="3">
                  <c:v>244.11648521018492</c:v>
                </c:pt>
                <c:pt idx="4">
                  <c:v>335.85987349419395</c:v>
                </c:pt>
                <c:pt idx="5">
                  <c:v>429.08627302672062</c:v>
                </c:pt>
                <c:pt idx="6">
                  <c:v>562.0763025248516</c:v>
                </c:pt>
                <c:pt idx="7">
                  <c:v>753.49125289243875</c:v>
                </c:pt>
                <c:pt idx="8">
                  <c:v>905.12059278690913</c:v>
                </c:pt>
                <c:pt idx="9">
                  <c:v>1023.0032838977476</c:v>
                </c:pt>
                <c:pt idx="10">
                  <c:v>1114.7774216556084</c:v>
                </c:pt>
                <c:pt idx="11">
                  <c:v>1186.8442461980817</c:v>
                </c:pt>
                <c:pt idx="12">
                  <c:v>1244.1931979143942</c:v>
                </c:pt>
                <c:pt idx="13">
                  <c:v>1290.1248048811492</c:v>
                </c:pt>
                <c:pt idx="14">
                  <c:v>1327.6644544237683</c:v>
                </c:pt>
                <c:pt idx="15">
                  <c:v>1358.4147360725262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'1,5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'1,5 mm 2x F12'!$H$203:$H$218</c:f>
              <c:numCache>
                <c:formatCode>0</c:formatCode>
                <c:ptCount val="16"/>
                <c:pt idx="0">
                  <c:v>48.495246155929088</c:v>
                </c:pt>
                <c:pt idx="1">
                  <c:v>96.831292515311603</c:v>
                </c:pt>
                <c:pt idx="2">
                  <c:v>248.25399360151928</c:v>
                </c:pt>
                <c:pt idx="3">
                  <c:v>372.42491616581299</c:v>
                </c:pt>
                <c:pt idx="4">
                  <c:v>490.24808668171465</c:v>
                </c:pt>
                <c:pt idx="5">
                  <c:v>595.02947096021489</c:v>
                </c:pt>
                <c:pt idx="6">
                  <c:v>730.2901558536222</c:v>
                </c:pt>
                <c:pt idx="7">
                  <c:v>910.48228799162507</c:v>
                </c:pt>
                <c:pt idx="8">
                  <c:v>1054.7115121720094</c:v>
                </c:pt>
                <c:pt idx="9">
                  <c:v>1172.8259830216689</c:v>
                </c:pt>
                <c:pt idx="10">
                  <c:v>1272.0316850932841</c:v>
                </c:pt>
                <c:pt idx="11">
                  <c:v>1356.5949636195196</c:v>
                </c:pt>
                <c:pt idx="12">
                  <c:v>1429.957279604974</c:v>
                </c:pt>
                <c:pt idx="13">
                  <c:v>1494.3000732142</c:v>
                </c:pt>
                <c:pt idx="14">
                  <c:v>1551.2878547231462</c:v>
                </c:pt>
                <c:pt idx="15">
                  <c:v>1602.1951093495131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  <xdr:twoCellAnchor editAs="oneCell">
    <xdr:from>
      <xdr:col>14</xdr:col>
      <xdr:colOff>7214</xdr:colOff>
      <xdr:row>7</xdr:row>
      <xdr:rowOff>57726</xdr:rowOff>
    </xdr:from>
    <xdr:to>
      <xdr:col>21</xdr:col>
      <xdr:colOff>420706</xdr:colOff>
      <xdr:row>23</xdr:row>
      <xdr:rowOff>115452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D62E26C3-F692-4843-915E-5547B17BA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623" y="1724602"/>
          <a:ext cx="5767697" cy="3016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F26" sqref="F26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51</v>
      </c>
    </row>
    <row r="12" spans="1:1" x14ac:dyDescent="0.45">
      <c r="A12" s="16" t="s">
        <v>52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53</v>
      </c>
    </row>
    <row r="18" spans="1:1" x14ac:dyDescent="0.45">
      <c r="A18" s="16" t="s">
        <v>54</v>
      </c>
    </row>
    <row r="19" spans="1:1" x14ac:dyDescent="0.45">
      <c r="A19" s="16" t="s">
        <v>55</v>
      </c>
    </row>
    <row r="20" spans="1:1" x14ac:dyDescent="0.45">
      <c r="A20" s="16" t="s">
        <v>56</v>
      </c>
    </row>
    <row r="21" spans="1:1" x14ac:dyDescent="0.45">
      <c r="A21" s="16" t="s">
        <v>57</v>
      </c>
    </row>
    <row r="22" spans="1:1" x14ac:dyDescent="0.45">
      <c r="A22" s="16"/>
    </row>
    <row r="25" spans="1:1" ht="15.75" x14ac:dyDescent="0.5">
      <c r="A25" s="17" t="s">
        <v>58</v>
      </c>
    </row>
    <row r="26" spans="1:1" ht="15.75" x14ac:dyDescent="0.5">
      <c r="A26" s="17"/>
    </row>
    <row r="27" spans="1:1" x14ac:dyDescent="0.45">
      <c r="A27" s="16" t="s">
        <v>59</v>
      </c>
    </row>
    <row r="28" spans="1:1" x14ac:dyDescent="0.45">
      <c r="A28" s="16"/>
    </row>
  </sheetData>
  <hyperlinks>
    <hyperlink ref="A10" location="Abmessung!A1" display="Abmessungen"/>
    <hyperlink ref="A11" location="'1,5 mm Noctua F12'!A1" display="Datensatz Lamellenabstand 1,5 mm FAN Noctua F12"/>
    <hyperlink ref="A12" location="'1,5 mm 2x F12'!A1" display="Datensatz Lamellenabstand 1,5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1,5mm F12'!A1" display="Thermaler Widerstand und Leistung, Lamellenabstand 1,5 mm, mit FAN F12"/>
    <hyperlink ref="A21" location="'Diagramm 1,5mm 2x F12'!A1" display="Thermaler Widerstand und Leistung, Lamellenabstand 1,5 mm, mit FAN F12 in push/pull"/>
    <hyperlink ref="A27" location="'Vergleich KW pushpull 1,5 mm'!A1" display="Thermaler Widerstand, Lamellenabstand 1,5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14" sqref="B14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61</v>
      </c>
      <c r="C1" t="s">
        <v>16</v>
      </c>
    </row>
    <row r="2" spans="1:13" x14ac:dyDescent="0.45">
      <c r="A2" t="s">
        <v>17</v>
      </c>
      <c r="B2">
        <v>52.5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1.5</v>
      </c>
      <c r="C4" t="s">
        <v>16</v>
      </c>
    </row>
    <row r="5" spans="1:13" x14ac:dyDescent="0.45">
      <c r="A5" t="s">
        <v>20</v>
      </c>
      <c r="B5">
        <v>210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(95.46*2+41.1+17.4*2)*3</f>
        <v>800.46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168096.6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(((2600*2+369*4)-(141*14))*(B5/140))*3</f>
        <v>21159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2185255.8000000003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253908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2.4391638000000002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0.33/2*3</f>
        <v>0.495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U4" sqref="U4:U50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61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9.18919769066492E-13 + 8313.29999999995*P4 + 460450*P4^2</f>
        <v>9.1891976906649206E-13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9.18919769066492E-13 + 8313.29999999995*P5 + 460450*P5^2</f>
        <v>2.3404941117183431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4.7517897468706449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7.2338869054578225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9.7867855874798746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12.410485792936807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15.104987521828614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17.870290774155301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20.706395549916859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23.613301849113299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26.591009671744612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29.639519017810802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32.758829887311869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35.948942280247813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39.209856196618624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42.541571636424322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45.944088599664894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49.417407086340347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52.961527096450681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56.576448629995866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60.262171686975954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64.018696267390908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67.846022371240736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71.744149998525444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75.713079149245033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79.752809823399502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83.863342020988838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88.044675742013041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92.296810986472138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96.619747754366131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101.01348604569495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105.4780258604587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110.01336719865726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114.61951006029076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119.2964544453591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124.04420035386235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128.86274778580045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133.75209674117337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138.71224721998126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143.74319922222401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148.84495274790163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154.01750779701408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159.26086436956146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164.5750224655437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169.95998208496081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175.41574322781281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180.94230589409966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186.53967008382142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192.20783579697803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197.94680303356955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203.75657179359595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209.63714207705715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215.58851388395331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221.61068721428433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227.70366206805016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233.86743844525094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240.10201634588654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246.40739576995708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252.78357671746249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259.23055918840271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265.74834318277783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272.33692870058792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278.99631574183286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285.72650430651248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292.52749439462718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9.18919769066492E-13 + 8313.29999999995*P69 + 460450*P69^2</f>
        <v>299.39928600617674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306.34187914116114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313.35527379958035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320.43946998143457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327.59446768672365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334.82026691544758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342.1168676676063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349.48426994319999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356.92247374222848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364.43147906469181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372.01128591059012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379.66189427992333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387.3833041726914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395.17551558889431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403.03852852853208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410.97234299160482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418.97695897811241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427.05237648805462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435.19859552143197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443.41561607824417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451.70343815849128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460.06206176217319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468.49148688929006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476.99171353984173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485.56274171382836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494.20457141124973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502.91720263210613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511.70063537639714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520.55486964412319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529.47990543528408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538.47574274988006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547.54238158791077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556.67982194937622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565.88806383427675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575.16710724261213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584.51695217438237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593.93759862958734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603.42904660822728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612.99129611030207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622.62434713581183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632.32819968475633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642.1028537571359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651.94830935295022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661.86456647219939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671.85162511488352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681.9094852810025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692.03814697055645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702.23761018354503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712.5078749199688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722.84894117982708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733.26080896312055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743.74347826984877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754.29694910001172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764.92122145360975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775.61629533064263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786.38217073111036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797.21884765501306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808.12632610235062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819.1046060731228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830.15368756733028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841.27357058497216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852.46425512604901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863.72574119056128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875.05802877850761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9.18919769066492E-13 + 8313.29999999995*P133 + 460450*P133^2</f>
        <v>886.46111788988947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897.93500852470606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909.4797006829574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921.0951943646437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932.78148956976497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944.53858629832064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956.3664845503115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968.26518432573744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980.23468562459766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992.27498844689353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1004.3860927926238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1016.5679986617895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1028.8207060543893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1041.1442149704244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1053.5385254098942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1066.0036373727992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1078.5395508591384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1091.1462658689131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1103.8237824021226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1116.5721004587667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1129.3912200388461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1142.28114114236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1155.2418637693092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1168.2733879196926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1181.3757135935116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1194.5488407907651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1207.7927695114531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1221.1074997555766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1234.493031523135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1247.9493648141279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1261.4764996285558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1275.0744359664186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1288.743173827716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1302.482713212449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1316.2930541206163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1330.1741965522183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1344.1261405072557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1358.1488859857275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1372.2424329876346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1386.4067815129763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1400.6419315617532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1414.9478831339648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1429.3246362296113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1443.7721908486924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1458.2905469912091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1472.8797046571599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1487.5396638465454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1502.2704245593666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1517.071986795622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1531.9443505553131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1546.887515838438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1561.9014826449986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1576.9862509749939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1592.1418208284242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1607.3681922052886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1622.6653651055885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1638.0333395293233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1653.4721154764925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1668.9816929470974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1684.5620719411363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1700.2132524586111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1715.93523449952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1731.7280180638641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1747.5916031516426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9.18919769066492E-13 + 8313.29999999995*P197 + 460450*P197^2</f>
        <v>1763.5259897628564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1779.5311778975049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1795.6071675555886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1811.753958737107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1827.9715514420602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1844.2599456704484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1860.6191414222712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1877.0491386975295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1893.5499374962219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1910.1215378183495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1926.7639396639122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1943.4771430329092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1960.2611479253414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1977.1159543412086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1994.0415622805108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2011.0379717432477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2028.1051827294195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2045.2431952390257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2062.4520092720677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2079.7316248285438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2097.0820419084548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2114.5032605118013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2131.9952806385822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2149.5581022887977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2167.1917254624486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2184.8961501595345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2202.6713763800553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2220.5174041240102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2238.4342333914005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2256.4218641822263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2274.4802964964856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2292.6095303341804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2310.8095656953105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2329.0804025798757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2347.4220409878744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2365.834480919309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2384.3177223741786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2402.8717653524827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2421.4966098542218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2440.1922558793958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2458.9587034280048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2477.795952500047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2496.7040030955259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2515.6828552144398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2534.7325088567886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2553.8529640225711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2573.0442207117894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2592.3062789244423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2611.6391386605292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2631.0427999200529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2650.5172627030101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2670.0625270094033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2689.6785928392292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2709.3654601924918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2729.123129069189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2748.951599469322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2768.8508713928882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2788.8209448398893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2808.8618198103263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2828.9734963041965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2849.1559743215043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2869.4092538622458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2889.7333349264213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2910.1282175140313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9.18919769066492E-13 + 8313.29999999995*P261 + 460450*P261^2</f>
        <v>2930.5939016250777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2951.1303872595586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2971.7376744174749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2992.4157630988248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3013.1646533036101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3033.9843450318303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3054.8748382834847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3075.8361330585753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3096.868229357101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3117.9711271790607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3139.1448265244539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3160.3893273932836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3181.7046297855477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3203.0907337012468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3224.5476391403813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3246.0753461029508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3267.6738545889543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3289.3431645983919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3311.0832761312672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3332.8941891875752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3354.7759037673195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3376.7284198704965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3398.7517374971098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3420.8458566471586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3443.0107773206405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3465.2464995175587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3487.553023237911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3509.9303484816987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3532.37847524892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3554.8974035395786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3577.4871333536707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3600.1476646911979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3622.8789975521586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3645.6811319365552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3668.5540678443881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3691.4978052756542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3714.5123442303552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3737.5976847084917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3760.7538267100626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3783.9807702350681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3807.2785152835099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3830.6470618553858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3854.0864099506953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3877.5965595694415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3901.1775107116218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3924.829263377238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3948.5518175662874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3972.3451732787726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3996.2093305146923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4020.1442892740474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4044.1500495568371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4068.2266113630617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4092.3739746927208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4116.5921395458136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4140.8811059223435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4165.2408738223075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4189.6714432457084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4214.1728141925414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4238.7449866628094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4263.3879606565124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4288.1017361736513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4312.8863132142251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4337.741691778233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4362.6678718656758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9.18919769066492E-13 + 8313.29999999995*P325 + 460450*P325^2</f>
        <v>4387.6648534765536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4412.7326366108655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4437.8712212686141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4463.0806074497978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4488.3607951544145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4513.7117843824662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4539.1335751339539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4564.6261674088746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4590.1895612072331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4615.8237565290246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4641.5287533742521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4667.3045517429118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4693.1511516350083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4719.0685530505407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4745.056755989508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4771.1157604519076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4797.2455664377439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4823.4461739470144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4849.7175829797188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4876.059793535861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4902.4728056154363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4928.9566192184466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4955.5112343448909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4982.1366509947711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5008.8328691680863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5035.5998888648382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5062.4377100850215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5089.3463328286416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5116.3257570956948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5143.3759828861839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5170.4970102001089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5197.6888390374679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5224.9514693982628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5252.2849012824909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5279.6891346901539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5307.1641696212546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5334.7100060757866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5362.3266440537545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5390.0140835551583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5417.7723245799962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5445.6013671282681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5473.5012111999786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5501.4718567951204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5529.513303913699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5557.625552555709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5585.8086027211566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5614.062454410041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5642.3871076223559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5670.7825623581084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5699.2488186172959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5727.7858763999184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5756.3937357059731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5785.0723965354664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5813.8218588883919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5842.6421227647534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5871.5331881645479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5900.4950550877793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5929.5277235344474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5958.6311935045469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5987.8054649980832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6017.0505380150535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6046.3664125554587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6075.7530886192981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6105.2105662065733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9.18919769066492E-13 + 8313.29999999995*P389 + 460450*P389^2</f>
        <v>6134.7388453172844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6164.3379259514277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6194.0078081090069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6223.7484917900229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6253.5599769944747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6283.442263722357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6313.395351973676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6343.419241748431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6373.5139330466191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6403.6794258682439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6433.9157202133028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6464.2228160817967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6494.6007134737247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6525.0494123890876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6555.5689128278855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6586.1592147901201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6616.820318275787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6647.5522232848898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6678.3549298174275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6709.2284378734012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6740.1727474528088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6771.1878585556515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6802.2737711819291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6833.4304853316398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6864.6580010047865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6895.956318201369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6927.3254369213882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6958.765357164837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6990.2760789317244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7021.8576022220459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7053.5099270358005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7085.2330533729937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7117.0269812336201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7148.8917106176814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7180.8272415251749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7212.8335739561053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7244.9107079104724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7277.0586433882745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7309.2773803895079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7341.5669189141781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7373.9272589622833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7406.3584005338216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7438.8603436287985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7471.4330882472077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7504.0766343890537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7536.7909820543318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7569.5761312430459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7602.4320819551949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7635.3588341907798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7668.3563879497979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7701.4247432322527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7734.5639000381407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7767.7738583674636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7801.0546182202243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7834.4061795964171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7867.828542496045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7901.3217069191069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7934.8856728656056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7968.5204403355401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8002.2260093289078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8036.0023798457096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8069.8495518859454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8103.7675254496171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8137.7563005367247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9.18919769066492E-13 + 8313.29999999995*P453 + 460450*P453^2</f>
        <v>8171.815877147269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8205.9462552812456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8240.1474349386554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8274.4194161195064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8308.7621988237843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8343.1757830515016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8377.6601688026531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8412.2153560772385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8446.8413448752599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8481.5381351967189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8516.3057270416084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8551.1441204099356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8586.0533153016913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8621.0333117168902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8656.0841096555214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8691.2057091175866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8726.3981101030877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8761.661312612021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8796.995316644392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8832.4001222001934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8867.8757292794344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8903.4221378821076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8939.0393480082184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8974.7273596577616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9010.4861728307442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9046.315787527159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9082.2162037470043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9118.1874214902891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9154.229440757008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9190.3422615471627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9226.5258838607497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9262.7803076977725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9299.1055330582312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9335.5015599421222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9371.968388349449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9408.5060182802154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9445.1144497344121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9481.7936827120448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9518.5437172131133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9555.3645532376158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9592.2561907855543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9629.2186298569213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9666.2518704517297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9703.3559125699703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9740.5307562116468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9777.7764013767592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9815.092848065311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9852.4800962772915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9889.9381460127042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9927.4669972715565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9965.0666500538427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10002.737104359561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I31" sqref="I31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36*0.77</f>
        <v>27.72</v>
      </c>
      <c r="I6" s="1" t="s">
        <v>13</v>
      </c>
    </row>
    <row r="7" spans="1:9" x14ac:dyDescent="0.45">
      <c r="A7">
        <v>0</v>
      </c>
      <c r="B7" s="8">
        <f>D7*A7/(E7+A7)*0.77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62*0.77</f>
        <v>47.74</v>
      </c>
      <c r="I7" s="1" t="s">
        <v>13</v>
      </c>
    </row>
    <row r="8" spans="1:9" x14ac:dyDescent="0.45">
      <c r="A8">
        <v>5</v>
      </c>
      <c r="B8" s="8">
        <f t="shared" ref="B8:B36" si="0">D8*A8/(E8+A8)*0.77</f>
        <v>14.008291257813738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20.436939704909669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26.522834736842086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32.292676229941684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37.770461082933359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42.977816820693022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47.934286979843989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52.657576215803395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57.163761611127114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61.467475500393498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65.582064192561049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69.519726218216661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73.291633118350276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76.908035293821939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80.37835502764824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83.711268457717026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86.914778001470353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89.996276505340518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92.962604201442986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95.820099395164789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98.574643674178205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101.23170231749975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103.79636048881655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106.27335571842502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108.66710711032968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110.98174165333465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113.22111796569175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115.38884776069267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117.48831528439294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zoomScaleNormal="100" workbookViewId="0">
      <selection activeCell="I7" sqref="I7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28.965301725912354</v>
      </c>
      <c r="C3">
        <v>0</v>
      </c>
      <c r="D3" s="2">
        <v>6.6812297353013736E-2</v>
      </c>
      <c r="E3" s="1">
        <f>D3*0.01256*3600</f>
        <v>3.0209848371138688</v>
      </c>
      <c r="F3" s="1">
        <f>E3*3</f>
        <v>9.0629545113416068</v>
      </c>
      <c r="G3" s="8">
        <v>95.975200000000527</v>
      </c>
      <c r="H3">
        <v>315</v>
      </c>
      <c r="I3">
        <v>295</v>
      </c>
      <c r="J3" s="2">
        <v>298.0087767812102</v>
      </c>
      <c r="K3" s="2">
        <f t="shared" ref="K3:K34" si="1">H3-J3</f>
        <v>16.991223218789798</v>
      </c>
      <c r="L3" s="8">
        <v>28.733970655220944</v>
      </c>
      <c r="M3" s="1">
        <f>((H3-I3)-(J3-I3))/(LN((H3-I3)/(J3-I3)))</f>
        <v>8.9701379038727271</v>
      </c>
      <c r="N3" s="1">
        <f t="shared" ref="N3:N34" si="2">((W3 + X3*H3 +Y3*H3^2 +  Z3*H3^3)+(W3 + X3*J3 + Y3*J3^2 +  Z3*J3^3))/2</f>
        <v>4180.3126424071788</v>
      </c>
      <c r="O3" s="1">
        <f t="shared" ref="O3:O34" si="3">((S3 + T3*H3 + U3*H3^2 +  V3*H3^3)+(S3 + T3*J3 + U3*J3^2 +  V3*J3^3))/2</f>
        <v>994.2931122390321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50.715266449295306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E4*3</f>
        <v>9.0629545113416068</v>
      </c>
      <c r="G4" s="8">
        <v>206.63440000000026</v>
      </c>
      <c r="H4">
        <v>315</v>
      </c>
      <c r="I4">
        <v>295</v>
      </c>
      <c r="J4" s="2">
        <v>301.76714449880296</v>
      </c>
      <c r="K4" s="2">
        <f t="shared" si="1"/>
        <v>13.232855501197037</v>
      </c>
      <c r="L4" s="8">
        <v>39.104549326061168</v>
      </c>
      <c r="M4" s="1">
        <f t="shared" ref="M4:M8" si="6">((H4-I4)-(J4-I4))/(LN((H4-I4)/(J4-I4)))</f>
        <v>12.211339544019188</v>
      </c>
      <c r="N4" s="1">
        <f t="shared" si="2"/>
        <v>4179.4823055025981</v>
      </c>
      <c r="O4" s="1">
        <f t="shared" si="3"/>
        <v>993.78359868008374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72.478795761435151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9.0629545113416068</v>
      </c>
      <c r="G5" s="8">
        <v>350.44599999999991</v>
      </c>
      <c r="H5">
        <v>315</v>
      </c>
      <c r="I5">
        <v>295</v>
      </c>
      <c r="J5" s="2">
        <v>304.36015458500327</v>
      </c>
      <c r="K5" s="2">
        <f t="shared" si="1"/>
        <v>10.639845414996728</v>
      </c>
      <c r="L5" s="8">
        <v>44.871720738597645</v>
      </c>
      <c r="M5" s="1">
        <f t="shared" si="6"/>
        <v>14.013248068372976</v>
      </c>
      <c r="N5" s="1">
        <f t="shared" si="2"/>
        <v>4179.0922782128637</v>
      </c>
      <c r="O5" s="1">
        <f t="shared" si="3"/>
        <v>993.39398845682933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94.249548668847623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9.0629545113416068</v>
      </c>
      <c r="G6" s="8">
        <v>527.40999999999963</v>
      </c>
      <c r="H6">
        <v>315</v>
      </c>
      <c r="I6">
        <v>295</v>
      </c>
      <c r="J6" s="2">
        <v>306.14788922036047</v>
      </c>
      <c r="K6" s="2">
        <f t="shared" si="1"/>
        <v>8.8521107796395313</v>
      </c>
      <c r="L6" s="8">
        <v>48.495246155929088</v>
      </c>
      <c r="M6" s="1">
        <f t="shared" si="6"/>
        <v>15.145221319992794</v>
      </c>
      <c r="N6" s="1">
        <f t="shared" si="2"/>
        <v>4178.8972331534014</v>
      </c>
      <c r="O6" s="1">
        <f t="shared" si="3"/>
        <v>993.10820393283939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116.02446967238575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9.0629545113416068</v>
      </c>
      <c r="G7" s="8">
        <v>737.52639999999928</v>
      </c>
      <c r="H7">
        <v>315</v>
      </c>
      <c r="I7">
        <v>295</v>
      </c>
      <c r="J7" s="2">
        <v>307.43559213179111</v>
      </c>
      <c r="K7" s="2">
        <f t="shared" si="1"/>
        <v>7.5644078682088889</v>
      </c>
      <c r="L7" s="8">
        <v>50.973634554477087</v>
      </c>
      <c r="M7" s="1">
        <f t="shared" si="6"/>
        <v>15.919385832225315</v>
      </c>
      <c r="N7" s="1">
        <f t="shared" si="2"/>
        <v>4178.7894791366734</v>
      </c>
      <c r="O7" s="1">
        <f t="shared" si="3"/>
        <v>992.89400180225971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137.80198642545105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9.0629545113416068</v>
      </c>
      <c r="G8" s="8">
        <v>980.79519999999911</v>
      </c>
      <c r="H8">
        <v>315</v>
      </c>
      <c r="I8">
        <v>295</v>
      </c>
      <c r="J8" s="2">
        <v>308.40191554194894</v>
      </c>
      <c r="K8" s="2">
        <f t="shared" si="1"/>
        <v>6.598084458051062</v>
      </c>
      <c r="L8" s="8">
        <v>52.773045043278543</v>
      </c>
      <c r="M8" s="1">
        <f t="shared" si="6"/>
        <v>16.481423366406371</v>
      </c>
      <c r="N8" s="1">
        <f t="shared" si="2"/>
        <v>4178.7248147256241</v>
      </c>
      <c r="O8" s="1">
        <f t="shared" si="3"/>
        <v>992.72879548805986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159.5812215729907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9.0629545113416068</v>
      </c>
      <c r="G9" s="8">
        <v>1257.2163999999984</v>
      </c>
      <c r="H9">
        <v>315</v>
      </c>
      <c r="I9">
        <v>295</v>
      </c>
      <c r="J9" s="2">
        <v>309.15191611665648</v>
      </c>
      <c r="K9" s="2">
        <f t="shared" si="1"/>
        <v>5.84808388334352</v>
      </c>
      <c r="L9" s="8">
        <v>54.137972032415846</v>
      </c>
      <c r="M9" s="1">
        <f t="shared" ref="M9:M40" si="7">((H9-I9)-(J9-I9))/(LN((H9-I9)/(J9-I9)))</f>
        <v>16.907730837070343</v>
      </c>
      <c r="N9" s="1">
        <f t="shared" si="2"/>
        <v>4178.6834040802751</v>
      </c>
      <c r="O9" s="1">
        <f t="shared" si="3"/>
        <v>992.59799140934365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181.36165058845393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9.0629545113416068</v>
      </c>
      <c r="G10" s="8">
        <v>1566.7899999999986</v>
      </c>
      <c r="H10">
        <v>315</v>
      </c>
      <c r="I10">
        <v>295</v>
      </c>
      <c r="J10" s="2">
        <v>309.75013046280975</v>
      </c>
      <c r="K10" s="2">
        <f t="shared" si="1"/>
        <v>5.24986953719025</v>
      </c>
      <c r="L10" s="8">
        <v>55.208461487247945</v>
      </c>
      <c r="M10" s="1">
        <f t="shared" si="7"/>
        <v>17.242063760049916</v>
      </c>
      <c r="N10" s="1">
        <f t="shared" si="2"/>
        <v>4178.6554905323483</v>
      </c>
      <c r="O10" s="1">
        <f t="shared" si="3"/>
        <v>992.49206993851317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203.14294174187836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9.0629545113416068</v>
      </c>
      <c r="G11" s="8">
        <v>1909.5159999999983</v>
      </c>
      <c r="H11">
        <v>315</v>
      </c>
      <c r="I11">
        <v>295</v>
      </c>
      <c r="J11" s="2">
        <v>310.23803519024978</v>
      </c>
      <c r="K11" s="2">
        <f t="shared" si="1"/>
        <v>4.761964809750225</v>
      </c>
      <c r="L11" s="8">
        <v>56.070345738969976</v>
      </c>
      <c r="M11" s="1">
        <f t="shared" si="7"/>
        <v>17.511237235389054</v>
      </c>
      <c r="N11" s="1">
        <f t="shared" si="2"/>
        <v>4178.6358860210639</v>
      </c>
      <c r="O11" s="1">
        <f t="shared" si="3"/>
        <v>992.40465000335143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224.92487538049787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9.0629545113416068</v>
      </c>
      <c r="G12" s="8">
        <v>2285.3943999999974</v>
      </c>
      <c r="H12">
        <v>315</v>
      </c>
      <c r="I12">
        <v>295</v>
      </c>
      <c r="J12" s="2">
        <v>310.64338009866344</v>
      </c>
      <c r="K12" s="2">
        <f t="shared" si="1"/>
        <v>4.3566199013365576</v>
      </c>
      <c r="L12" s="8">
        <v>56.779106892450024</v>
      </c>
      <c r="M12" s="1">
        <f t="shared" si="7"/>
        <v>17.732583508678069</v>
      </c>
      <c r="N12" s="1">
        <f t="shared" si="2"/>
        <v>4178.6216482761047</v>
      </c>
      <c r="O12" s="1">
        <f t="shared" si="3"/>
        <v>992.33132672595696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246.70730044611548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9.0629545113416068</v>
      </c>
      <c r="G13" s="8">
        <v>2694.4251999999979</v>
      </c>
      <c r="H13">
        <v>315</v>
      </c>
      <c r="I13">
        <v>295</v>
      </c>
      <c r="J13" s="2">
        <v>310.98538515099307</v>
      </c>
      <c r="K13" s="2">
        <f t="shared" si="1"/>
        <v>4.0146148490069322</v>
      </c>
      <c r="L13" s="8">
        <v>57.372180248012555</v>
      </c>
      <c r="M13" s="1">
        <f t="shared" si="7"/>
        <v>17.917796538844847</v>
      </c>
      <c r="N13" s="1">
        <f t="shared" si="2"/>
        <v>4178.6110172384488</v>
      </c>
      <c r="O13" s="1">
        <f t="shared" si="3"/>
        <v>992.26897443786004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268.4894320956713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9.0629545113416068</v>
      </c>
      <c r="G14" s="8">
        <v>3136.6083999999964</v>
      </c>
      <c r="H14">
        <v>315</v>
      </c>
      <c r="I14">
        <v>295</v>
      </c>
      <c r="J14" s="2">
        <v>311.26415637899925</v>
      </c>
      <c r="K14" s="2">
        <f t="shared" si="1"/>
        <v>3.735843621000754</v>
      </c>
      <c r="L14" s="8">
        <v>57.852365654629722</v>
      </c>
      <c r="M14" s="1">
        <f t="shared" si="7"/>
        <v>18.067752753449096</v>
      </c>
      <c r="N14" s="1">
        <f t="shared" si="2"/>
        <v>4178.6032509394754</v>
      </c>
      <c r="O14" s="1">
        <f t="shared" si="3"/>
        <v>992.21782369845073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28.963228075866638</v>
      </c>
      <c r="C15">
        <v>400</v>
      </c>
      <c r="D15" s="2">
        <v>0.11753925756785244</v>
      </c>
      <c r="E15" s="1">
        <f t="shared" si="4"/>
        <v>5.3146550701880155</v>
      </c>
      <c r="F15" s="1">
        <f t="shared" si="5"/>
        <v>15.943965210564047</v>
      </c>
      <c r="G15" s="8">
        <f t="shared" ref="G15:G46" si="8">G3</f>
        <v>95.975200000000527</v>
      </c>
      <c r="H15">
        <v>315</v>
      </c>
      <c r="I15">
        <v>295</v>
      </c>
      <c r="J15" s="2">
        <v>297.43982718734316</v>
      </c>
      <c r="K15" s="2">
        <f t="shared" si="1"/>
        <v>17.560172812656845</v>
      </c>
      <c r="L15" s="8">
        <v>47.044227991546151</v>
      </c>
      <c r="M15" s="1">
        <f t="shared" si="7"/>
        <v>8.3468630877637633</v>
      </c>
      <c r="N15" s="1">
        <f t="shared" si="2"/>
        <v>4180.469174435304</v>
      </c>
      <c r="O15" s="1">
        <f t="shared" si="3"/>
        <v>994.36429960641544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50.709694150109485</v>
      </c>
      <c r="C16">
        <v>400</v>
      </c>
      <c r="D16" s="2">
        <v>0.11753925756785244</v>
      </c>
      <c r="E16" s="1">
        <f t="shared" si="4"/>
        <v>5.3146550701880155</v>
      </c>
      <c r="F16" s="1">
        <f t="shared" si="5"/>
        <v>15.943965210564047</v>
      </c>
      <c r="G16" s="8">
        <f t="shared" si="8"/>
        <v>206.63440000000026</v>
      </c>
      <c r="H16">
        <v>315</v>
      </c>
      <c r="I16">
        <v>295</v>
      </c>
      <c r="J16" s="2">
        <v>301.00153690690513</v>
      </c>
      <c r="K16" s="2">
        <f t="shared" si="1"/>
        <v>13.99846309309487</v>
      </c>
      <c r="L16" s="8">
        <v>65.520341787755285</v>
      </c>
      <c r="M16" s="1">
        <f t="shared" si="7"/>
        <v>11.629366989909629</v>
      </c>
      <c r="N16" s="1">
        <f t="shared" si="2"/>
        <v>4179.6244320606338</v>
      </c>
      <c r="O16" s="1">
        <f t="shared" si="3"/>
        <v>993.89280185376901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72.470283270507437</v>
      </c>
      <c r="C17">
        <v>400</v>
      </c>
      <c r="D17" s="2">
        <v>0.11753925756785244</v>
      </c>
      <c r="E17" s="1">
        <f t="shared" si="4"/>
        <v>5.3146550701880155</v>
      </c>
      <c r="F17" s="1">
        <f t="shared" si="5"/>
        <v>15.943965210564047</v>
      </c>
      <c r="G17" s="8">
        <f t="shared" si="8"/>
        <v>350.44599999999991</v>
      </c>
      <c r="H17">
        <v>315</v>
      </c>
      <c r="I17">
        <v>295</v>
      </c>
      <c r="J17" s="2">
        <v>303.60417428935261</v>
      </c>
      <c r="K17" s="2">
        <f t="shared" si="1"/>
        <v>11.395825710647387</v>
      </c>
      <c r="L17" s="8">
        <v>76.111805669516315</v>
      </c>
      <c r="M17" s="1">
        <f t="shared" si="7"/>
        <v>13.510410188034504</v>
      </c>
      <c r="N17" s="1">
        <f t="shared" si="2"/>
        <v>4179.1921664710599</v>
      </c>
      <c r="O17" s="1">
        <f t="shared" si="3"/>
        <v>993.5106743166433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94.238770489150141</v>
      </c>
      <c r="C18">
        <v>400</v>
      </c>
      <c r="D18" s="2">
        <v>0.11753925756785244</v>
      </c>
      <c r="E18" s="1">
        <f t="shared" si="4"/>
        <v>5.3146550701880155</v>
      </c>
      <c r="F18" s="1">
        <f t="shared" si="5"/>
        <v>15.943965210564047</v>
      </c>
      <c r="G18" s="8">
        <f t="shared" si="8"/>
        <v>527.40999999999963</v>
      </c>
      <c r="H18">
        <v>315</v>
      </c>
      <c r="I18">
        <v>295</v>
      </c>
      <c r="J18" s="2">
        <v>305.44755470273918</v>
      </c>
      <c r="K18" s="2">
        <f t="shared" si="1"/>
        <v>9.5524452972608174</v>
      </c>
      <c r="L18" s="8">
        <v>82.869974568602402</v>
      </c>
      <c r="M18" s="1">
        <f t="shared" si="7"/>
        <v>14.710456010221275</v>
      </c>
      <c r="N18" s="1">
        <f t="shared" si="2"/>
        <v>4178.9670347755282</v>
      </c>
      <c r="O18" s="1">
        <f t="shared" si="3"/>
        <v>993.22178668254492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116.01194255731077</v>
      </c>
      <c r="C19">
        <v>400</v>
      </c>
      <c r="D19" s="2">
        <v>0.11753925756785244</v>
      </c>
      <c r="E19" s="1">
        <f t="shared" si="4"/>
        <v>5.3146550701880155</v>
      </c>
      <c r="F19" s="1">
        <f t="shared" si="5"/>
        <v>15.943965210564047</v>
      </c>
      <c r="G19" s="8">
        <f t="shared" si="8"/>
        <v>737.52639999999928</v>
      </c>
      <c r="H19">
        <v>315</v>
      </c>
      <c r="I19">
        <v>295</v>
      </c>
      <c r="J19" s="2">
        <v>306.7962281059327</v>
      </c>
      <c r="K19" s="2">
        <f t="shared" si="1"/>
        <v>8.2037718940673017</v>
      </c>
      <c r="L19" s="8">
        <v>87.53563077653871</v>
      </c>
      <c r="M19" s="1">
        <f t="shared" si="7"/>
        <v>15.538846288749088</v>
      </c>
      <c r="N19" s="1">
        <f t="shared" si="2"/>
        <v>4178.8397614621717</v>
      </c>
      <c r="O19" s="1">
        <f t="shared" si="3"/>
        <v>993.00121574199432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137.78808383269427</v>
      </c>
      <c r="C20">
        <v>400</v>
      </c>
      <c r="D20" s="2">
        <v>0.11753925756785244</v>
      </c>
      <c r="E20" s="1">
        <f t="shared" si="4"/>
        <v>5.3146550701880155</v>
      </c>
      <c r="F20" s="1">
        <f t="shared" si="5"/>
        <v>15.943965210564047</v>
      </c>
      <c r="G20" s="8">
        <f t="shared" si="8"/>
        <v>980.79519999999911</v>
      </c>
      <c r="H20">
        <v>315</v>
      </c>
      <c r="I20">
        <v>295</v>
      </c>
      <c r="J20" s="2">
        <v>307.8186791019981</v>
      </c>
      <c r="K20" s="2">
        <f t="shared" si="1"/>
        <v>7.1813208980018999</v>
      </c>
      <c r="L20" s="8">
        <v>90.944280096847592</v>
      </c>
      <c r="M20" s="1">
        <f t="shared" si="7"/>
        <v>16.144008446787687</v>
      </c>
      <c r="N20" s="1">
        <f t="shared" si="2"/>
        <v>4178.7622589459925</v>
      </c>
      <c r="O20" s="1">
        <f t="shared" si="3"/>
        <v>992.82896020316218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159.56621464666188</v>
      </c>
      <c r="C21">
        <v>400</v>
      </c>
      <c r="D21" s="2">
        <v>0.11753925756785244</v>
      </c>
      <c r="E21" s="1">
        <f t="shared" si="4"/>
        <v>5.3146550701880155</v>
      </c>
      <c r="F21" s="1">
        <f t="shared" si="5"/>
        <v>15.943965210564047</v>
      </c>
      <c r="G21" s="8">
        <f t="shared" si="8"/>
        <v>1257.2163999999984</v>
      </c>
      <c r="H21">
        <v>315</v>
      </c>
      <c r="I21">
        <v>295</v>
      </c>
      <c r="J21" s="2">
        <v>308.61797127597731</v>
      </c>
      <c r="K21" s="2">
        <f t="shared" si="1"/>
        <v>6.3820287240226889</v>
      </c>
      <c r="L21" s="8">
        <v>93.541470891155768</v>
      </c>
      <c r="M21" s="1">
        <f t="shared" si="7"/>
        <v>16.605080346832835</v>
      </c>
      <c r="N21" s="1">
        <f t="shared" si="2"/>
        <v>4178.7121267412858</v>
      </c>
      <c r="O21" s="1">
        <f t="shared" si="3"/>
        <v>992.69134353256231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181.34573996417555</v>
      </c>
      <c r="C22">
        <v>400</v>
      </c>
      <c r="D22" s="2">
        <v>0.11753925756785244</v>
      </c>
      <c r="E22" s="1">
        <f t="shared" si="4"/>
        <v>5.3146550701880155</v>
      </c>
      <c r="F22" s="1">
        <f t="shared" si="5"/>
        <v>15.943965210564047</v>
      </c>
      <c r="G22" s="8">
        <f t="shared" si="8"/>
        <v>1566.7899999999986</v>
      </c>
      <c r="H22">
        <v>315</v>
      </c>
      <c r="I22">
        <v>295</v>
      </c>
      <c r="J22" s="2">
        <v>309.25892180165454</v>
      </c>
      <c r="K22" s="2">
        <f t="shared" si="1"/>
        <v>5.7410781983454626</v>
      </c>
      <c r="L22" s="8">
        <v>95.585273262498021</v>
      </c>
      <c r="M22" s="1">
        <f t="shared" si="7"/>
        <v>16.967894687244495</v>
      </c>
      <c r="N22" s="1">
        <f t="shared" si="2"/>
        <v>4178.6780868528322</v>
      </c>
      <c r="O22" s="1">
        <f t="shared" si="3"/>
        <v>992.57914763014901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203.12627910045461</v>
      </c>
      <c r="C23">
        <v>400</v>
      </c>
      <c r="D23" s="2">
        <v>0.11753925756785244</v>
      </c>
      <c r="E23" s="1">
        <f t="shared" si="4"/>
        <v>5.3146550701880155</v>
      </c>
      <c r="F23" s="1">
        <f t="shared" si="5"/>
        <v>15.943965210564047</v>
      </c>
      <c r="G23" s="8">
        <f t="shared" si="8"/>
        <v>1909.5159999999983</v>
      </c>
      <c r="H23">
        <v>315</v>
      </c>
      <c r="I23">
        <v>295</v>
      </c>
      <c r="J23" s="2">
        <v>309.78384999647852</v>
      </c>
      <c r="K23" s="2">
        <f t="shared" si="1"/>
        <v>5.2161500035214772</v>
      </c>
      <c r="L23" s="8">
        <v>97.235130923299749</v>
      </c>
      <c r="M23" s="1">
        <f t="shared" si="7"/>
        <v>17.260765799997255</v>
      </c>
      <c r="N23" s="1">
        <f t="shared" si="2"/>
        <v>4178.6540462570474</v>
      </c>
      <c r="O23" s="1">
        <f t="shared" si="3"/>
        <v>992.48605789849671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224.90757776614115</v>
      </c>
      <c r="C24">
        <v>400</v>
      </c>
      <c r="D24" s="2">
        <v>0.11753925756785244</v>
      </c>
      <c r="E24" s="1">
        <f t="shared" si="4"/>
        <v>5.3146550701880155</v>
      </c>
      <c r="F24" s="1">
        <f t="shared" si="5"/>
        <v>15.943965210564047</v>
      </c>
      <c r="G24" s="8">
        <f t="shared" si="8"/>
        <v>2285.3943999999974</v>
      </c>
      <c r="H24">
        <v>315</v>
      </c>
      <c r="I24">
        <v>295</v>
      </c>
      <c r="J24" s="2">
        <v>310.22139394621473</v>
      </c>
      <c r="K24" s="2">
        <f t="shared" si="1"/>
        <v>4.7786060537852677</v>
      </c>
      <c r="L24" s="8">
        <v>98.59473716097736</v>
      </c>
      <c r="M24" s="1">
        <f t="shared" si="7"/>
        <v>17.502106447862467</v>
      </c>
      <c r="N24" s="1">
        <f t="shared" si="2"/>
        <v>4178.6365096135796</v>
      </c>
      <c r="O24" s="1">
        <f t="shared" si="3"/>
        <v>992.40764680718451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246.68945987121268</v>
      </c>
      <c r="C25">
        <v>400</v>
      </c>
      <c r="D25" s="2">
        <v>0.11753925756785244</v>
      </c>
      <c r="E25" s="1">
        <f t="shared" si="4"/>
        <v>5.3146550701880155</v>
      </c>
      <c r="F25" s="1">
        <f t="shared" si="5"/>
        <v>15.943965210564047</v>
      </c>
      <c r="G25" s="8">
        <f t="shared" si="8"/>
        <v>2694.4251999999979</v>
      </c>
      <c r="H25">
        <v>315</v>
      </c>
      <c r="I25">
        <v>295</v>
      </c>
      <c r="J25" s="2">
        <v>310.59156111047906</v>
      </c>
      <c r="K25" s="2">
        <f t="shared" si="1"/>
        <v>4.4084388895209372</v>
      </c>
      <c r="L25" s="8">
        <v>99.734391329711713</v>
      </c>
      <c r="M25" s="1">
        <f t="shared" si="7"/>
        <v>17.704398933778865</v>
      </c>
      <c r="N25" s="1">
        <f t="shared" si="2"/>
        <v>4178.6233678927892</v>
      </c>
      <c r="O25" s="1">
        <f t="shared" si="3"/>
        <v>992.3407353025982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268.47106961638906</v>
      </c>
      <c r="C26">
        <v>400</v>
      </c>
      <c r="D26" s="2">
        <v>0.11753925756785244</v>
      </c>
      <c r="E26" s="1">
        <f t="shared" si="4"/>
        <v>5.3146550701880155</v>
      </c>
      <c r="F26" s="1">
        <f t="shared" si="5"/>
        <v>15.943965210564047</v>
      </c>
      <c r="G26" s="8">
        <f t="shared" si="8"/>
        <v>3136.6083999999964</v>
      </c>
      <c r="H26">
        <v>315</v>
      </c>
      <c r="I26">
        <v>295</v>
      </c>
      <c r="J26" s="2">
        <v>310.89394902486254</v>
      </c>
      <c r="K26" s="2">
        <f t="shared" si="1"/>
        <v>4.1060509751374639</v>
      </c>
      <c r="L26" s="8">
        <v>100.65842594130186</v>
      </c>
      <c r="M26" s="1">
        <f t="shared" si="7"/>
        <v>17.868414870513568</v>
      </c>
      <c r="N26" s="1">
        <f t="shared" si="2"/>
        <v>4178.6137386972759</v>
      </c>
      <c r="O26" s="1">
        <f t="shared" si="3"/>
        <v>992.28568791658495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28.960684866394732</v>
      </c>
      <c r="C27">
        <v>600</v>
      </c>
      <c r="D27" s="2">
        <v>0.23529109342336407</v>
      </c>
      <c r="E27" s="1">
        <f t="shared" si="4"/>
        <v>10.638922080230829</v>
      </c>
      <c r="F27" s="1">
        <f t="shared" si="5"/>
        <v>31.916766240692489</v>
      </c>
      <c r="G27" s="8">
        <f t="shared" si="8"/>
        <v>95.975200000000527</v>
      </c>
      <c r="H27">
        <v>315</v>
      </c>
      <c r="I27">
        <v>295</v>
      </c>
      <c r="J27" s="2">
        <v>296.72362669117973</v>
      </c>
      <c r="K27" s="2">
        <f t="shared" si="1"/>
        <v>18.276373308820268</v>
      </c>
      <c r="L27" s="8">
        <v>84.135136310439435</v>
      </c>
      <c r="M27" s="1">
        <f t="shared" si="7"/>
        <v>7.4557830225938275</v>
      </c>
      <c r="N27" s="1">
        <f t="shared" si="2"/>
        <v>4180.6786995133998</v>
      </c>
      <c r="O27" s="1">
        <f t="shared" si="3"/>
        <v>994.45162063203861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50.702048796841993</v>
      </c>
      <c r="C28">
        <v>600</v>
      </c>
      <c r="D28" s="2">
        <v>0.23529109342336407</v>
      </c>
      <c r="E28" s="1">
        <f t="shared" si="4"/>
        <v>10.638922080230829</v>
      </c>
      <c r="F28" s="1">
        <f t="shared" si="5"/>
        <v>31.916766240692489</v>
      </c>
      <c r="G28" s="8">
        <f t="shared" si="8"/>
        <v>206.63440000000026</v>
      </c>
      <c r="H28">
        <v>315</v>
      </c>
      <c r="I28">
        <v>295</v>
      </c>
      <c r="J28" s="2">
        <v>299.91804919983713</v>
      </c>
      <c r="K28" s="2">
        <f t="shared" si="1"/>
        <v>15.081950800162872</v>
      </c>
      <c r="L28" s="8">
        <v>121.2599225925815</v>
      </c>
      <c r="M28" s="1">
        <f t="shared" si="7"/>
        <v>10.751163583130356</v>
      </c>
      <c r="N28" s="1">
        <f t="shared" si="2"/>
        <v>4179.8484092342769</v>
      </c>
      <c r="O28" s="1">
        <f t="shared" si="3"/>
        <v>994.04267077939448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72.457996506457235</v>
      </c>
      <c r="C29">
        <v>600</v>
      </c>
      <c r="D29" s="2">
        <v>0.23529109342336407</v>
      </c>
      <c r="E29" s="1">
        <f t="shared" si="4"/>
        <v>10.638922080230829</v>
      </c>
      <c r="F29" s="1">
        <f t="shared" si="5"/>
        <v>31.916766240692489</v>
      </c>
      <c r="G29" s="8">
        <f t="shared" si="8"/>
        <v>350.44599999999991</v>
      </c>
      <c r="H29">
        <v>315</v>
      </c>
      <c r="I29">
        <v>295</v>
      </c>
      <c r="J29" s="2">
        <v>302.48240664546728</v>
      </c>
      <c r="K29" s="2">
        <f t="shared" si="1"/>
        <v>12.517593354532721</v>
      </c>
      <c r="L29" s="8">
        <v>143.58197319443454</v>
      </c>
      <c r="M29" s="1">
        <f t="shared" si="7"/>
        <v>12.731769870260001</v>
      </c>
      <c r="N29" s="1">
        <f t="shared" si="2"/>
        <v>4179.3610421734438</v>
      </c>
      <c r="O29" s="1">
        <f t="shared" si="3"/>
        <v>993.6791447660795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94.22274750253915</v>
      </c>
      <c r="C30">
        <v>600</v>
      </c>
      <c r="D30" s="2">
        <v>0.23529109342336407</v>
      </c>
      <c r="E30" s="1">
        <f t="shared" si="4"/>
        <v>10.638922080230829</v>
      </c>
      <c r="F30" s="1">
        <f t="shared" si="5"/>
        <v>31.916766240692489</v>
      </c>
      <c r="G30" s="8">
        <f t="shared" si="8"/>
        <v>527.40999999999963</v>
      </c>
      <c r="H30">
        <v>315</v>
      </c>
      <c r="I30">
        <v>295</v>
      </c>
      <c r="J30" s="2">
        <v>304.38130186411809</v>
      </c>
      <c r="K30" s="2">
        <f t="shared" si="1"/>
        <v>10.618698135881914</v>
      </c>
      <c r="L30" s="8">
        <v>158.18350216704269</v>
      </c>
      <c r="M30" s="1">
        <f t="shared" si="7"/>
        <v>14.027087929250367</v>
      </c>
      <c r="N30" s="1">
        <f t="shared" si="2"/>
        <v>4179.0896387526727</v>
      </c>
      <c r="O30" s="1">
        <f t="shared" si="3"/>
        <v>993.39068835238152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115.99295588794087</v>
      </c>
      <c r="C31">
        <v>600</v>
      </c>
      <c r="D31" s="2">
        <v>0.23529109342336407</v>
      </c>
      <c r="E31" s="1">
        <f t="shared" si="4"/>
        <v>10.638922080230829</v>
      </c>
      <c r="F31" s="1">
        <f t="shared" si="5"/>
        <v>31.916766240692489</v>
      </c>
      <c r="G31" s="8">
        <f t="shared" si="8"/>
        <v>737.52639999999928</v>
      </c>
      <c r="H31">
        <v>315</v>
      </c>
      <c r="I31">
        <v>295</v>
      </c>
      <c r="J31" s="2">
        <v>305.80694884088729</v>
      </c>
      <c r="K31" s="2">
        <f t="shared" si="1"/>
        <v>9.1930511591127129</v>
      </c>
      <c r="L31" s="8">
        <v>168.41773157607884</v>
      </c>
      <c r="M31" s="1">
        <f t="shared" si="7"/>
        <v>14.934865846781927</v>
      </c>
      <c r="N31" s="1">
        <f t="shared" si="2"/>
        <v>4178.9301878207307</v>
      </c>
      <c r="O31" s="1">
        <f t="shared" si="3"/>
        <v>993.16375824832903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137.76672287212219</v>
      </c>
      <c r="C32">
        <v>600</v>
      </c>
      <c r="D32" s="2">
        <v>0.23529109342336407</v>
      </c>
      <c r="E32" s="1">
        <f t="shared" si="4"/>
        <v>10.638922080230829</v>
      </c>
      <c r="F32" s="1">
        <f t="shared" si="5"/>
        <v>31.916766240692489</v>
      </c>
      <c r="G32" s="8">
        <f t="shared" si="8"/>
        <v>980.79519999999911</v>
      </c>
      <c r="H32">
        <v>315</v>
      </c>
      <c r="I32">
        <v>295</v>
      </c>
      <c r="J32" s="2">
        <v>306.90616868972864</v>
      </c>
      <c r="K32" s="2">
        <f t="shared" si="1"/>
        <v>8.0938313102713551</v>
      </c>
      <c r="L32" s="8">
        <v>175.97122385349988</v>
      </c>
      <c r="M32" s="1">
        <f t="shared" si="7"/>
        <v>15.604803532221641</v>
      </c>
      <c r="N32" s="1">
        <f t="shared" si="2"/>
        <v>4178.830672310949</v>
      </c>
      <c r="O32" s="1">
        <f t="shared" si="3"/>
        <v>992.98289999233316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159.54292189011238</v>
      </c>
      <c r="C33">
        <v>600</v>
      </c>
      <c r="D33" s="2">
        <v>0.23529109342336407</v>
      </c>
      <c r="E33" s="1">
        <f t="shared" si="4"/>
        <v>10.638922080230829</v>
      </c>
      <c r="F33" s="1">
        <f t="shared" si="5"/>
        <v>31.916766240692489</v>
      </c>
      <c r="G33" s="8">
        <f t="shared" si="8"/>
        <v>1257.2163999999984</v>
      </c>
      <c r="H33">
        <v>315</v>
      </c>
      <c r="I33">
        <v>295</v>
      </c>
      <c r="J33" s="2">
        <v>307.77578072774497</v>
      </c>
      <c r="K33" s="2">
        <f t="shared" si="1"/>
        <v>7.2242192722550271</v>
      </c>
      <c r="L33" s="8">
        <v>181.76885922635412</v>
      </c>
      <c r="M33" s="1">
        <f t="shared" si="7"/>
        <v>16.118976171205507</v>
      </c>
      <c r="N33" s="1">
        <f t="shared" si="2"/>
        <v>4178.7652016955699</v>
      </c>
      <c r="O33" s="1">
        <f t="shared" si="3"/>
        <v>992.83627329516014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181.32085044562504</v>
      </c>
      <c r="C34">
        <v>600</v>
      </c>
      <c r="D34" s="2">
        <v>0.23529109342336407</v>
      </c>
      <c r="E34" s="1">
        <f t="shared" si="4"/>
        <v>10.638922080230829</v>
      </c>
      <c r="F34" s="1">
        <f t="shared" si="5"/>
        <v>31.916766240692489</v>
      </c>
      <c r="G34" s="8">
        <f t="shared" si="8"/>
        <v>1566.7899999999986</v>
      </c>
      <c r="H34">
        <v>315</v>
      </c>
      <c r="I34">
        <v>295</v>
      </c>
      <c r="J34" s="2">
        <v>308.47933456374597</v>
      </c>
      <c r="K34" s="2">
        <f t="shared" si="1"/>
        <v>6.5206654362540348</v>
      </c>
      <c r="L34" s="8">
        <v>186.35646332186053</v>
      </c>
      <c r="M34" s="1">
        <f t="shared" si="7"/>
        <v>16.52581419845783</v>
      </c>
      <c r="N34" s="1">
        <f t="shared" si="2"/>
        <v>4178.7201961870624</v>
      </c>
      <c r="O34" s="1">
        <f t="shared" si="3"/>
        <v>992.71539680969499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203.10005039319944</v>
      </c>
      <c r="C35">
        <v>600</v>
      </c>
      <c r="D35" s="2">
        <v>0.23529109342336407</v>
      </c>
      <c r="E35" s="1">
        <f t="shared" si="4"/>
        <v>10.638922080230829</v>
      </c>
      <c r="F35" s="1">
        <f t="shared" si="5"/>
        <v>31.916766240692489</v>
      </c>
      <c r="G35" s="8">
        <f t="shared" si="8"/>
        <v>1909.5159999999983</v>
      </c>
      <c r="H35">
        <v>315</v>
      </c>
      <c r="I35">
        <v>295</v>
      </c>
      <c r="J35" s="2">
        <v>309.05950189917451</v>
      </c>
      <c r="K35" s="2">
        <f t="shared" ref="K35:K66" si="11">H35-J35</f>
        <v>5.9404981008254936</v>
      </c>
      <c r="L35" s="8">
        <v>190.07583374474564</v>
      </c>
      <c r="M35" s="1">
        <f t="shared" si="7"/>
        <v>16.855641697047041</v>
      </c>
      <c r="N35" s="1">
        <f t="shared" ref="N35:N66" si="12">((W35 + X35*H35 +Y35*H35^2 +  Z35*H35^3)+(W35 + X35*J35 + Y35*J35^2 +  Z35*J35^3))/2</f>
        <v>4178.6881125222017</v>
      </c>
      <c r="O35" s="1">
        <f t="shared" ref="O35:O66" si="13">((S35 + T35*H35 + U35*H35^2 +  V35*H35^3)+(S35 + T35*J35 + U35*J35^2 +  V35*J35^3))/2</f>
        <v>992.61422934019288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224.88021119199999</v>
      </c>
      <c r="C36">
        <v>600</v>
      </c>
      <c r="D36" s="2">
        <v>0.23529109342336407</v>
      </c>
      <c r="E36" s="1">
        <f t="shared" si="4"/>
        <v>10.638922080230829</v>
      </c>
      <c r="F36" s="1">
        <f t="shared" si="5"/>
        <v>31.916766240692489</v>
      </c>
      <c r="G36" s="8">
        <f t="shared" si="8"/>
        <v>2285.3943999999974</v>
      </c>
      <c r="H36">
        <v>315</v>
      </c>
      <c r="I36">
        <v>295</v>
      </c>
      <c r="J36" s="2">
        <v>309.54574172628077</v>
      </c>
      <c r="K36" s="2">
        <f t="shared" si="11"/>
        <v>5.4542582737192333</v>
      </c>
      <c r="L36" s="8">
        <v>193.15152963396156</v>
      </c>
      <c r="M36" s="1">
        <f t="shared" si="7"/>
        <v>17.128379775932448</v>
      </c>
      <c r="N36" s="1">
        <f t="shared" si="12"/>
        <v>4178.6645358893484</v>
      </c>
      <c r="O36" s="1">
        <f t="shared" si="13"/>
        <v>992.52841687094713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246.66111530766105</v>
      </c>
      <c r="C37">
        <v>600</v>
      </c>
      <c r="D37" s="2">
        <v>0.23529109342336407</v>
      </c>
      <c r="E37" s="1">
        <f t="shared" si="4"/>
        <v>10.638922080230829</v>
      </c>
      <c r="F37" s="1">
        <f t="shared" si="5"/>
        <v>31.916766240692489</v>
      </c>
      <c r="G37" s="8">
        <f t="shared" si="8"/>
        <v>2694.4251999999979</v>
      </c>
      <c r="H37">
        <v>315</v>
      </c>
      <c r="I37">
        <v>295</v>
      </c>
      <c r="J37" s="2">
        <v>309.95894629504852</v>
      </c>
      <c r="K37" s="2">
        <f t="shared" si="11"/>
        <v>5.0410537049514801</v>
      </c>
      <c r="L37" s="8">
        <v>195.73701078849132</v>
      </c>
      <c r="M37" s="1">
        <f t="shared" si="7"/>
        <v>17.357641258614517</v>
      </c>
      <c r="N37" s="1">
        <f t="shared" si="12"/>
        <v>4178.6467620369485</v>
      </c>
      <c r="O37" s="1">
        <f t="shared" si="13"/>
        <v>992.45476813262735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268.44179702021989</v>
      </c>
      <c r="C38">
        <v>600</v>
      </c>
      <c r="D38" s="2">
        <v>0.23529109342336407</v>
      </c>
      <c r="E38" s="1">
        <f t="shared" si="4"/>
        <v>10.638922080230829</v>
      </c>
      <c r="F38" s="1">
        <f t="shared" si="5"/>
        <v>31.916766240692489</v>
      </c>
      <c r="G38" s="8">
        <f t="shared" si="8"/>
        <v>3136.6083999999964</v>
      </c>
      <c r="H38">
        <v>315</v>
      </c>
      <c r="I38">
        <v>295</v>
      </c>
      <c r="J38" s="2">
        <v>310.2977199957723</v>
      </c>
      <c r="K38" s="2">
        <f t="shared" si="11"/>
        <v>4.7022800042277026</v>
      </c>
      <c r="L38" s="8">
        <v>197.83822303433433</v>
      </c>
      <c r="M38" s="1">
        <f t="shared" si="7"/>
        <v>17.543956790977568</v>
      </c>
      <c r="N38" s="1">
        <f t="shared" si="12"/>
        <v>4178.6336751373874</v>
      </c>
      <c r="O38" s="1">
        <f t="shared" si="13"/>
        <v>992.39389304167821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28.959062369337953</v>
      </c>
      <c r="C39">
        <v>800</v>
      </c>
      <c r="D39" s="2">
        <v>0.3792747521936759</v>
      </c>
      <c r="E39" s="1">
        <f t="shared" si="4"/>
        <v>17.149287195189252</v>
      </c>
      <c r="F39" s="1">
        <f t="shared" si="5"/>
        <v>51.447861585567757</v>
      </c>
      <c r="G39" s="8">
        <f t="shared" si="8"/>
        <v>95.975200000000527</v>
      </c>
      <c r="H39">
        <v>315</v>
      </c>
      <c r="I39">
        <v>295</v>
      </c>
      <c r="J39" s="2">
        <v>296.25520142940769</v>
      </c>
      <c r="K39" s="2">
        <f t="shared" si="11"/>
        <v>18.744798570592309</v>
      </c>
      <c r="L39" s="8">
        <v>123.06853592339959</v>
      </c>
      <c r="M39" s="1">
        <f t="shared" si="7"/>
        <v>6.7708977678852822</v>
      </c>
      <c r="N39" s="1">
        <f t="shared" si="12"/>
        <v>4180.8234620030444</v>
      </c>
      <c r="O39" s="1">
        <f t="shared" si="13"/>
        <v>994.50733703635478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50.696470605930372</v>
      </c>
      <c r="C40">
        <v>800</v>
      </c>
      <c r="D40" s="2">
        <v>0.3792747521936759</v>
      </c>
      <c r="E40" s="1">
        <f t="shared" si="4"/>
        <v>17.149287195189252</v>
      </c>
      <c r="F40" s="1">
        <f t="shared" si="5"/>
        <v>51.447861585567757</v>
      </c>
      <c r="G40" s="8">
        <f t="shared" si="8"/>
        <v>206.63440000000026</v>
      </c>
      <c r="H40">
        <v>315</v>
      </c>
      <c r="I40">
        <v>295</v>
      </c>
      <c r="J40" s="2">
        <v>299.10065524129732</v>
      </c>
      <c r="K40" s="2">
        <f t="shared" si="11"/>
        <v>15.899344758702682</v>
      </c>
      <c r="L40" s="8">
        <v>182.25870891170348</v>
      </c>
      <c r="M40" s="1">
        <f t="shared" si="7"/>
        <v>10.0337563243886</v>
      </c>
      <c r="N40" s="1">
        <f t="shared" si="12"/>
        <v>4180.035943899642</v>
      </c>
      <c r="O40" s="1">
        <f t="shared" si="13"/>
        <v>994.1520464366273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72.448481876666477</v>
      </c>
      <c r="C41">
        <v>800</v>
      </c>
      <c r="D41" s="2">
        <v>0.3792747521936759</v>
      </c>
      <c r="E41" s="1">
        <f t="shared" si="4"/>
        <v>17.149287195189252</v>
      </c>
      <c r="F41" s="1">
        <f t="shared" si="5"/>
        <v>51.447861585567757</v>
      </c>
      <c r="G41" s="8">
        <f t="shared" si="8"/>
        <v>350.44599999999991</v>
      </c>
      <c r="H41">
        <v>315</v>
      </c>
      <c r="I41">
        <v>295</v>
      </c>
      <c r="J41" s="2">
        <v>301.58625507317754</v>
      </c>
      <c r="K41" s="2">
        <f t="shared" si="11"/>
        <v>13.41374492682246</v>
      </c>
      <c r="L41" s="8">
        <v>219.33018253452695</v>
      </c>
      <c r="M41" s="1">
        <f t="shared" ref="M41:M72" si="14">((H41-I41)-(J41-I41))/(LN((H41-I41)/(J41-I41)))</f>
        <v>12.076323924664846</v>
      </c>
      <c r="N41" s="1">
        <f t="shared" si="12"/>
        <v>4179.514716083133</v>
      </c>
      <c r="O41" s="1">
        <f t="shared" si="13"/>
        <v>993.80964424582498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94.209901442761719</v>
      </c>
      <c r="C42">
        <v>800</v>
      </c>
      <c r="D42" s="2">
        <v>0.3792747521936759</v>
      </c>
      <c r="E42" s="1">
        <f t="shared" si="4"/>
        <v>17.149287195189252</v>
      </c>
      <c r="F42" s="1">
        <f t="shared" si="5"/>
        <v>51.447861585567757</v>
      </c>
      <c r="G42" s="8">
        <f t="shared" si="8"/>
        <v>527.40999999999963</v>
      </c>
      <c r="H42">
        <v>315</v>
      </c>
      <c r="I42">
        <v>295</v>
      </c>
      <c r="J42" s="2">
        <v>303.50271479669328</v>
      </c>
      <c r="K42" s="2">
        <f t="shared" si="11"/>
        <v>11.497285203306717</v>
      </c>
      <c r="L42" s="8">
        <v>244.11648521018492</v>
      </c>
      <c r="M42" s="1">
        <f t="shared" si="14"/>
        <v>13.441665489924778</v>
      </c>
      <c r="N42" s="1">
        <f t="shared" si="12"/>
        <v>4179.206407251826</v>
      </c>
      <c r="O42" s="1">
        <f t="shared" si="13"/>
        <v>993.52614286373853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115.97738243575418</v>
      </c>
      <c r="C43">
        <v>800</v>
      </c>
      <c r="D43" s="2">
        <v>0.3792747521936759</v>
      </c>
      <c r="E43" s="1">
        <f t="shared" si="4"/>
        <v>17.149287195189252</v>
      </c>
      <c r="F43" s="1">
        <f t="shared" si="5"/>
        <v>51.447861585567757</v>
      </c>
      <c r="G43" s="8">
        <f t="shared" si="8"/>
        <v>737.52639999999928</v>
      </c>
      <c r="H43">
        <v>315</v>
      </c>
      <c r="I43">
        <v>295</v>
      </c>
      <c r="J43" s="2">
        <v>304.97579935126805</v>
      </c>
      <c r="K43" s="2">
        <f t="shared" si="11"/>
        <v>10.024200648731949</v>
      </c>
      <c r="L43" s="8">
        <v>261.72532538802551</v>
      </c>
      <c r="M43" s="1">
        <f t="shared" si="14"/>
        <v>14.411487091085222</v>
      </c>
      <c r="N43" s="1">
        <f t="shared" si="12"/>
        <v>4179.0187807883485</v>
      </c>
      <c r="O43" s="1">
        <f t="shared" si="13"/>
        <v>993.29712035719717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137.74891677261303</v>
      </c>
      <c r="C44">
        <v>800</v>
      </c>
      <c r="D44" s="2">
        <v>0.3792747521936759</v>
      </c>
      <c r="E44" s="1">
        <f t="shared" si="4"/>
        <v>17.149287195189252</v>
      </c>
      <c r="F44" s="1">
        <f t="shared" si="5"/>
        <v>51.447861585567757</v>
      </c>
      <c r="G44" s="8">
        <f t="shared" si="8"/>
        <v>980.79519999999911</v>
      </c>
      <c r="H44">
        <v>315</v>
      </c>
      <c r="I44">
        <v>295</v>
      </c>
      <c r="J44" s="2">
        <v>306.12922506689489</v>
      </c>
      <c r="K44" s="2">
        <f t="shared" si="11"/>
        <v>8.8707749331051104</v>
      </c>
      <c r="L44" s="8">
        <v>274.84111275921447</v>
      </c>
      <c r="M44" s="1">
        <f t="shared" si="14"/>
        <v>15.133767557181447</v>
      </c>
      <c r="N44" s="1">
        <f t="shared" si="12"/>
        <v>4178.8989876474816</v>
      </c>
      <c r="O44" s="1">
        <f t="shared" si="13"/>
        <v>993.11125782441206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159.52327065967816</v>
      </c>
      <c r="C45">
        <v>800</v>
      </c>
      <c r="D45" s="2">
        <v>0.3792747521936759</v>
      </c>
      <c r="E45" s="1">
        <f t="shared" si="4"/>
        <v>17.149287195189252</v>
      </c>
      <c r="F45" s="1">
        <f t="shared" si="5"/>
        <v>51.447861585567757</v>
      </c>
      <c r="G45" s="8">
        <f t="shared" si="8"/>
        <v>1257.2163999999984</v>
      </c>
      <c r="H45">
        <v>315</v>
      </c>
      <c r="I45">
        <v>295</v>
      </c>
      <c r="J45" s="2">
        <v>307.05170013553254</v>
      </c>
      <c r="K45" s="2">
        <f t="shared" si="11"/>
        <v>7.9482998644674581</v>
      </c>
      <c r="L45" s="8">
        <v>284.97476762636336</v>
      </c>
      <c r="M45" s="1">
        <f t="shared" si="14"/>
        <v>15.69177395268664</v>
      </c>
      <c r="N45" s="1">
        <f t="shared" si="12"/>
        <v>4178.8189266185855</v>
      </c>
      <c r="O45" s="1">
        <f t="shared" si="13"/>
        <v>992.95857804925186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181.29965599288158</v>
      </c>
      <c r="C46">
        <v>800</v>
      </c>
      <c r="D46" s="2">
        <v>0.3792747521936759</v>
      </c>
      <c r="E46" s="1">
        <f t="shared" si="4"/>
        <v>17.149287195189252</v>
      </c>
      <c r="F46" s="1">
        <f t="shared" si="5"/>
        <v>51.447861585567757</v>
      </c>
      <c r="G46" s="8">
        <f t="shared" si="8"/>
        <v>1566.7899999999986</v>
      </c>
      <c r="H46">
        <v>315</v>
      </c>
      <c r="I46">
        <v>295</v>
      </c>
      <c r="J46" s="2">
        <v>307.80409007181447</v>
      </c>
      <c r="K46" s="2">
        <f t="shared" si="11"/>
        <v>7.1959099281855288</v>
      </c>
      <c r="L46" s="8">
        <v>293.03359169292389</v>
      </c>
      <c r="M46" s="1">
        <f t="shared" si="14"/>
        <v>16.135498760369217</v>
      </c>
      <c r="N46" s="1">
        <f t="shared" si="12"/>
        <v>4178.7632567753353</v>
      </c>
      <c r="O46" s="1">
        <f t="shared" si="13"/>
        <v>992.83144810306408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203.07754967351136</v>
      </c>
      <c r="C47">
        <v>800</v>
      </c>
      <c r="D47" s="2">
        <v>0.3792747521936759</v>
      </c>
      <c r="E47" s="1">
        <f t="shared" si="4"/>
        <v>17.149287195189252</v>
      </c>
      <c r="F47" s="1">
        <f t="shared" si="5"/>
        <v>51.447861585567757</v>
      </c>
      <c r="G47" s="8">
        <f t="shared" ref="G47:G78" si="15">G35</f>
        <v>1909.5159999999983</v>
      </c>
      <c r="H47">
        <v>315</v>
      </c>
      <c r="I47">
        <v>295</v>
      </c>
      <c r="J47" s="2">
        <v>308.42842853697579</v>
      </c>
      <c r="K47" s="2">
        <f t="shared" si="11"/>
        <v>6.5715714630242132</v>
      </c>
      <c r="L47" s="8">
        <v>299.59286464690609</v>
      </c>
      <c r="M47" s="1">
        <f t="shared" si="14"/>
        <v>16.496635747719413</v>
      </c>
      <c r="N47" s="1">
        <f t="shared" si="12"/>
        <v>4178.7232239415298</v>
      </c>
      <c r="O47" s="1">
        <f t="shared" si="13"/>
        <v>992.72420966331924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224.85659234258338</v>
      </c>
      <c r="C48">
        <v>800</v>
      </c>
      <c r="D48" s="2">
        <v>0.3792747521936759</v>
      </c>
      <c r="E48" s="1">
        <f t="shared" si="4"/>
        <v>17.149287195189252</v>
      </c>
      <c r="F48" s="1">
        <f t="shared" si="5"/>
        <v>51.447861585567757</v>
      </c>
      <c r="G48" s="8">
        <f t="shared" si="15"/>
        <v>2285.3943999999974</v>
      </c>
      <c r="H48">
        <v>315</v>
      </c>
      <c r="I48">
        <v>295</v>
      </c>
      <c r="J48" s="2">
        <v>308.95430844635405</v>
      </c>
      <c r="K48" s="2">
        <f t="shared" si="11"/>
        <v>6.0456915536459519</v>
      </c>
      <c r="L48" s="8">
        <v>305.03411342376148</v>
      </c>
      <c r="M48" s="1">
        <f t="shared" si="14"/>
        <v>16.796202081927444</v>
      </c>
      <c r="N48" s="1">
        <f t="shared" si="12"/>
        <v>4178.6936045149341</v>
      </c>
      <c r="O48" s="1">
        <f t="shared" si="13"/>
        <v>992.63267167164281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246.63652959135405</v>
      </c>
      <c r="C49">
        <v>800</v>
      </c>
      <c r="D49" s="2">
        <v>0.3792747521936759</v>
      </c>
      <c r="E49" s="1">
        <f t="shared" si="4"/>
        <v>17.149287195189252</v>
      </c>
      <c r="F49" s="1">
        <f t="shared" si="5"/>
        <v>51.447861585567757</v>
      </c>
      <c r="G49" s="8">
        <f t="shared" si="15"/>
        <v>2694.4251999999979</v>
      </c>
      <c r="H49">
        <v>315</v>
      </c>
      <c r="I49">
        <v>295</v>
      </c>
      <c r="J49" s="2">
        <v>309.40302445304792</v>
      </c>
      <c r="K49" s="2">
        <f t="shared" si="11"/>
        <v>5.5969755469520805</v>
      </c>
      <c r="L49" s="8">
        <v>309.61999376666239</v>
      </c>
      <c r="M49" s="1">
        <f t="shared" si="14"/>
        <v>17.048665420520944</v>
      </c>
      <c r="N49" s="1">
        <f t="shared" si="12"/>
        <v>4178.6711519975161</v>
      </c>
      <c r="O49" s="1">
        <f t="shared" si="13"/>
        <v>992.55369999571053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268.41630382842379</v>
      </c>
      <c r="C50">
        <v>800</v>
      </c>
      <c r="D50" s="2">
        <v>0.3792747521936759</v>
      </c>
      <c r="E50" s="1">
        <f t="shared" si="4"/>
        <v>17.149287195189252</v>
      </c>
      <c r="F50" s="1">
        <f t="shared" si="5"/>
        <v>51.447861585567757</v>
      </c>
      <c r="G50" s="8">
        <f t="shared" si="15"/>
        <v>3136.6083999999964</v>
      </c>
      <c r="H50">
        <v>315</v>
      </c>
      <c r="I50">
        <v>295</v>
      </c>
      <c r="J50" s="2">
        <v>309.77213596308741</v>
      </c>
      <c r="K50" s="2">
        <f t="shared" si="11"/>
        <v>5.2278640369125924</v>
      </c>
      <c r="L50" s="8">
        <v>313.35485316568071</v>
      </c>
      <c r="M50" s="1">
        <f t="shared" si="14"/>
        <v>17.254270481375269</v>
      </c>
      <c r="N50" s="1">
        <f t="shared" si="12"/>
        <v>4178.6545464633709</v>
      </c>
      <c r="O50" s="1">
        <f t="shared" si="13"/>
        <v>992.48814695804515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28.957967791863915</v>
      </c>
      <c r="C51">
        <v>1000</v>
      </c>
      <c r="D51" s="2">
        <v>0.54491206337944664</v>
      </c>
      <c r="E51" s="1">
        <f t="shared" si="4"/>
        <v>24.638743857765061</v>
      </c>
      <c r="F51" s="1">
        <f t="shared" si="5"/>
        <v>73.916231573295178</v>
      </c>
      <c r="G51" s="8">
        <f t="shared" si="15"/>
        <v>95.975200000000527</v>
      </c>
      <c r="H51">
        <v>315</v>
      </c>
      <c r="I51">
        <v>295</v>
      </c>
      <c r="J51" s="2">
        <v>295.93374554648631</v>
      </c>
      <c r="K51" s="2">
        <f t="shared" si="11"/>
        <v>19.066254453513693</v>
      </c>
      <c r="L51" s="8">
        <v>161.80894690414664</v>
      </c>
      <c r="M51" s="1">
        <f t="shared" si="14"/>
        <v>6.2220920227994085</v>
      </c>
      <c r="N51" s="1">
        <f t="shared" si="12"/>
        <v>4180.9264179422898</v>
      </c>
      <c r="O51" s="1">
        <f t="shared" si="13"/>
        <v>994.54492825603961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50.692220232246292</v>
      </c>
      <c r="C52">
        <v>1000</v>
      </c>
      <c r="D52" s="2">
        <v>0.54491206337944664</v>
      </c>
      <c r="E52" s="1">
        <f t="shared" si="4"/>
        <v>24.638743857765061</v>
      </c>
      <c r="F52" s="1">
        <f t="shared" si="5"/>
        <v>73.916231573295178</v>
      </c>
      <c r="G52" s="8">
        <f t="shared" si="15"/>
        <v>206.63440000000026</v>
      </c>
      <c r="H52">
        <v>315</v>
      </c>
      <c r="I52">
        <v>295</v>
      </c>
      <c r="J52" s="2">
        <v>298.4609193551525</v>
      </c>
      <c r="K52" s="2">
        <f t="shared" si="11"/>
        <v>16.539080644847502</v>
      </c>
      <c r="L52" s="8">
        <v>245.0132786520044</v>
      </c>
      <c r="M52" s="1">
        <f t="shared" si="14"/>
        <v>9.428286059330194</v>
      </c>
      <c r="N52" s="1">
        <f t="shared" si="12"/>
        <v>4180.1943423593566</v>
      </c>
      <c r="O52" s="1">
        <f t="shared" si="13"/>
        <v>994.23540277171742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72.440836533398638</v>
      </c>
      <c r="C53">
        <v>1000</v>
      </c>
      <c r="D53" s="2">
        <v>0.54491206337944664</v>
      </c>
      <c r="E53" s="1">
        <f t="shared" si="4"/>
        <v>24.638743857765061</v>
      </c>
      <c r="F53" s="1">
        <f t="shared" si="5"/>
        <v>73.916231573295178</v>
      </c>
      <c r="G53" s="8">
        <f t="shared" si="15"/>
        <v>350.44599999999991</v>
      </c>
      <c r="H53">
        <v>315</v>
      </c>
      <c r="I53">
        <v>295</v>
      </c>
      <c r="J53" s="2">
        <v>300.84688888057269</v>
      </c>
      <c r="K53" s="2">
        <f t="shared" si="11"/>
        <v>14.153111119427308</v>
      </c>
      <c r="L53" s="8">
        <v>299.02521927180737</v>
      </c>
      <c r="M53" s="1">
        <f t="shared" si="14"/>
        <v>11.508254503928368</v>
      </c>
      <c r="N53" s="1">
        <f t="shared" si="12"/>
        <v>4179.6547360076847</v>
      </c>
      <c r="O53" s="1">
        <f t="shared" si="13"/>
        <v>993.91453005660162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94.199253458081017</v>
      </c>
      <c r="C54">
        <v>1000</v>
      </c>
      <c r="D54" s="2">
        <v>0.54491206337944664</v>
      </c>
      <c r="E54" s="1">
        <f t="shared" si="4"/>
        <v>24.638743857765061</v>
      </c>
      <c r="F54" s="1">
        <f t="shared" si="5"/>
        <v>73.916231573295178</v>
      </c>
      <c r="G54" s="8">
        <f t="shared" si="15"/>
        <v>527.40999999999963</v>
      </c>
      <c r="H54">
        <v>315</v>
      </c>
      <c r="I54">
        <v>295</v>
      </c>
      <c r="J54" s="2">
        <v>302.75686150753023</v>
      </c>
      <c r="K54" s="2">
        <f t="shared" si="11"/>
        <v>12.243138492469768</v>
      </c>
      <c r="L54" s="8">
        <v>335.85987349419395</v>
      </c>
      <c r="M54" s="1">
        <f t="shared" si="14"/>
        <v>12.926232131079532</v>
      </c>
      <c r="N54" s="1">
        <f t="shared" si="12"/>
        <v>4179.3173675667313</v>
      </c>
      <c r="O54" s="1">
        <f t="shared" si="13"/>
        <v>993.63844790608994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115.96420584288481</v>
      </c>
      <c r="C55">
        <v>1000</v>
      </c>
      <c r="D55" s="2">
        <v>0.54491206337944664</v>
      </c>
      <c r="E55" s="1">
        <f t="shared" si="4"/>
        <v>24.638743857765061</v>
      </c>
      <c r="F55" s="1">
        <f t="shared" si="5"/>
        <v>73.916231573295178</v>
      </c>
      <c r="G55" s="8">
        <f t="shared" si="15"/>
        <v>737.52639999999928</v>
      </c>
      <c r="H55">
        <v>315</v>
      </c>
      <c r="I55">
        <v>295</v>
      </c>
      <c r="J55" s="2">
        <v>304.25746921845592</v>
      </c>
      <c r="K55" s="2">
        <f t="shared" si="11"/>
        <v>10.742530781544076</v>
      </c>
      <c r="L55" s="8">
        <v>362.35349669762377</v>
      </c>
      <c r="M55" s="1">
        <f t="shared" si="14"/>
        <v>13.945876878023949</v>
      </c>
      <c r="N55" s="1">
        <f t="shared" si="12"/>
        <v>4179.1052127325074</v>
      </c>
      <c r="O55" s="1">
        <f t="shared" si="13"/>
        <v>993.40998511281839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137.73362953696139</v>
      </c>
      <c r="C56">
        <v>1000</v>
      </c>
      <c r="D56" s="2">
        <v>0.54491206337944664</v>
      </c>
      <c r="E56" s="1">
        <f t="shared" si="4"/>
        <v>24.638743857765061</v>
      </c>
      <c r="F56" s="1">
        <f t="shared" si="5"/>
        <v>73.916231573295178</v>
      </c>
      <c r="G56" s="8">
        <f t="shared" si="15"/>
        <v>980.79519999999911</v>
      </c>
      <c r="H56">
        <v>315</v>
      </c>
      <c r="I56">
        <v>295</v>
      </c>
      <c r="J56" s="2">
        <v>305.4494348426195</v>
      </c>
      <c r="K56" s="2">
        <f t="shared" si="11"/>
        <v>9.5505651573805039</v>
      </c>
      <c r="L56" s="8">
        <v>382.25407061081785</v>
      </c>
      <c r="M56" s="1">
        <f t="shared" si="14"/>
        <v>14.711637358275787</v>
      </c>
      <c r="N56" s="1">
        <f t="shared" si="12"/>
        <v>4178.9668362862349</v>
      </c>
      <c r="O56" s="1">
        <f t="shared" si="13"/>
        <v>993.22148454157423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159.50621419433381</v>
      </c>
      <c r="C57">
        <v>1000</v>
      </c>
      <c r="D57" s="2">
        <v>0.54491206337944664</v>
      </c>
      <c r="E57" s="1">
        <f t="shared" si="4"/>
        <v>24.638743857765061</v>
      </c>
      <c r="F57" s="1">
        <f t="shared" si="5"/>
        <v>73.916231573295178</v>
      </c>
      <c r="G57" s="8">
        <f t="shared" si="15"/>
        <v>1257.2163999999984</v>
      </c>
      <c r="H57">
        <v>315</v>
      </c>
      <c r="I57">
        <v>295</v>
      </c>
      <c r="J57" s="2">
        <v>306.41245241698829</v>
      </c>
      <c r="K57" s="2">
        <f t="shared" si="11"/>
        <v>8.5875475830117125</v>
      </c>
      <c r="L57" s="8">
        <v>397.72422191278747</v>
      </c>
      <c r="M57" s="1">
        <f t="shared" si="14"/>
        <v>15.306829381270607</v>
      </c>
      <c r="N57" s="1">
        <f t="shared" si="12"/>
        <v>4178.8729712379272</v>
      </c>
      <c r="O57" s="1">
        <f t="shared" si="13"/>
        <v>993.06475801007946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181.28110376603456</v>
      </c>
      <c r="C58">
        <v>1000</v>
      </c>
      <c r="D58" s="2">
        <v>0.54491206337944664</v>
      </c>
      <c r="E58" s="1">
        <f t="shared" si="4"/>
        <v>24.638743857765061</v>
      </c>
      <c r="F58" s="1">
        <f t="shared" si="5"/>
        <v>73.916231573295178</v>
      </c>
      <c r="G58" s="8">
        <f t="shared" si="15"/>
        <v>1566.7899999999986</v>
      </c>
      <c r="H58">
        <v>315</v>
      </c>
      <c r="I58">
        <v>295</v>
      </c>
      <c r="J58" s="2">
        <v>307.20386549044588</v>
      </c>
      <c r="K58" s="2">
        <f t="shared" si="11"/>
        <v>7.7961345095541219</v>
      </c>
      <c r="L58" s="8">
        <v>410.08420876074729</v>
      </c>
      <c r="M58" s="1">
        <f t="shared" si="14"/>
        <v>15.782302827231387</v>
      </c>
      <c r="N58" s="1">
        <f t="shared" si="12"/>
        <v>4178.8069900250102</v>
      </c>
      <c r="O58" s="1">
        <f t="shared" si="13"/>
        <v>992.9330540281353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203.05772062257091</v>
      </c>
      <c r="C59">
        <v>1000</v>
      </c>
      <c r="D59" s="2">
        <v>0.54491206337944664</v>
      </c>
      <c r="E59" s="1">
        <f t="shared" si="4"/>
        <v>24.638743857765061</v>
      </c>
      <c r="F59" s="1">
        <f t="shared" si="5"/>
        <v>73.916231573295178</v>
      </c>
      <c r="G59" s="8">
        <f t="shared" si="15"/>
        <v>1909.5159999999983</v>
      </c>
      <c r="H59">
        <v>315</v>
      </c>
      <c r="I59">
        <v>295</v>
      </c>
      <c r="J59" s="2">
        <v>307.86443673750756</v>
      </c>
      <c r="K59" s="2">
        <f t="shared" si="11"/>
        <v>7.1355632624924397</v>
      </c>
      <c r="L59" s="8">
        <v>420.18109846976165</v>
      </c>
      <c r="M59" s="1">
        <f t="shared" si="14"/>
        <v>16.170676071996873</v>
      </c>
      <c r="N59" s="1">
        <f t="shared" si="12"/>
        <v>4178.7591489947117</v>
      </c>
      <c r="O59" s="1">
        <f t="shared" si="13"/>
        <v>992.82115145338196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224.83566292203207</v>
      </c>
      <c r="C60">
        <v>1000</v>
      </c>
      <c r="D60" s="2">
        <v>0.54491206337944664</v>
      </c>
      <c r="E60" s="1">
        <f t="shared" si="4"/>
        <v>24.638743857765061</v>
      </c>
      <c r="F60" s="1">
        <f t="shared" si="5"/>
        <v>73.916231573295178</v>
      </c>
      <c r="G60" s="8">
        <f t="shared" si="15"/>
        <v>2285.3943999999974</v>
      </c>
      <c r="H60">
        <v>315</v>
      </c>
      <c r="I60">
        <v>295</v>
      </c>
      <c r="J60" s="2">
        <v>308.42343549132903</v>
      </c>
      <c r="K60" s="2">
        <f t="shared" si="11"/>
        <v>6.5765645086709696</v>
      </c>
      <c r="L60" s="8">
        <v>428.58169345159104</v>
      </c>
      <c r="M60" s="1">
        <f t="shared" si="14"/>
        <v>16.49377170210013</v>
      </c>
      <c r="N60" s="1">
        <f t="shared" si="12"/>
        <v>4178.7235227982101</v>
      </c>
      <c r="O60" s="1">
        <f t="shared" si="13"/>
        <v>992.72507350135425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246.61464334439631</v>
      </c>
      <c r="C61">
        <v>1000</v>
      </c>
      <c r="D61" s="2">
        <v>0.54491206337944664</v>
      </c>
      <c r="E61" s="1">
        <f t="shared" si="4"/>
        <v>24.638743857765061</v>
      </c>
      <c r="F61" s="1">
        <f t="shared" si="5"/>
        <v>73.916231573295178</v>
      </c>
      <c r="G61" s="8">
        <f t="shared" si="15"/>
        <v>2694.4251999999979</v>
      </c>
      <c r="H61">
        <v>315</v>
      </c>
      <c r="I61">
        <v>295</v>
      </c>
      <c r="J61" s="2">
        <v>308.90222929319651</v>
      </c>
      <c r="K61" s="2">
        <f t="shared" si="11"/>
        <v>6.0977707068034874</v>
      </c>
      <c r="L61" s="8">
        <v>435.67892717789471</v>
      </c>
      <c r="M61" s="1">
        <f t="shared" si="14"/>
        <v>16.766716093581469</v>
      </c>
      <c r="N61" s="1">
        <f t="shared" si="12"/>
        <v>4178.6963761012512</v>
      </c>
      <c r="O61" s="1">
        <f t="shared" si="13"/>
        <v>992.64178590619144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268.39352582999294</v>
      </c>
      <c r="C62">
        <v>1000</v>
      </c>
      <c r="D62" s="2">
        <v>0.54491206337944664</v>
      </c>
      <c r="E62" s="1">
        <f t="shared" si="4"/>
        <v>24.638743857765061</v>
      </c>
      <c r="F62" s="1">
        <f t="shared" si="5"/>
        <v>73.916231573295178</v>
      </c>
      <c r="G62" s="8">
        <f t="shared" si="15"/>
        <v>3136.6083999999964</v>
      </c>
      <c r="H62">
        <v>315</v>
      </c>
      <c r="I62">
        <v>295</v>
      </c>
      <c r="J62" s="2">
        <v>309.29730499260552</v>
      </c>
      <c r="K62" s="2">
        <f t="shared" si="11"/>
        <v>5.7026950073944818</v>
      </c>
      <c r="L62" s="8">
        <v>441.47063824752831</v>
      </c>
      <c r="M62" s="1">
        <f t="shared" si="14"/>
        <v>16.989436770712349</v>
      </c>
      <c r="N62" s="1">
        <f t="shared" si="12"/>
        <v>4178.6762144886361</v>
      </c>
      <c r="O62" s="1">
        <f t="shared" si="13"/>
        <v>992.57237735586932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28.957207362233376</v>
      </c>
      <c r="C63">
        <v>1200</v>
      </c>
      <c r="D63" s="2">
        <v>0.72832038522837073</v>
      </c>
      <c r="E63" s="1">
        <f t="shared" si="4"/>
        <v>32.931734538486012</v>
      </c>
      <c r="F63" s="1">
        <f t="shared" si="5"/>
        <v>98.795203615458036</v>
      </c>
      <c r="G63" s="8">
        <f t="shared" si="15"/>
        <v>95.975200000000527</v>
      </c>
      <c r="H63">
        <v>315</v>
      </c>
      <c r="I63">
        <v>295</v>
      </c>
      <c r="J63" s="2">
        <v>295.70770787597979</v>
      </c>
      <c r="K63" s="2">
        <f t="shared" si="11"/>
        <v>19.292292124020207</v>
      </c>
      <c r="L63" s="8">
        <v>198.85129664674702</v>
      </c>
      <c r="M63" s="1">
        <f t="shared" si="14"/>
        <v>5.7736182270344143</v>
      </c>
      <c r="N63" s="1">
        <f t="shared" si="12"/>
        <v>4181.0006000737967</v>
      </c>
      <c r="O63" s="1">
        <f t="shared" si="13"/>
        <v>994.5710454648879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50.688914177356693</v>
      </c>
      <c r="C64">
        <v>1200</v>
      </c>
      <c r="D64" s="2">
        <v>0.72832038522837073</v>
      </c>
      <c r="E64" s="1">
        <f t="shared" si="4"/>
        <v>32.931734538486012</v>
      </c>
      <c r="F64" s="1">
        <f t="shared" si="5"/>
        <v>98.795203615458036</v>
      </c>
      <c r="G64" s="8">
        <f t="shared" si="15"/>
        <v>206.63440000000026</v>
      </c>
      <c r="H64">
        <v>315</v>
      </c>
      <c r="I64">
        <v>295</v>
      </c>
      <c r="J64" s="2">
        <v>297.95230727443902</v>
      </c>
      <c r="K64" s="2">
        <f t="shared" si="11"/>
        <v>17.047692725560978</v>
      </c>
      <c r="L64" s="8">
        <v>306.67647323245893</v>
      </c>
      <c r="M64" s="1">
        <f t="shared" si="14"/>
        <v>8.9108197303010037</v>
      </c>
      <c r="N64" s="1">
        <f t="shared" si="12"/>
        <v>4180.3277934495272</v>
      </c>
      <c r="O64" s="1">
        <f t="shared" si="13"/>
        <v>994.30024923505357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72.434594953665339</v>
      </c>
      <c r="C65">
        <v>1200</v>
      </c>
      <c r="D65" s="2">
        <v>0.72832038522837073</v>
      </c>
      <c r="E65" s="1">
        <f t="shared" si="4"/>
        <v>32.931734538486012</v>
      </c>
      <c r="F65" s="1">
        <f t="shared" si="5"/>
        <v>98.795203615458036</v>
      </c>
      <c r="G65" s="8">
        <f t="shared" si="15"/>
        <v>350.44599999999991</v>
      </c>
      <c r="H65">
        <v>315</v>
      </c>
      <c r="I65">
        <v>295</v>
      </c>
      <c r="J65" s="2">
        <v>300.22937645882018</v>
      </c>
      <c r="K65" s="2">
        <f t="shared" si="11"/>
        <v>14.770623541179816</v>
      </c>
      <c r="L65" s="8">
        <v>378.92196160885663</v>
      </c>
      <c r="M65" s="1">
        <f t="shared" si="14"/>
        <v>11.011018790974965</v>
      </c>
      <c r="N65" s="1">
        <f t="shared" si="12"/>
        <v>4179.781235624876</v>
      </c>
      <c r="O65" s="1">
        <f t="shared" si="13"/>
        <v>994.00017417170147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16">A66/O66*3600*1000</f>
        <v>94.190311048087409</v>
      </c>
      <c r="C66">
        <v>1200</v>
      </c>
      <c r="D66" s="2">
        <v>0.72832038522837073</v>
      </c>
      <c r="E66" s="1">
        <f t="shared" si="4"/>
        <v>32.931734538486012</v>
      </c>
      <c r="F66" s="1">
        <f t="shared" si="5"/>
        <v>98.795203615458036</v>
      </c>
      <c r="G66" s="8">
        <f t="shared" si="15"/>
        <v>527.40999999999963</v>
      </c>
      <c r="H66">
        <v>315</v>
      </c>
      <c r="I66">
        <v>295</v>
      </c>
      <c r="J66" s="2">
        <v>302.11710198023513</v>
      </c>
      <c r="K66" s="2">
        <f t="shared" si="11"/>
        <v>12.882898019764866</v>
      </c>
      <c r="L66" s="8">
        <v>429.08627302672062</v>
      </c>
      <c r="M66" s="1">
        <f t="shared" si="14"/>
        <v>12.468547534350563</v>
      </c>
      <c r="N66" s="1">
        <f t="shared" si="12"/>
        <v>4179.4216140276494</v>
      </c>
      <c r="O66" s="1">
        <f t="shared" si="13"/>
        <v>993.73278374899894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16"/>
        <v>115.95293002175556</v>
      </c>
      <c r="C67">
        <v>1200</v>
      </c>
      <c r="D67" s="2">
        <v>0.72832038522837073</v>
      </c>
      <c r="E67" s="1">
        <f t="shared" si="4"/>
        <v>32.931734538486012</v>
      </c>
      <c r="F67" s="1">
        <f t="shared" si="5"/>
        <v>98.795203615458036</v>
      </c>
      <c r="G67" s="8">
        <f t="shared" si="15"/>
        <v>737.52639999999928</v>
      </c>
      <c r="H67">
        <v>315</v>
      </c>
      <c r="I67">
        <v>295</v>
      </c>
      <c r="J67" s="2">
        <v>303.6309198653999</v>
      </c>
      <c r="K67" s="2">
        <f t="shared" ref="K67:K98" si="17">H67-J67</f>
        <v>11.369080134600097</v>
      </c>
      <c r="L67" s="8">
        <v>465.58014032693995</v>
      </c>
      <c r="M67" s="1">
        <f t="shared" si="14"/>
        <v>13.528480098437171</v>
      </c>
      <c r="N67" s="1">
        <f t="shared" ref="N67:N98" si="18">((W67 + X67*H67 +Y67*H67^2 +  Z67*H67^3)+(W67 + X67*J67 + Y67*J67^2 +  Z67*J67^3))/2</f>
        <v>4179.188445900958</v>
      </c>
      <c r="O67" s="1">
        <f t="shared" ref="O67:O98" si="19">((S67 + T67*H67 + U67*H67^2 +  V67*H67^3)+(S67 + T67*J67 + U67*J67^2 +  V67*J67^3))/2</f>
        <v>993.50658908218793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16"/>
        <v>137.72037098083459</v>
      </c>
      <c r="C68">
        <v>1200</v>
      </c>
      <c r="D68" s="2">
        <v>0.72832038522837073</v>
      </c>
      <c r="E68" s="1">
        <f t="shared" ref="E68:E131" si="20">D68*0.01256*3600</f>
        <v>32.931734538486012</v>
      </c>
      <c r="F68" s="1">
        <f t="shared" ref="F68:F131" si="21">E68*3</f>
        <v>98.795203615458036</v>
      </c>
      <c r="G68" s="8">
        <f t="shared" si="15"/>
        <v>980.79519999999911</v>
      </c>
      <c r="H68">
        <v>315</v>
      </c>
      <c r="I68">
        <v>295</v>
      </c>
      <c r="J68" s="2">
        <v>304.84964576848699</v>
      </c>
      <c r="K68" s="2">
        <f t="shared" si="17"/>
        <v>10.150354231513006</v>
      </c>
      <c r="L68" s="8">
        <v>493.20742543556116</v>
      </c>
      <c r="M68" s="1">
        <f t="shared" si="14"/>
        <v>14.330651352793511</v>
      </c>
      <c r="N68" s="1">
        <f t="shared" si="18"/>
        <v>4179.0332832429394</v>
      </c>
      <c r="O68" s="1">
        <f t="shared" si="19"/>
        <v>993.31710353174503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16"/>
        <v>159.49127177529891</v>
      </c>
      <c r="C69">
        <v>1200</v>
      </c>
      <c r="D69" s="2">
        <v>0.72832038522837073</v>
      </c>
      <c r="E69" s="1">
        <f t="shared" si="20"/>
        <v>32.931734538486012</v>
      </c>
      <c r="F69" s="1">
        <f t="shared" si="21"/>
        <v>98.795203615458036</v>
      </c>
      <c r="G69" s="8">
        <f t="shared" si="15"/>
        <v>1257.2163999999984</v>
      </c>
      <c r="H69">
        <v>315</v>
      </c>
      <c r="I69">
        <v>295</v>
      </c>
      <c r="J69" s="2">
        <v>305.84368268434656</v>
      </c>
      <c r="K69" s="2">
        <f t="shared" si="17"/>
        <v>9.156317315653439</v>
      </c>
      <c r="L69" s="8">
        <v>514.80687524883797</v>
      </c>
      <c r="M69" s="1">
        <f t="shared" si="14"/>
        <v>14.957646386905747</v>
      </c>
      <c r="N69" s="1">
        <f t="shared" si="18"/>
        <v>4178.9265444887824</v>
      </c>
      <c r="O69" s="1">
        <f t="shared" si="19"/>
        <v>993.15779626588983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16"/>
        <v>181.26472351426884</v>
      </c>
      <c r="C70">
        <v>1200</v>
      </c>
      <c r="D70" s="2">
        <v>0.72832038522837073</v>
      </c>
      <c r="E70" s="1">
        <f t="shared" si="20"/>
        <v>32.931734538486012</v>
      </c>
      <c r="F70" s="1">
        <f t="shared" si="21"/>
        <v>98.795203615458036</v>
      </c>
      <c r="G70" s="8">
        <f t="shared" si="15"/>
        <v>1566.7899999999986</v>
      </c>
      <c r="H70">
        <v>315</v>
      </c>
      <c r="I70">
        <v>295</v>
      </c>
      <c r="J70" s="2">
        <v>306.66638961171481</v>
      </c>
      <c r="K70" s="2">
        <f t="shared" si="17"/>
        <v>8.3336103882851944</v>
      </c>
      <c r="L70" s="8">
        <v>532.1390411695113</v>
      </c>
      <c r="M70" s="1">
        <f t="shared" si="14"/>
        <v>15.460662953217287</v>
      </c>
      <c r="N70" s="1">
        <f t="shared" si="18"/>
        <v>4178.8507374831679</v>
      </c>
      <c r="O70" s="1">
        <f t="shared" si="19"/>
        <v>993.02278187532033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16"/>
        <v>203.04010335346783</v>
      </c>
      <c r="C71">
        <v>1200</v>
      </c>
      <c r="D71" s="2">
        <v>0.72832038522837073</v>
      </c>
      <c r="E71" s="1">
        <f t="shared" si="20"/>
        <v>32.931734538486012</v>
      </c>
      <c r="F71" s="1">
        <f t="shared" si="21"/>
        <v>98.795203615458036</v>
      </c>
      <c r="G71" s="8">
        <f t="shared" si="15"/>
        <v>1909.5159999999983</v>
      </c>
      <c r="H71">
        <v>315</v>
      </c>
      <c r="I71">
        <v>295</v>
      </c>
      <c r="J71" s="2">
        <v>307.35685400116301</v>
      </c>
      <c r="K71" s="2">
        <f t="shared" si="17"/>
        <v>7.6431459988369852</v>
      </c>
      <c r="L71" s="8">
        <v>546.34626703682557</v>
      </c>
      <c r="M71" s="1">
        <f t="shared" si="14"/>
        <v>15.872910827445287</v>
      </c>
      <c r="N71" s="1">
        <f t="shared" si="18"/>
        <v>4178.7953395923605</v>
      </c>
      <c r="O71" s="1">
        <f t="shared" si="19"/>
        <v>992.90729599875749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16"/>
        <v>224.81697284412607</v>
      </c>
      <c r="C72">
        <v>1200</v>
      </c>
      <c r="D72" s="2">
        <v>0.72832038522837073</v>
      </c>
      <c r="E72" s="1">
        <f t="shared" si="20"/>
        <v>32.931734538486012</v>
      </c>
      <c r="F72" s="1">
        <f t="shared" si="21"/>
        <v>98.795203615458036</v>
      </c>
      <c r="G72" s="8">
        <f t="shared" si="15"/>
        <v>2285.3943999999974</v>
      </c>
      <c r="H72">
        <v>315</v>
      </c>
      <c r="I72">
        <v>295</v>
      </c>
      <c r="J72" s="2">
        <v>307.94370820633219</v>
      </c>
      <c r="K72" s="2">
        <f t="shared" si="17"/>
        <v>7.0562917936678105</v>
      </c>
      <c r="L72" s="8">
        <v>558.19943895405027</v>
      </c>
      <c r="M72" s="1">
        <f t="shared" si="14"/>
        <v>16.216795276945103</v>
      </c>
      <c r="N72" s="1">
        <f t="shared" si="18"/>
        <v>4178.7538316110686</v>
      </c>
      <c r="O72" s="1">
        <f t="shared" si="19"/>
        <v>992.80760334208753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16"/>
        <v>246.59501555387067</v>
      </c>
      <c r="C73">
        <v>1200</v>
      </c>
      <c r="D73" s="2">
        <v>0.72832038522837073</v>
      </c>
      <c r="E73" s="1">
        <f t="shared" si="20"/>
        <v>32.931734538486012</v>
      </c>
      <c r="F73" s="1">
        <f t="shared" si="21"/>
        <v>98.795203615458036</v>
      </c>
      <c r="G73" s="8">
        <f t="shared" si="15"/>
        <v>2694.4251999999979</v>
      </c>
      <c r="H73">
        <v>315</v>
      </c>
      <c r="I73">
        <v>295</v>
      </c>
      <c r="J73" s="2">
        <v>308.44815716884779</v>
      </c>
      <c r="K73" s="2">
        <f t="shared" si="17"/>
        <v>6.5518428311522143</v>
      </c>
      <c r="L73" s="8">
        <v>568.23652171100343</v>
      </c>
      <c r="M73" s="1">
        <f t="shared" ref="M73:M104" si="22">((H73-I73)-(J73-I73))/(LN((H73-I73)/(J73-I73)))</f>
        <v>16.507948521423003</v>
      </c>
      <c r="N73" s="1">
        <f t="shared" si="18"/>
        <v>4178.722046387159</v>
      </c>
      <c r="O73" s="1">
        <f t="shared" si="19"/>
        <v>992.72079547172143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16"/>
        <v>268.37302816763179</v>
      </c>
      <c r="C74">
        <v>1200</v>
      </c>
      <c r="D74" s="2">
        <v>0.72832038522837073</v>
      </c>
      <c r="E74" s="1">
        <f t="shared" si="20"/>
        <v>32.931734538486012</v>
      </c>
      <c r="F74" s="1">
        <f t="shared" si="21"/>
        <v>98.795203615458036</v>
      </c>
      <c r="G74" s="8">
        <f t="shared" si="15"/>
        <v>3136.6083999999964</v>
      </c>
      <c r="H74">
        <v>315</v>
      </c>
      <c r="I74">
        <v>295</v>
      </c>
      <c r="J74" s="2">
        <v>308.86561322606912</v>
      </c>
      <c r="K74" s="2">
        <f t="shared" si="17"/>
        <v>6.1343867739308848</v>
      </c>
      <c r="L74" s="8">
        <v>576.44273740680012</v>
      </c>
      <c r="M74" s="1">
        <f t="shared" si="22"/>
        <v>16.745961526110086</v>
      </c>
      <c r="N74" s="1">
        <f t="shared" si="18"/>
        <v>4178.698345752221</v>
      </c>
      <c r="O74" s="1">
        <f t="shared" si="19"/>
        <v>992.64818755780686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16"/>
        <v>28.956463482013465</v>
      </c>
      <c r="C75">
        <v>1500</v>
      </c>
      <c r="D75" s="2">
        <v>1.0232473467654808</v>
      </c>
      <c r="E75" s="1">
        <f t="shared" si="20"/>
        <v>46.267152031347976</v>
      </c>
      <c r="F75" s="1">
        <f t="shared" si="21"/>
        <v>138.80145609404394</v>
      </c>
      <c r="G75" s="8">
        <f t="shared" si="15"/>
        <v>95.975200000000527</v>
      </c>
      <c r="H75">
        <v>315</v>
      </c>
      <c r="I75">
        <v>295</v>
      </c>
      <c r="J75" s="2">
        <v>295.48435165720031</v>
      </c>
      <c r="K75" s="2">
        <f t="shared" si="17"/>
        <v>19.515648342799693</v>
      </c>
      <c r="L75" s="8">
        <v>248.31816115117743</v>
      </c>
      <c r="M75" s="1">
        <f t="shared" si="22"/>
        <v>5.2451883830479549</v>
      </c>
      <c r="N75" s="1">
        <f t="shared" si="18"/>
        <v>4181.0753672903811</v>
      </c>
      <c r="O75" s="1">
        <f t="shared" si="19"/>
        <v>994.59659560599812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16"/>
        <v>50.685241743030133</v>
      </c>
      <c r="C76">
        <v>1500</v>
      </c>
      <c r="D76" s="2">
        <v>1.0232473467654808</v>
      </c>
      <c r="E76" s="1">
        <f t="shared" si="20"/>
        <v>46.267152031347976</v>
      </c>
      <c r="F76" s="1">
        <f t="shared" si="21"/>
        <v>138.80145609404394</v>
      </c>
      <c r="G76" s="8">
        <f t="shared" si="15"/>
        <v>206.63440000000026</v>
      </c>
      <c r="H76">
        <v>315</v>
      </c>
      <c r="I76">
        <v>295</v>
      </c>
      <c r="J76" s="2">
        <v>297.37513803469653</v>
      </c>
      <c r="K76" s="2">
        <f t="shared" si="17"/>
        <v>17.624861965303467</v>
      </c>
      <c r="L76" s="8">
        <v>391.34452599716082</v>
      </c>
      <c r="M76" s="1">
        <f t="shared" si="22"/>
        <v>8.2719550166232914</v>
      </c>
      <c r="N76" s="1">
        <f t="shared" si="18"/>
        <v>4180.487522333975</v>
      </c>
      <c r="O76" s="1">
        <f t="shared" si="19"/>
        <v>994.37229194888164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16"/>
        <v>72.427279975264099</v>
      </c>
      <c r="C77">
        <v>1500</v>
      </c>
      <c r="D77" s="2">
        <v>1.0232473467654808</v>
      </c>
      <c r="E77" s="1">
        <f t="shared" si="20"/>
        <v>46.267152031347976</v>
      </c>
      <c r="F77" s="1">
        <f t="shared" si="21"/>
        <v>138.80145609404394</v>
      </c>
      <c r="G77" s="8">
        <f t="shared" si="15"/>
        <v>350.44599999999991</v>
      </c>
      <c r="H77">
        <v>315</v>
      </c>
      <c r="I77">
        <v>295</v>
      </c>
      <c r="J77" s="2">
        <v>299.48836629639385</v>
      </c>
      <c r="K77" s="2">
        <f t="shared" si="17"/>
        <v>15.511633703606151</v>
      </c>
      <c r="L77" s="8">
        <v>491.12634185642031</v>
      </c>
      <c r="M77" s="1">
        <f t="shared" si="22"/>
        <v>10.38092773267325</v>
      </c>
      <c r="N77" s="1">
        <f t="shared" si="18"/>
        <v>4179.944949179976</v>
      </c>
      <c r="O77" s="1">
        <f t="shared" si="19"/>
        <v>994.10056576182319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16"/>
        <v>94.179497245452509</v>
      </c>
      <c r="C78">
        <v>1500</v>
      </c>
      <c r="D78" s="2">
        <v>1.0232473467654808</v>
      </c>
      <c r="E78" s="1">
        <f t="shared" si="20"/>
        <v>46.267152031347976</v>
      </c>
      <c r="F78" s="1">
        <f t="shared" si="21"/>
        <v>138.80145609404394</v>
      </c>
      <c r="G78" s="8">
        <f t="shared" si="15"/>
        <v>527.40999999999963</v>
      </c>
      <c r="H78">
        <v>315</v>
      </c>
      <c r="I78">
        <v>295</v>
      </c>
      <c r="J78" s="2">
        <v>301.32577150586087</v>
      </c>
      <c r="K78" s="2">
        <f t="shared" si="17"/>
        <v>13.674228494139129</v>
      </c>
      <c r="L78" s="8">
        <v>562.0763025248516</v>
      </c>
      <c r="M78" s="1">
        <f t="shared" si="22"/>
        <v>11.879267914709853</v>
      </c>
      <c r="N78" s="1">
        <f t="shared" si="18"/>
        <v>4179.562651438273</v>
      </c>
      <c r="O78" s="1">
        <f t="shared" si="19"/>
        <v>993.84688533702604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16"/>
        <v>115.93900668528914</v>
      </c>
      <c r="C79">
        <v>1500</v>
      </c>
      <c r="D79" s="2">
        <v>1.0232473467654808</v>
      </c>
      <c r="E79" s="1">
        <f t="shared" si="20"/>
        <v>46.267152031347976</v>
      </c>
      <c r="F79" s="1">
        <f t="shared" si="21"/>
        <v>138.80145609404394</v>
      </c>
      <c r="G79" s="8">
        <f t="shared" ref="G79:G110" si="23">G67</f>
        <v>737.52639999999928</v>
      </c>
      <c r="H79">
        <v>315</v>
      </c>
      <c r="I79">
        <v>295</v>
      </c>
      <c r="J79" s="2">
        <v>302.84101635616042</v>
      </c>
      <c r="K79" s="2">
        <f t="shared" si="17"/>
        <v>12.158983643839576</v>
      </c>
      <c r="L79" s="8">
        <v>614.48330379719346</v>
      </c>
      <c r="M79" s="1">
        <f t="shared" si="22"/>
        <v>12.98531992556816</v>
      </c>
      <c r="N79" s="1">
        <f t="shared" si="18"/>
        <v>4179.3042864269728</v>
      </c>
      <c r="O79" s="1">
        <f t="shared" si="19"/>
        <v>993.62590118358412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4">A68</f>
        <v>3.7999999999999999E-2</v>
      </c>
      <c r="B80" s="1">
        <f t="shared" si="16"/>
        <v>137.70375233267174</v>
      </c>
      <c r="C80">
        <v>1500</v>
      </c>
      <c r="D80" s="2">
        <v>1.0232473467654808</v>
      </c>
      <c r="E80" s="1">
        <f t="shared" si="20"/>
        <v>46.267152031347976</v>
      </c>
      <c r="F80" s="1">
        <f t="shared" si="21"/>
        <v>138.80145609404394</v>
      </c>
      <c r="G80" s="8">
        <f t="shared" si="23"/>
        <v>980.79519999999911</v>
      </c>
      <c r="H80">
        <v>315</v>
      </c>
      <c r="I80">
        <v>295</v>
      </c>
      <c r="J80" s="2">
        <v>304.08350196134063</v>
      </c>
      <c r="K80" s="2">
        <f t="shared" si="17"/>
        <v>10.91649803865937</v>
      </c>
      <c r="L80" s="8">
        <v>654.5779184833043</v>
      </c>
      <c r="M80" s="1">
        <f t="shared" si="22"/>
        <v>13.831089212477073</v>
      </c>
      <c r="N80" s="1">
        <f t="shared" si="18"/>
        <v>4179.1275757774429</v>
      </c>
      <c r="O80" s="1">
        <f t="shared" si="19"/>
        <v>993.43698107449973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4"/>
        <v>4.3999999999999997E-2</v>
      </c>
      <c r="B81" s="1">
        <f t="shared" si="16"/>
        <v>159.47233022232737</v>
      </c>
      <c r="C81">
        <v>1500</v>
      </c>
      <c r="D81" s="2">
        <v>1.0232473467654808</v>
      </c>
      <c r="E81" s="1">
        <f t="shared" si="20"/>
        <v>46.267152031347976</v>
      </c>
      <c r="F81" s="1">
        <f t="shared" si="21"/>
        <v>138.80145609404394</v>
      </c>
      <c r="G81" s="8">
        <f t="shared" si="23"/>
        <v>1257.2163999999984</v>
      </c>
      <c r="H81">
        <v>315</v>
      </c>
      <c r="I81">
        <v>295</v>
      </c>
      <c r="J81" s="2">
        <v>305.11017122919901</v>
      </c>
      <c r="K81" s="2">
        <f t="shared" si="17"/>
        <v>9.8898287708009889</v>
      </c>
      <c r="L81" s="8">
        <v>686.16773641532154</v>
      </c>
      <c r="M81" s="1">
        <f t="shared" si="22"/>
        <v>14.497169942342467</v>
      </c>
      <c r="N81" s="1">
        <f t="shared" si="18"/>
        <v>4179.0036445794531</v>
      </c>
      <c r="O81" s="1">
        <f t="shared" si="19"/>
        <v>993.27575999653106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4"/>
        <v>0.05</v>
      </c>
      <c r="B82" s="1">
        <f t="shared" si="16"/>
        <v>181.24377600020247</v>
      </c>
      <c r="C82">
        <v>1500</v>
      </c>
      <c r="D82" s="2">
        <v>1.0232473467654808</v>
      </c>
      <c r="E82" s="1">
        <f t="shared" si="20"/>
        <v>46.267152031347976</v>
      </c>
      <c r="F82" s="1">
        <f t="shared" si="21"/>
        <v>138.80145609404394</v>
      </c>
      <c r="G82" s="8">
        <f t="shared" si="23"/>
        <v>1566.7899999999986</v>
      </c>
      <c r="H82">
        <v>315</v>
      </c>
      <c r="I82">
        <v>295</v>
      </c>
      <c r="J82" s="2">
        <v>305.96815372644596</v>
      </c>
      <c r="K82" s="2">
        <f t="shared" si="17"/>
        <v>9.0318462735540379</v>
      </c>
      <c r="L82" s="8">
        <v>711.66685331301858</v>
      </c>
      <c r="M82" s="1">
        <f t="shared" si="22"/>
        <v>15.034626741732882</v>
      </c>
      <c r="N82" s="1">
        <f t="shared" si="18"/>
        <v>4178.9143664211233</v>
      </c>
      <c r="O82" s="1">
        <f t="shared" si="19"/>
        <v>993.13755193336362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4"/>
        <v>5.6000000000000001E-2</v>
      </c>
      <c r="B83" s="1">
        <f t="shared" si="16"/>
        <v>203.01741463856919</v>
      </c>
      <c r="C83">
        <v>1500</v>
      </c>
      <c r="D83" s="2">
        <v>1.0232473467654808</v>
      </c>
      <c r="E83" s="1">
        <f t="shared" si="20"/>
        <v>46.267152031347976</v>
      </c>
      <c r="F83" s="1">
        <f t="shared" si="21"/>
        <v>138.80145609404394</v>
      </c>
      <c r="G83" s="8">
        <f t="shared" si="23"/>
        <v>1909.5159999999983</v>
      </c>
      <c r="H83">
        <v>315</v>
      </c>
      <c r="I83">
        <v>295</v>
      </c>
      <c r="J83" s="2">
        <v>306.69364350535074</v>
      </c>
      <c r="K83" s="2">
        <f t="shared" si="17"/>
        <v>8.3063564946492647</v>
      </c>
      <c r="L83" s="8">
        <v>732.66646275469952</v>
      </c>
      <c r="M83" s="1">
        <f t="shared" si="22"/>
        <v>15.477100272590832</v>
      </c>
      <c r="N83" s="1">
        <f t="shared" si="18"/>
        <v>4178.8484117086682</v>
      </c>
      <c r="O83" s="1">
        <f t="shared" si="19"/>
        <v>993.01826081721799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4"/>
        <v>6.2E-2</v>
      </c>
      <c r="B84" s="1">
        <f t="shared" si="16"/>
        <v>224.79276318019348</v>
      </c>
      <c r="C84">
        <v>1500</v>
      </c>
      <c r="D84" s="2">
        <v>1.0232473467654808</v>
      </c>
      <c r="E84" s="1">
        <f t="shared" si="20"/>
        <v>46.267152031347976</v>
      </c>
      <c r="F84" s="1">
        <f t="shared" si="21"/>
        <v>138.80145609404394</v>
      </c>
      <c r="G84" s="8">
        <f t="shared" si="23"/>
        <v>2285.3943999999974</v>
      </c>
      <c r="H84">
        <v>315</v>
      </c>
      <c r="I84">
        <v>295</v>
      </c>
      <c r="J84" s="2">
        <v>307.31396668990084</v>
      </c>
      <c r="K84" s="2">
        <f t="shared" si="17"/>
        <v>7.6860333100991625</v>
      </c>
      <c r="L84" s="8">
        <v>750.25308736680245</v>
      </c>
      <c r="M84" s="1">
        <f t="shared" si="22"/>
        <v>15.847551740925244</v>
      </c>
      <c r="N84" s="1">
        <f t="shared" si="18"/>
        <v>4178.7985703408967</v>
      </c>
      <c r="O84" s="1">
        <f t="shared" si="19"/>
        <v>992.91452643910634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4"/>
        <v>6.8000000000000005E-2</v>
      </c>
      <c r="B85" s="1">
        <f t="shared" si="16"/>
        <v>246.56946857523414</v>
      </c>
      <c r="C85">
        <v>1500</v>
      </c>
      <c r="D85" s="2">
        <v>1.0232473467654808</v>
      </c>
      <c r="E85" s="1">
        <f t="shared" si="20"/>
        <v>46.267152031347976</v>
      </c>
      <c r="F85" s="1">
        <f t="shared" si="21"/>
        <v>138.80145609404394</v>
      </c>
      <c r="G85" s="8">
        <f t="shared" si="23"/>
        <v>2694.4251999999979</v>
      </c>
      <c r="H85">
        <v>315</v>
      </c>
      <c r="I85">
        <v>295</v>
      </c>
      <c r="J85" s="2">
        <v>307.84979570905404</v>
      </c>
      <c r="K85" s="2">
        <f t="shared" si="17"/>
        <v>7.1502042909459647</v>
      </c>
      <c r="L85" s="8">
        <v>765.1919734974415</v>
      </c>
      <c r="M85" s="1">
        <f t="shared" si="22"/>
        <v>16.162146963005824</v>
      </c>
      <c r="N85" s="1">
        <f t="shared" si="18"/>
        <v>4178.7601408400114</v>
      </c>
      <c r="O85" s="1">
        <f t="shared" si="19"/>
        <v>992.82365093513499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4"/>
        <v>7.3999999999999996E-2</v>
      </c>
      <c r="B86" s="1">
        <f t="shared" si="16"/>
        <v>268.34624509398185</v>
      </c>
      <c r="C86">
        <v>1500</v>
      </c>
      <c r="D86" s="2">
        <v>1.0232473467654808</v>
      </c>
      <c r="E86" s="1">
        <f t="shared" si="20"/>
        <v>46.267152031347976</v>
      </c>
      <c r="F86" s="1">
        <f t="shared" si="21"/>
        <v>138.80145609404394</v>
      </c>
      <c r="G86" s="8">
        <f t="shared" si="23"/>
        <v>3136.6083999999964</v>
      </c>
      <c r="H86">
        <v>315</v>
      </c>
      <c r="I86">
        <v>295</v>
      </c>
      <c r="J86" s="2">
        <v>308.29498778852781</v>
      </c>
      <c r="K86" s="2">
        <f t="shared" si="17"/>
        <v>6.7050122114721944</v>
      </c>
      <c r="L86" s="8">
        <v>777.43748063776889</v>
      </c>
      <c r="M86" s="1">
        <f t="shared" si="22"/>
        <v>16.419962197207109</v>
      </c>
      <c r="N86" s="1">
        <f t="shared" si="18"/>
        <v>4178.731327309064</v>
      </c>
      <c r="O86" s="1">
        <f t="shared" si="19"/>
        <v>992.74726168312793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4"/>
        <v>8.0000000000000002E-3</v>
      </c>
      <c r="B87" s="1">
        <f t="shared" si="16"/>
        <v>28.955792026286449</v>
      </c>
      <c r="C87">
        <v>2000</v>
      </c>
      <c r="D87" s="2">
        <v>1.5383027744115065</v>
      </c>
      <c r="E87" s="1">
        <f t="shared" si="20"/>
        <v>69.55589824779068</v>
      </c>
      <c r="F87" s="1">
        <f t="shared" si="21"/>
        <v>208.66769474337204</v>
      </c>
      <c r="G87" s="8">
        <f t="shared" si="23"/>
        <v>95.975200000000527</v>
      </c>
      <c r="H87">
        <v>315</v>
      </c>
      <c r="I87">
        <v>295</v>
      </c>
      <c r="J87" s="2">
        <v>295.28077716219906</v>
      </c>
      <c r="K87" s="2">
        <f t="shared" si="17"/>
        <v>19.719222837800942</v>
      </c>
      <c r="L87" s="8">
        <v>313.75833457982787</v>
      </c>
      <c r="M87" s="1">
        <f t="shared" si="22"/>
        <v>4.6224950560473577</v>
      </c>
      <c r="N87" s="1">
        <f t="shared" si="18"/>
        <v>4181.1447929363767</v>
      </c>
      <c r="O87" s="1">
        <f t="shared" si="19"/>
        <v>994.61965930184124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4"/>
        <v>1.4E-2</v>
      </c>
      <c r="B88" s="1">
        <f t="shared" si="16"/>
        <v>50.681280368587061</v>
      </c>
      <c r="C88">
        <v>2000</v>
      </c>
      <c r="D88" s="2">
        <v>1.5383027744115065</v>
      </c>
      <c r="E88" s="1">
        <f t="shared" si="20"/>
        <v>69.55589824779068</v>
      </c>
      <c r="F88" s="1">
        <f t="shared" si="21"/>
        <v>208.66769474337204</v>
      </c>
      <c r="G88" s="8">
        <f t="shared" si="23"/>
        <v>206.63440000000026</v>
      </c>
      <c r="H88">
        <v>315</v>
      </c>
      <c r="I88">
        <v>295</v>
      </c>
      <c r="J88" s="2">
        <v>296.73699283102246</v>
      </c>
      <c r="K88" s="2">
        <f t="shared" si="17"/>
        <v>18.263007168977538</v>
      </c>
      <c r="L88" s="8">
        <v>507.04190759612391</v>
      </c>
      <c r="M88" s="1">
        <f t="shared" si="22"/>
        <v>7.473882679083963</v>
      </c>
      <c r="N88" s="1">
        <f t="shared" si="18"/>
        <v>4180.6746594011338</v>
      </c>
      <c r="O88" s="1">
        <f t="shared" si="19"/>
        <v>994.4500145509071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4"/>
        <v>0.02</v>
      </c>
      <c r="B89" s="1">
        <f t="shared" si="16"/>
        <v>72.418787846900145</v>
      </c>
      <c r="C89">
        <v>2000</v>
      </c>
      <c r="D89" s="2">
        <v>1.5383027744115065</v>
      </c>
      <c r="E89" s="1">
        <f t="shared" si="20"/>
        <v>69.55589824779068</v>
      </c>
      <c r="F89" s="1">
        <f t="shared" si="21"/>
        <v>208.66769474337204</v>
      </c>
      <c r="G89" s="8">
        <f t="shared" si="23"/>
        <v>350.44599999999991</v>
      </c>
      <c r="H89">
        <v>315</v>
      </c>
      <c r="I89">
        <v>295</v>
      </c>
      <c r="J89" s="2">
        <v>298.60240980225979</v>
      </c>
      <c r="K89" s="2">
        <f t="shared" si="17"/>
        <v>16.397590197740215</v>
      </c>
      <c r="L89" s="8">
        <v>649.13621433121477</v>
      </c>
      <c r="M89" s="1">
        <f t="shared" si="22"/>
        <v>9.5661339878572189</v>
      </c>
      <c r="N89" s="1">
        <f t="shared" si="18"/>
        <v>4180.1584112382761</v>
      </c>
      <c r="O89" s="1">
        <f t="shared" si="19"/>
        <v>994.21713813015617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4"/>
        <v>2.5999999999999999E-2</v>
      </c>
      <c r="B90" s="1">
        <f t="shared" si="16"/>
        <v>94.166395756688175</v>
      </c>
      <c r="C90">
        <v>2000</v>
      </c>
      <c r="D90" s="2">
        <v>1.5383027744115065</v>
      </c>
      <c r="E90" s="1">
        <f t="shared" si="20"/>
        <v>69.55589824779068</v>
      </c>
      <c r="F90" s="1">
        <f t="shared" si="21"/>
        <v>208.66769474337204</v>
      </c>
      <c r="G90" s="8">
        <f t="shared" si="23"/>
        <v>527.40999999999963</v>
      </c>
      <c r="H90">
        <v>315</v>
      </c>
      <c r="I90">
        <v>295</v>
      </c>
      <c r="J90" s="2">
        <v>300.33856966938481</v>
      </c>
      <c r="K90" s="2">
        <f t="shared" si="17"/>
        <v>14.66143033061519</v>
      </c>
      <c r="L90" s="8">
        <v>753.49125289243875</v>
      </c>
      <c r="M90" s="1">
        <f t="shared" si="22"/>
        <v>11.100630906147996</v>
      </c>
      <c r="N90" s="1">
        <f t="shared" si="18"/>
        <v>4179.758219746378</v>
      </c>
      <c r="O90" s="1">
        <f t="shared" si="19"/>
        <v>993.98516050086846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4"/>
        <v>3.2000000000000001E-2</v>
      </c>
      <c r="B91" s="1">
        <f t="shared" si="16"/>
        <v>115.92164974621033</v>
      </c>
      <c r="C91">
        <v>2000</v>
      </c>
      <c r="D91" s="2">
        <v>1.5383027744115065</v>
      </c>
      <c r="E91" s="1">
        <f t="shared" si="20"/>
        <v>69.55589824779068</v>
      </c>
      <c r="F91" s="1">
        <f t="shared" si="21"/>
        <v>208.66769474337204</v>
      </c>
      <c r="G91" s="8">
        <f t="shared" si="23"/>
        <v>737.52639999999928</v>
      </c>
      <c r="H91">
        <v>315</v>
      </c>
      <c r="I91">
        <v>295</v>
      </c>
      <c r="J91" s="2">
        <v>301.82886972242483</v>
      </c>
      <c r="K91" s="2">
        <f t="shared" si="17"/>
        <v>13.171130277575173</v>
      </c>
      <c r="L91" s="8">
        <v>832.21893860975808</v>
      </c>
      <c r="M91" s="1">
        <f t="shared" si="22"/>
        <v>12.257081688499698</v>
      </c>
      <c r="N91" s="1">
        <f t="shared" si="18"/>
        <v>4179.4714090268153</v>
      </c>
      <c r="O91" s="1">
        <f t="shared" si="19"/>
        <v>993.7746767080157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4"/>
        <v>3.7999999999999999E-2</v>
      </c>
      <c r="B92" s="1">
        <f t="shared" si="16"/>
        <v>137.68260559172722</v>
      </c>
      <c r="C92">
        <v>2000</v>
      </c>
      <c r="D92" s="2">
        <v>1.5383027744115065</v>
      </c>
      <c r="E92" s="1">
        <f t="shared" si="20"/>
        <v>69.55589824779068</v>
      </c>
      <c r="F92" s="1">
        <f t="shared" si="21"/>
        <v>208.66769474337204</v>
      </c>
      <c r="G92" s="8">
        <f t="shared" si="23"/>
        <v>980.79519999999911</v>
      </c>
      <c r="H92">
        <v>315</v>
      </c>
      <c r="I92">
        <v>295</v>
      </c>
      <c r="J92" s="2">
        <v>303.08355103245287</v>
      </c>
      <c r="K92" s="2">
        <f t="shared" si="17"/>
        <v>11.916448967547126</v>
      </c>
      <c r="L92" s="8">
        <v>893.34785295271172</v>
      </c>
      <c r="M92" s="1">
        <f t="shared" si="22"/>
        <v>13.154250621115493</v>
      </c>
      <c r="N92" s="1">
        <f t="shared" si="18"/>
        <v>4179.2673922262911</v>
      </c>
      <c r="O92" s="1">
        <f t="shared" si="19"/>
        <v>993.5895635622669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4"/>
        <v>4.3999999999999997E-2</v>
      </c>
      <c r="B93" s="1">
        <f t="shared" si="16"/>
        <v>159.44785079742346</v>
      </c>
      <c r="C93">
        <v>2000</v>
      </c>
      <c r="D93" s="2">
        <v>1.5383027744115065</v>
      </c>
      <c r="E93" s="1">
        <f t="shared" si="20"/>
        <v>69.55589824779068</v>
      </c>
      <c r="F93" s="1">
        <f t="shared" si="21"/>
        <v>208.66769474337204</v>
      </c>
      <c r="G93" s="8">
        <f t="shared" si="23"/>
        <v>1257.2163999999984</v>
      </c>
      <c r="H93">
        <v>315</v>
      </c>
      <c r="I93">
        <v>295</v>
      </c>
      <c r="J93" s="2">
        <v>304.13983531027537</v>
      </c>
      <c r="K93" s="2">
        <f t="shared" si="17"/>
        <v>10.860164689724627</v>
      </c>
      <c r="L93" s="8">
        <v>942.03875886867911</v>
      </c>
      <c r="M93" s="1">
        <f t="shared" si="22"/>
        <v>13.868349719676633</v>
      </c>
      <c r="N93" s="1">
        <f t="shared" si="18"/>
        <v>4179.1202720558094</v>
      </c>
      <c r="O93" s="1">
        <f t="shared" si="19"/>
        <v>993.42825386367394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4"/>
        <v>0.05</v>
      </c>
      <c r="B94" s="1">
        <f t="shared" si="16"/>
        <v>181.21637352275505</v>
      </c>
      <c r="C94">
        <v>2000</v>
      </c>
      <c r="D94" s="2">
        <v>1.5383027744115065</v>
      </c>
      <c r="E94" s="1">
        <f t="shared" si="20"/>
        <v>69.55589824779068</v>
      </c>
      <c r="F94" s="1">
        <f t="shared" si="21"/>
        <v>208.66769474337204</v>
      </c>
      <c r="G94" s="8">
        <f t="shared" si="23"/>
        <v>1566.7899999999986</v>
      </c>
      <c r="H94">
        <v>315</v>
      </c>
      <c r="I94">
        <v>295</v>
      </c>
      <c r="J94" s="2">
        <v>305.03494182407832</v>
      </c>
      <c r="K94" s="2">
        <f t="shared" si="17"/>
        <v>9.9650581759216834</v>
      </c>
      <c r="L94" s="8">
        <v>981.67285476720213</v>
      </c>
      <c r="M94" s="1">
        <f t="shared" si="22"/>
        <v>14.449252304935637</v>
      </c>
      <c r="N94" s="1">
        <f t="shared" si="18"/>
        <v>4179.0120793749484</v>
      </c>
      <c r="O94" s="1">
        <f t="shared" si="19"/>
        <v>993.28772837073529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4"/>
        <v>5.6000000000000001E-2</v>
      </c>
      <c r="B95" s="1">
        <f t="shared" si="16"/>
        <v>202.98744344371789</v>
      </c>
      <c r="C95">
        <v>2000</v>
      </c>
      <c r="D95" s="2">
        <v>1.5383027744115065</v>
      </c>
      <c r="E95" s="1">
        <f t="shared" si="20"/>
        <v>69.55589824779068</v>
      </c>
      <c r="F95" s="1">
        <f t="shared" si="21"/>
        <v>208.66769474337204</v>
      </c>
      <c r="G95" s="8">
        <f t="shared" si="23"/>
        <v>1909.5159999999983</v>
      </c>
      <c r="H95">
        <v>315</v>
      </c>
      <c r="I95">
        <v>295</v>
      </c>
      <c r="J95" s="2">
        <v>305.80003064841543</v>
      </c>
      <c r="K95" s="2">
        <f t="shared" si="17"/>
        <v>9.1999693515845706</v>
      </c>
      <c r="L95" s="8">
        <v>1014.531103191136</v>
      </c>
      <c r="M95" s="1">
        <f t="shared" si="22"/>
        <v>14.93057232729686</v>
      </c>
      <c r="N95" s="1">
        <f t="shared" si="18"/>
        <v>4178.9308765070718</v>
      </c>
      <c r="O95" s="1">
        <f t="shared" si="19"/>
        <v>993.16488044689038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4"/>
        <v>6.2E-2</v>
      </c>
      <c r="B96" s="1">
        <f t="shared" si="16"/>
        <v>224.7605256473957</v>
      </c>
      <c r="C96">
        <v>2000</v>
      </c>
      <c r="D96" s="2">
        <v>1.5383027744115065</v>
      </c>
      <c r="E96" s="1">
        <f t="shared" si="20"/>
        <v>69.55589824779068</v>
      </c>
      <c r="F96" s="1">
        <f t="shared" si="21"/>
        <v>208.66769474337204</v>
      </c>
      <c r="G96" s="8">
        <f t="shared" si="23"/>
        <v>2285.3943999999974</v>
      </c>
      <c r="H96">
        <v>315</v>
      </c>
      <c r="I96">
        <v>295</v>
      </c>
      <c r="J96" s="2">
        <v>306.45986696887502</v>
      </c>
      <c r="K96" s="2">
        <f t="shared" si="17"/>
        <v>8.5401330311249808</v>
      </c>
      <c r="L96" s="8">
        <v>1042.1983006119658</v>
      </c>
      <c r="M96" s="1">
        <f t="shared" si="22"/>
        <v>15.335646959262359</v>
      </c>
      <c r="N96" s="1">
        <f t="shared" si="18"/>
        <v>4178.8687420667729</v>
      </c>
      <c r="O96" s="1">
        <f t="shared" si="19"/>
        <v>993.05694074659777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4"/>
        <v>6.8000000000000005E-2</v>
      </c>
      <c r="B97" s="1">
        <f t="shared" si="16"/>
        <v>246.53522179484713</v>
      </c>
      <c r="C97">
        <v>2000</v>
      </c>
      <c r="D97" s="2">
        <v>1.5383027744115065</v>
      </c>
      <c r="E97" s="1">
        <f t="shared" si="20"/>
        <v>69.55589824779068</v>
      </c>
      <c r="F97" s="1">
        <f t="shared" si="21"/>
        <v>208.66769474337204</v>
      </c>
      <c r="G97" s="8">
        <f t="shared" si="23"/>
        <v>2694.4251999999979</v>
      </c>
      <c r="H97">
        <v>315</v>
      </c>
      <c r="I97">
        <v>295</v>
      </c>
      <c r="J97" s="2">
        <v>307.0338475051164</v>
      </c>
      <c r="K97" s="2">
        <f t="shared" si="17"/>
        <v>7.9661524948836018</v>
      </c>
      <c r="L97" s="8">
        <v>1065.8058214515893</v>
      </c>
      <c r="M97" s="1">
        <f t="shared" si="22"/>
        <v>15.681125695650875</v>
      </c>
      <c r="N97" s="1">
        <f t="shared" si="18"/>
        <v>4178.8203500707095</v>
      </c>
      <c r="O97" s="1">
        <f t="shared" si="19"/>
        <v>992.96156637492129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4"/>
        <v>7.3999999999999996E-2</v>
      </c>
      <c r="B98" s="1">
        <f t="shared" ref="B98:B129" si="25">A98/O98*3600*1000</f>
        <v>268.31014638660048</v>
      </c>
      <c r="C98">
        <v>2000</v>
      </c>
      <c r="D98" s="2">
        <v>1.5383027744115065</v>
      </c>
      <c r="E98" s="1">
        <f t="shared" si="20"/>
        <v>69.55589824779068</v>
      </c>
      <c r="F98" s="1">
        <f t="shared" si="21"/>
        <v>208.66769474337204</v>
      </c>
      <c r="G98" s="8">
        <f t="shared" si="23"/>
        <v>3136.6083999999964</v>
      </c>
      <c r="H98">
        <v>315</v>
      </c>
      <c r="I98">
        <v>295</v>
      </c>
      <c r="J98" s="2">
        <v>307.51347620925344</v>
      </c>
      <c r="K98" s="2">
        <f t="shared" si="17"/>
        <v>7.4865237907465598</v>
      </c>
      <c r="L98" s="8">
        <v>1085.228914654236</v>
      </c>
      <c r="M98" s="1">
        <f t="shared" si="22"/>
        <v>15.965252476789017</v>
      </c>
      <c r="N98" s="1">
        <f t="shared" si="18"/>
        <v>4178.7837721537398</v>
      </c>
      <c r="O98" s="1">
        <f t="shared" si="19"/>
        <v>992.88082686277448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4"/>
        <v>8.0000000000000002E-3</v>
      </c>
      <c r="B99" s="1">
        <f t="shared" si="25"/>
        <v>28.955457625498962</v>
      </c>
      <c r="C99">
        <v>2500</v>
      </c>
      <c r="D99" s="2">
        <v>2.04825157788318</v>
      </c>
      <c r="E99" s="1">
        <f t="shared" si="20"/>
        <v>92.613743345565865</v>
      </c>
      <c r="F99" s="1">
        <f t="shared" si="21"/>
        <v>277.8412300366976</v>
      </c>
      <c r="G99" s="8">
        <f t="shared" si="23"/>
        <v>95.975200000000527</v>
      </c>
      <c r="H99">
        <v>315</v>
      </c>
      <c r="I99">
        <v>295</v>
      </c>
      <c r="J99" s="2">
        <v>295.17867796352687</v>
      </c>
      <c r="K99" s="2">
        <f t="shared" ref="K99:K130" si="26">H99-J99</f>
        <v>19.821322036473134</v>
      </c>
      <c r="L99" s="8">
        <v>361.56355051422435</v>
      </c>
      <c r="M99" s="1">
        <f t="shared" si="22"/>
        <v>4.20129967333951</v>
      </c>
      <c r="N99" s="1">
        <f t="shared" ref="N99:N130" si="27">((W99 + X99*H99 +Y99*H99^2 +  Z99*H99^3)+(W99 + X99*J99 + Y99*J99^2 +  Z99*J99^3))/2</f>
        <v>4181.1800752567497</v>
      </c>
      <c r="O99" s="1">
        <f t="shared" ref="O99:O130" si="28">((S99 + T99*H99 + U99*H99^2 +  V99*H99^3)+(S99 + T99*J99 + U99*J99^2 +  V99*J99^3))/2</f>
        <v>994.63114596530977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4"/>
        <v>1.4E-2</v>
      </c>
      <c r="B100" s="1">
        <f t="shared" si="25"/>
        <v>50.678868898964552</v>
      </c>
      <c r="C100">
        <v>2500</v>
      </c>
      <c r="D100" s="2">
        <v>2.04825157788318</v>
      </c>
      <c r="E100" s="1">
        <f t="shared" si="20"/>
        <v>92.613743345565865</v>
      </c>
      <c r="F100" s="1">
        <f t="shared" si="21"/>
        <v>277.8412300366976</v>
      </c>
      <c r="G100" s="8">
        <f t="shared" si="23"/>
        <v>206.63440000000026</v>
      </c>
      <c r="H100">
        <v>315</v>
      </c>
      <c r="I100">
        <v>295</v>
      </c>
      <c r="J100" s="2">
        <v>296.33999382845269</v>
      </c>
      <c r="K100" s="2">
        <f t="shared" si="26"/>
        <v>18.660006171547309</v>
      </c>
      <c r="L100" s="8">
        <v>593.90696605198957</v>
      </c>
      <c r="M100" s="1">
        <f t="shared" si="22"/>
        <v>6.9032711140953698</v>
      </c>
      <c r="N100" s="1">
        <f t="shared" si="27"/>
        <v>4180.796797546338</v>
      </c>
      <c r="O100" s="1">
        <f t="shared" si="28"/>
        <v>994.49733379960571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4"/>
        <v>0.02</v>
      </c>
      <c r="B101" s="1">
        <f t="shared" si="25"/>
        <v>72.413188859871937</v>
      </c>
      <c r="C101">
        <v>2500</v>
      </c>
      <c r="D101" s="2">
        <v>2.04825157788318</v>
      </c>
      <c r="E101" s="1">
        <f t="shared" si="20"/>
        <v>92.613743345565865</v>
      </c>
      <c r="F101" s="1">
        <f t="shared" si="21"/>
        <v>277.8412300366976</v>
      </c>
      <c r="G101" s="8">
        <f t="shared" si="23"/>
        <v>350.44599999999991</v>
      </c>
      <c r="H101">
        <v>315</v>
      </c>
      <c r="I101">
        <v>295</v>
      </c>
      <c r="J101" s="2">
        <v>298.00167250121729</v>
      </c>
      <c r="K101" s="2">
        <f t="shared" si="26"/>
        <v>16.998327498782714</v>
      </c>
      <c r="L101" s="8">
        <v>771.430409686438</v>
      </c>
      <c r="M101" s="1">
        <f t="shared" si="22"/>
        <v>8.9627029141228824</v>
      </c>
      <c r="N101" s="1">
        <f t="shared" si="27"/>
        <v>4180.3145438934607</v>
      </c>
      <c r="O101" s="1">
        <f t="shared" si="28"/>
        <v>994.29401098919266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4"/>
        <v>2.5999999999999999E-2</v>
      </c>
      <c r="B102" s="1">
        <f t="shared" si="25"/>
        <v>94.157355105764296</v>
      </c>
      <c r="C102">
        <v>2500</v>
      </c>
      <c r="D102" s="2">
        <v>2.04825157788318</v>
      </c>
      <c r="E102" s="1">
        <f t="shared" si="20"/>
        <v>92.613743345565865</v>
      </c>
      <c r="F102" s="1">
        <f t="shared" si="21"/>
        <v>277.8412300366976</v>
      </c>
      <c r="G102" s="8">
        <f t="shared" si="23"/>
        <v>527.40999999999963</v>
      </c>
      <c r="H102">
        <v>315</v>
      </c>
      <c r="I102">
        <v>295</v>
      </c>
      <c r="J102" s="2">
        <v>299.63729286298036</v>
      </c>
      <c r="K102" s="2">
        <f t="shared" si="26"/>
        <v>15.36270713701964</v>
      </c>
      <c r="L102" s="8">
        <v>905.12059278690913</v>
      </c>
      <c r="M102" s="1">
        <f t="shared" si="22"/>
        <v>10.510872496996546</v>
      </c>
      <c r="N102" s="1">
        <f t="shared" si="27"/>
        <v>4179.9109808311987</v>
      </c>
      <c r="O102" s="1">
        <f t="shared" si="28"/>
        <v>994.08059938452777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4"/>
        <v>3.2000000000000001E-2</v>
      </c>
      <c r="B103" s="1">
        <f t="shared" si="25"/>
        <v>115.90930398819671</v>
      </c>
      <c r="C103">
        <v>2500</v>
      </c>
      <c r="D103" s="2">
        <v>2.04825157788318</v>
      </c>
      <c r="E103" s="1">
        <f t="shared" si="20"/>
        <v>92.613743345565865</v>
      </c>
      <c r="F103" s="1">
        <f t="shared" si="21"/>
        <v>277.8412300366976</v>
      </c>
      <c r="G103" s="8">
        <f t="shared" si="23"/>
        <v>737.52639999999928</v>
      </c>
      <c r="H103">
        <v>315</v>
      </c>
      <c r="I103">
        <v>295</v>
      </c>
      <c r="J103" s="2">
        <v>301.08856112867193</v>
      </c>
      <c r="K103" s="2">
        <f t="shared" si="26"/>
        <v>13.911438871328073</v>
      </c>
      <c r="L103" s="8">
        <v>1007.6868990397932</v>
      </c>
      <c r="M103" s="1">
        <f t="shared" si="22"/>
        <v>11.696963952241838</v>
      </c>
      <c r="N103" s="1">
        <f t="shared" si="27"/>
        <v>4179.6076179668771</v>
      </c>
      <c r="O103" s="1">
        <f t="shared" si="28"/>
        <v>993.88052586124638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4"/>
        <v>3.7999999999999999E-2</v>
      </c>
      <c r="B104" s="1">
        <f t="shared" si="25"/>
        <v>137.66723218422612</v>
      </c>
      <c r="C104">
        <v>2500</v>
      </c>
      <c r="D104" s="2">
        <v>2.04825157788318</v>
      </c>
      <c r="E104" s="1">
        <f t="shared" si="20"/>
        <v>92.613743345565865</v>
      </c>
      <c r="F104" s="1">
        <f t="shared" si="21"/>
        <v>277.8412300366976</v>
      </c>
      <c r="G104" s="8">
        <f t="shared" si="23"/>
        <v>980.79519999999911</v>
      </c>
      <c r="H104">
        <v>315</v>
      </c>
      <c r="I104">
        <v>295</v>
      </c>
      <c r="J104" s="2">
        <v>302.3373365271176</v>
      </c>
      <c r="K104" s="2">
        <f t="shared" si="26"/>
        <v>12.6626634728824</v>
      </c>
      <c r="L104" s="8">
        <v>1088.277755984629</v>
      </c>
      <c r="M104" s="1">
        <f t="shared" si="22"/>
        <v>12.62785645664329</v>
      </c>
      <c r="N104" s="1">
        <f t="shared" si="27"/>
        <v>4179.3847601880198</v>
      </c>
      <c r="O104" s="1">
        <f t="shared" si="28"/>
        <v>993.70051848601406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4"/>
        <v>4.3999999999999997E-2</v>
      </c>
      <c r="B105" s="1">
        <f t="shared" si="25"/>
        <v>159.42975805757416</v>
      </c>
      <c r="C105">
        <v>2500</v>
      </c>
      <c r="D105" s="2">
        <v>2.04825157788318</v>
      </c>
      <c r="E105" s="1">
        <f t="shared" si="20"/>
        <v>92.613743345565865</v>
      </c>
      <c r="F105" s="1">
        <f t="shared" si="21"/>
        <v>277.8412300366976</v>
      </c>
      <c r="G105" s="8">
        <f t="shared" si="23"/>
        <v>1257.2163999999984</v>
      </c>
      <c r="H105">
        <v>315</v>
      </c>
      <c r="I105">
        <v>295</v>
      </c>
      <c r="J105" s="2">
        <v>303.40503399530928</v>
      </c>
      <c r="K105" s="2">
        <f t="shared" si="26"/>
        <v>11.594966004690718</v>
      </c>
      <c r="L105" s="8">
        <v>1153.0401990979842</v>
      </c>
      <c r="M105" s="1">
        <f t="shared" ref="M105:M136" si="29">((H105-I105)-(J105-I105))/(LN((H105-I105)/(J105-I105)))</f>
        <v>13.375183353932442</v>
      </c>
      <c r="N105" s="1">
        <f t="shared" si="27"/>
        <v>4179.2203081491498</v>
      </c>
      <c r="O105" s="1">
        <f t="shared" si="28"/>
        <v>993.54099215779843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4"/>
        <v>0.05</v>
      </c>
      <c r="B106" s="1">
        <f t="shared" si="25"/>
        <v>181.19585630440957</v>
      </c>
      <c r="C106">
        <v>2500</v>
      </c>
      <c r="D106" s="2">
        <v>2.04825157788318</v>
      </c>
      <c r="E106" s="1">
        <f t="shared" si="20"/>
        <v>92.613743345565865</v>
      </c>
      <c r="F106" s="1">
        <f t="shared" si="21"/>
        <v>277.8412300366976</v>
      </c>
      <c r="G106" s="8">
        <f t="shared" si="23"/>
        <v>1566.7899999999986</v>
      </c>
      <c r="H106">
        <v>315</v>
      </c>
      <c r="I106">
        <v>295</v>
      </c>
      <c r="J106" s="2">
        <v>304.32031284316264</v>
      </c>
      <c r="K106" s="2">
        <f t="shared" si="26"/>
        <v>10.67968715683736</v>
      </c>
      <c r="L106" s="8">
        <v>1206.1172006559921</v>
      </c>
      <c r="M106" s="1">
        <f t="shared" si="29"/>
        <v>13.987141481280336</v>
      </c>
      <c r="N106" s="1">
        <f t="shared" si="27"/>
        <v>4179.097273512255</v>
      </c>
      <c r="O106" s="1">
        <f t="shared" si="28"/>
        <v>993.40020059619621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4"/>
        <v>5.6000000000000001E-2</v>
      </c>
      <c r="B107" s="1">
        <f t="shared" si="25"/>
        <v>202.96476768645834</v>
      </c>
      <c r="C107">
        <v>2500</v>
      </c>
      <c r="D107" s="2">
        <v>2.04825157788318</v>
      </c>
      <c r="E107" s="1">
        <f t="shared" si="20"/>
        <v>92.613743345565865</v>
      </c>
      <c r="F107" s="1">
        <f t="shared" si="21"/>
        <v>277.8412300366976</v>
      </c>
      <c r="G107" s="8">
        <f t="shared" si="23"/>
        <v>1909.5159999999983</v>
      </c>
      <c r="H107">
        <v>315</v>
      </c>
      <c r="I107">
        <v>295</v>
      </c>
      <c r="J107" s="2">
        <v>305.10967239203012</v>
      </c>
      <c r="K107" s="2">
        <f t="shared" si="26"/>
        <v>9.8903276079698799</v>
      </c>
      <c r="L107" s="8">
        <v>1250.3596067863182</v>
      </c>
      <c r="M107" s="1">
        <f t="shared" si="29"/>
        <v>14.496852645131995</v>
      </c>
      <c r="N107" s="1">
        <f t="shared" si="27"/>
        <v>4179.0037001808259</v>
      </c>
      <c r="O107" s="1">
        <f t="shared" si="28"/>
        <v>993.27583943747993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4"/>
        <v>6.2E-2</v>
      </c>
      <c r="B108" s="1">
        <f t="shared" si="25"/>
        <v>224.73592514084828</v>
      </c>
      <c r="C108">
        <v>2500</v>
      </c>
      <c r="D108" s="2">
        <v>2.04825157788318</v>
      </c>
      <c r="E108" s="1">
        <f t="shared" si="20"/>
        <v>92.613743345565865</v>
      </c>
      <c r="F108" s="1">
        <f t="shared" si="21"/>
        <v>277.8412300366976</v>
      </c>
      <c r="G108" s="8">
        <f t="shared" si="23"/>
        <v>2285.3943999999974</v>
      </c>
      <c r="H108">
        <v>315</v>
      </c>
      <c r="I108">
        <v>295</v>
      </c>
      <c r="J108" s="2">
        <v>305.79531786756439</v>
      </c>
      <c r="K108" s="2">
        <f t="shared" si="26"/>
        <v>9.2046821324356074</v>
      </c>
      <c r="L108" s="8">
        <v>1287.7776116248899</v>
      </c>
      <c r="M108" s="1">
        <f t="shared" si="29"/>
        <v>14.927646933731104</v>
      </c>
      <c r="N108" s="1">
        <f t="shared" si="27"/>
        <v>4178.9313461101783</v>
      </c>
      <c r="O108" s="1">
        <f t="shared" si="28"/>
        <v>993.16564479005456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4"/>
        <v>6.8000000000000005E-2</v>
      </c>
      <c r="B109" s="1">
        <f t="shared" si="25"/>
        <v>246.50889982068369</v>
      </c>
      <c r="C109">
        <v>2500</v>
      </c>
      <c r="D109" s="2">
        <v>2.04825157788318</v>
      </c>
      <c r="E109" s="1">
        <f t="shared" si="20"/>
        <v>92.613743345565865</v>
      </c>
      <c r="F109" s="1">
        <f t="shared" si="21"/>
        <v>277.8412300366976</v>
      </c>
      <c r="G109" s="8">
        <f t="shared" si="23"/>
        <v>2694.4251999999979</v>
      </c>
      <c r="H109">
        <v>315</v>
      </c>
      <c r="I109">
        <v>295</v>
      </c>
      <c r="J109" s="2">
        <v>306.39523810038611</v>
      </c>
      <c r="K109" s="2">
        <f t="shared" si="26"/>
        <v>8.6047618996138908</v>
      </c>
      <c r="L109" s="8">
        <v>1319.8228007045252</v>
      </c>
      <c r="M109" s="1">
        <f t="shared" si="29"/>
        <v>15.296356053264994</v>
      </c>
      <c r="N109" s="1">
        <f t="shared" si="27"/>
        <v>4178.8745155739471</v>
      </c>
      <c r="O109" s="1">
        <f t="shared" si="28"/>
        <v>993.06759381942493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4"/>
        <v>7.3999999999999996E-2</v>
      </c>
      <c r="B110" s="1">
        <f t="shared" si="25"/>
        <v>268.28223937432699</v>
      </c>
      <c r="C110">
        <v>2500</v>
      </c>
      <c r="D110" s="2">
        <v>2.04825157788318</v>
      </c>
      <c r="E110" s="1">
        <f t="shared" si="20"/>
        <v>92.613743345565865</v>
      </c>
      <c r="F110" s="1">
        <f t="shared" si="21"/>
        <v>277.8412300366976</v>
      </c>
      <c r="G110" s="8">
        <f t="shared" si="23"/>
        <v>3136.6083999999964</v>
      </c>
      <c r="H110">
        <v>315</v>
      </c>
      <c r="I110">
        <v>295</v>
      </c>
      <c r="J110" s="2">
        <v>306.89893036076438</v>
      </c>
      <c r="K110" s="2">
        <f t="shared" si="26"/>
        <v>8.1010696392356181</v>
      </c>
      <c r="L110" s="8">
        <v>1346.2682622826933</v>
      </c>
      <c r="M110" s="1">
        <f t="shared" si="29"/>
        <v>15.600467826031183</v>
      </c>
      <c r="N110" s="1">
        <f t="shared" si="27"/>
        <v>4178.8312649882027</v>
      </c>
      <c r="O110" s="1">
        <f t="shared" si="28"/>
        <v>992.9841074134589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4"/>
        <v>8.0000000000000002E-3</v>
      </c>
      <c r="B111" s="1">
        <f t="shared" si="25"/>
        <v>28.955275968045285</v>
      </c>
      <c r="C111">
        <v>3000</v>
      </c>
      <c r="D111" s="2">
        <v>2.5274483970136146</v>
      </c>
      <c r="E111" s="1">
        <f t="shared" si="20"/>
        <v>114.2811067193676</v>
      </c>
      <c r="F111" s="1">
        <f t="shared" si="21"/>
        <v>342.84332015810281</v>
      </c>
      <c r="G111" s="8">
        <f t="shared" ref="G111:G142" si="30">G99</f>
        <v>95.975200000000527</v>
      </c>
      <c r="H111">
        <v>315</v>
      </c>
      <c r="I111">
        <v>295</v>
      </c>
      <c r="J111" s="2">
        <v>295.12301151731776</v>
      </c>
      <c r="K111" s="2">
        <f t="shared" si="26"/>
        <v>19.876988482682236</v>
      </c>
      <c r="L111" s="8">
        <v>396.6339148611624</v>
      </c>
      <c r="M111" s="1">
        <f t="shared" si="29"/>
        <v>3.9041780208853925</v>
      </c>
      <c r="N111" s="1">
        <f t="shared" si="27"/>
        <v>4181.1994428280705</v>
      </c>
      <c r="O111" s="1">
        <f t="shared" si="28"/>
        <v>994.63738600810984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4"/>
        <v>1.4E-2</v>
      </c>
      <c r="B112" s="1">
        <f t="shared" si="25"/>
        <v>50.677320161302482</v>
      </c>
      <c r="C112">
        <v>3000</v>
      </c>
      <c r="D112" s="2">
        <v>2.5274483970136146</v>
      </c>
      <c r="E112" s="1">
        <f t="shared" si="20"/>
        <v>114.2811067193676</v>
      </c>
      <c r="F112" s="1">
        <f t="shared" si="21"/>
        <v>342.84332015810281</v>
      </c>
      <c r="G112" s="8">
        <f t="shared" si="30"/>
        <v>206.63440000000026</v>
      </c>
      <c r="H112">
        <v>315</v>
      </c>
      <c r="I112">
        <v>295</v>
      </c>
      <c r="J112" s="2">
        <v>296.08140345679789</v>
      </c>
      <c r="K112" s="2">
        <f t="shared" si="26"/>
        <v>18.918596543202113</v>
      </c>
      <c r="L112" s="8">
        <v>658.69066990179397</v>
      </c>
      <c r="M112" s="1">
        <f t="shared" si="29"/>
        <v>6.4845841840603793</v>
      </c>
      <c r="N112" s="1">
        <f t="shared" si="27"/>
        <v>4180.878757498971</v>
      </c>
      <c r="O112" s="1">
        <f t="shared" si="28"/>
        <v>994.5277263987166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4"/>
        <v>0.02</v>
      </c>
      <c r="B113" s="1">
        <f t="shared" si="25"/>
        <v>72.40935027798669</v>
      </c>
      <c r="C113">
        <v>3000</v>
      </c>
      <c r="D113" s="2">
        <v>2.5274483970136146</v>
      </c>
      <c r="E113" s="1">
        <f t="shared" si="20"/>
        <v>114.2811067193676</v>
      </c>
      <c r="F113" s="1">
        <f t="shared" si="21"/>
        <v>342.84332015810281</v>
      </c>
      <c r="G113" s="8">
        <f t="shared" si="30"/>
        <v>350.44599999999991</v>
      </c>
      <c r="H113">
        <v>315</v>
      </c>
      <c r="I113">
        <v>295</v>
      </c>
      <c r="J113" s="2">
        <v>297.58152038589532</v>
      </c>
      <c r="K113" s="2">
        <f t="shared" si="26"/>
        <v>17.418479614104683</v>
      </c>
      <c r="L113" s="8">
        <v>864.75098370063029</v>
      </c>
      <c r="M113" s="1">
        <f t="shared" si="29"/>
        <v>8.5078016453178229</v>
      </c>
      <c r="N113" s="1">
        <f t="shared" si="27"/>
        <v>4180.429380922531</v>
      </c>
      <c r="O113" s="1">
        <f t="shared" si="28"/>
        <v>994.34672074234686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4"/>
        <v>2.5999999999999999E-2</v>
      </c>
      <c r="B114" s="1">
        <f t="shared" si="25"/>
        <v>94.150924768297145</v>
      </c>
      <c r="C114">
        <v>3000</v>
      </c>
      <c r="D114" s="2">
        <v>2.5274483970136146</v>
      </c>
      <c r="E114" s="1">
        <f t="shared" si="20"/>
        <v>114.2811067193676</v>
      </c>
      <c r="F114" s="1">
        <f t="shared" si="21"/>
        <v>342.84332015810281</v>
      </c>
      <c r="G114" s="8">
        <f t="shared" si="30"/>
        <v>527.40999999999963</v>
      </c>
      <c r="H114">
        <v>315</v>
      </c>
      <c r="I114">
        <v>295</v>
      </c>
      <c r="J114" s="2">
        <v>299.12759085312553</v>
      </c>
      <c r="K114" s="2">
        <f t="shared" si="26"/>
        <v>15.872409146874475</v>
      </c>
      <c r="L114" s="8">
        <v>1023.0032838977476</v>
      </c>
      <c r="M114" s="1">
        <f t="shared" si="29"/>
        <v>10.05831638549032</v>
      </c>
      <c r="N114" s="1">
        <f t="shared" si="27"/>
        <v>4180.0295014827507</v>
      </c>
      <c r="O114" s="1">
        <f t="shared" si="28"/>
        <v>994.14849328720925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4"/>
        <v>3.2000000000000001E-2</v>
      </c>
      <c r="B115" s="1">
        <f t="shared" si="25"/>
        <v>115.90030597129491</v>
      </c>
      <c r="C115">
        <v>3000</v>
      </c>
      <c r="D115" s="2">
        <v>2.5274483970136146</v>
      </c>
      <c r="E115" s="1">
        <f t="shared" si="20"/>
        <v>114.2811067193676</v>
      </c>
      <c r="F115" s="1">
        <f t="shared" si="21"/>
        <v>342.84332015810281</v>
      </c>
      <c r="G115" s="8">
        <f t="shared" si="30"/>
        <v>737.52639999999928</v>
      </c>
      <c r="H115">
        <v>315</v>
      </c>
      <c r="I115">
        <v>295</v>
      </c>
      <c r="J115" s="2">
        <v>300.53733580824348</v>
      </c>
      <c r="K115" s="2">
        <f t="shared" si="26"/>
        <v>14.462664191756517</v>
      </c>
      <c r="L115" s="8">
        <v>1146.0458186611904</v>
      </c>
      <c r="M115" s="1">
        <f t="shared" si="29"/>
        <v>11.261838177390194</v>
      </c>
      <c r="N115" s="1">
        <f t="shared" si="27"/>
        <v>4179.7170412788573</v>
      </c>
      <c r="O115" s="1">
        <f t="shared" si="28"/>
        <v>993.95768660465524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4"/>
        <v>3.7999999999999999E-2</v>
      </c>
      <c r="B116" s="1">
        <f t="shared" si="25"/>
        <v>137.65582861241361</v>
      </c>
      <c r="C116">
        <v>3000</v>
      </c>
      <c r="D116" s="2">
        <v>2.5274483970136146</v>
      </c>
      <c r="E116" s="1">
        <f t="shared" si="20"/>
        <v>114.2811067193676</v>
      </c>
      <c r="F116" s="1">
        <f t="shared" si="21"/>
        <v>342.84332015810281</v>
      </c>
      <c r="G116" s="8">
        <f t="shared" si="30"/>
        <v>980.79519999999911</v>
      </c>
      <c r="H116">
        <v>315</v>
      </c>
      <c r="I116">
        <v>295</v>
      </c>
      <c r="J116" s="2">
        <v>301.77241315314171</v>
      </c>
      <c r="K116" s="2">
        <f t="shared" si="26"/>
        <v>13.227586846858287</v>
      </c>
      <c r="L116" s="8">
        <v>1243.6533116332298</v>
      </c>
      <c r="M116" s="1">
        <f t="shared" si="29"/>
        <v>12.215250388149457</v>
      </c>
      <c r="N116" s="1">
        <f t="shared" si="27"/>
        <v>4179.4813721895225</v>
      </c>
      <c r="O116" s="1">
        <f t="shared" si="28"/>
        <v>993.78283781340406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4"/>
        <v>4.3999999999999997E-2</v>
      </c>
      <c r="B117" s="1">
        <f t="shared" si="25"/>
        <v>159.41615693625394</v>
      </c>
      <c r="C117">
        <v>3000</v>
      </c>
      <c r="D117" s="2">
        <v>2.5274483970136146</v>
      </c>
      <c r="E117" s="1">
        <f t="shared" si="20"/>
        <v>114.2811067193676</v>
      </c>
      <c r="F117" s="1">
        <f t="shared" si="21"/>
        <v>342.84332015810281</v>
      </c>
      <c r="G117" s="8">
        <f t="shared" si="30"/>
        <v>1257.2163999999984</v>
      </c>
      <c r="H117">
        <v>315</v>
      </c>
      <c r="I117">
        <v>295</v>
      </c>
      <c r="J117" s="2">
        <v>302.84196597375325</v>
      </c>
      <c r="K117" s="2">
        <f t="shared" si="26"/>
        <v>12.158034026246753</v>
      </c>
      <c r="L117" s="8">
        <v>1322.6521235834675</v>
      </c>
      <c r="M117" s="1">
        <f t="shared" si="29"/>
        <v>12.985985272486337</v>
      </c>
      <c r="N117" s="1">
        <f t="shared" si="27"/>
        <v>4179.3041396429853</v>
      </c>
      <c r="O117" s="1">
        <f t="shared" si="28"/>
        <v>993.62575942248884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4"/>
        <v>0.05</v>
      </c>
      <c r="B118" s="1">
        <f t="shared" si="25"/>
        <v>181.18026981536588</v>
      </c>
      <c r="C118">
        <v>3000</v>
      </c>
      <c r="D118" s="2">
        <v>2.5274483970136146</v>
      </c>
      <c r="E118" s="1">
        <f t="shared" si="20"/>
        <v>114.2811067193676</v>
      </c>
      <c r="F118" s="1">
        <f t="shared" si="21"/>
        <v>342.84332015810281</v>
      </c>
      <c r="G118" s="8">
        <f t="shared" si="30"/>
        <v>1566.7899999999986</v>
      </c>
      <c r="H118">
        <v>315</v>
      </c>
      <c r="I118">
        <v>295</v>
      </c>
      <c r="J118" s="2">
        <v>303.76761452685076</v>
      </c>
      <c r="K118" s="2">
        <f t="shared" si="26"/>
        <v>11.232385473149236</v>
      </c>
      <c r="L118" s="8">
        <v>1387.755924004357</v>
      </c>
      <c r="M118" s="1">
        <f t="shared" si="29"/>
        <v>13.620502038546819</v>
      </c>
      <c r="N118" s="1">
        <f t="shared" si="27"/>
        <v>4179.1696468745804</v>
      </c>
      <c r="O118" s="1">
        <f t="shared" si="28"/>
        <v>993.48566035049726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4"/>
        <v>5.6000000000000001E-2</v>
      </c>
      <c r="B119" s="1">
        <f t="shared" si="25"/>
        <v>202.94739479365327</v>
      </c>
      <c r="C119">
        <v>3000</v>
      </c>
      <c r="D119" s="2">
        <v>2.5274483970136146</v>
      </c>
      <c r="E119" s="1">
        <f t="shared" si="20"/>
        <v>114.2811067193676</v>
      </c>
      <c r="F119" s="1">
        <f t="shared" si="21"/>
        <v>342.84332015810281</v>
      </c>
      <c r="G119" s="8">
        <f t="shared" si="30"/>
        <v>1909.5159999999983</v>
      </c>
      <c r="H119">
        <v>315</v>
      </c>
      <c r="I119">
        <v>295</v>
      </c>
      <c r="J119" s="2">
        <v>304.57183779229536</v>
      </c>
      <c r="K119" s="2">
        <f t="shared" si="26"/>
        <v>10.428162207704645</v>
      </c>
      <c r="L119" s="8">
        <v>1442.2633261690473</v>
      </c>
      <c r="M119" s="1">
        <f t="shared" si="29"/>
        <v>14.151258576995424</v>
      </c>
      <c r="N119" s="1">
        <f t="shared" si="27"/>
        <v>4179.0662291152066</v>
      </c>
      <c r="O119" s="1">
        <f t="shared" si="28"/>
        <v>993.360866765384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4"/>
        <v>6.2E-2</v>
      </c>
      <c r="B120" s="1">
        <f t="shared" si="25"/>
        <v>224.71694549622262</v>
      </c>
      <c r="C120">
        <v>3000</v>
      </c>
      <c r="D120" s="2">
        <v>2.5274483970136146</v>
      </c>
      <c r="E120" s="1">
        <f t="shared" si="20"/>
        <v>114.2811067193676</v>
      </c>
      <c r="F120" s="1">
        <f t="shared" si="21"/>
        <v>342.84332015810281</v>
      </c>
      <c r="G120" s="8">
        <f t="shared" si="30"/>
        <v>2285.3943999999974</v>
      </c>
      <c r="H120">
        <v>315</v>
      </c>
      <c r="I120">
        <v>295</v>
      </c>
      <c r="J120" s="2">
        <v>305.27452738497283</v>
      </c>
      <c r="K120" s="2">
        <f t="shared" si="26"/>
        <v>9.7254726150271722</v>
      </c>
      <c r="L120" s="8">
        <v>1488.5294072516022</v>
      </c>
      <c r="M120" s="1">
        <f t="shared" si="29"/>
        <v>14.601397397630548</v>
      </c>
      <c r="N120" s="1">
        <f t="shared" si="27"/>
        <v>4178.9855627242632</v>
      </c>
      <c r="O120" s="1">
        <f t="shared" si="28"/>
        <v>993.24952778762247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4"/>
        <v>6.8000000000000005E-2</v>
      </c>
      <c r="B121" s="1">
        <f t="shared" si="25"/>
        <v>246.48847275715153</v>
      </c>
      <c r="C121">
        <v>3000</v>
      </c>
      <c r="D121" s="2">
        <v>2.5274483970136146</v>
      </c>
      <c r="E121" s="1">
        <f t="shared" si="20"/>
        <v>114.2811067193676</v>
      </c>
      <c r="F121" s="1">
        <f t="shared" si="21"/>
        <v>342.84332015810281</v>
      </c>
      <c r="G121" s="8">
        <f t="shared" si="30"/>
        <v>2694.4251999999979</v>
      </c>
      <c r="H121">
        <v>315</v>
      </c>
      <c r="I121">
        <v>295</v>
      </c>
      <c r="J121" s="2">
        <v>305.89233193495744</v>
      </c>
      <c r="K121" s="2">
        <f t="shared" si="26"/>
        <v>9.1076680650425601</v>
      </c>
      <c r="L121" s="8">
        <v>1528.2712497370662</v>
      </c>
      <c r="M121" s="1">
        <f t="shared" si="29"/>
        <v>14.987772546109174</v>
      </c>
      <c r="N121" s="1">
        <f t="shared" si="27"/>
        <v>4178.9217540429227</v>
      </c>
      <c r="O121" s="1">
        <f t="shared" si="28"/>
        <v>993.14989160237519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4"/>
        <v>7.3999999999999996E-2</v>
      </c>
      <c r="B122" s="1">
        <f t="shared" si="25"/>
        <v>268.26047915106761</v>
      </c>
      <c r="C122">
        <v>3000</v>
      </c>
      <c r="D122" s="2">
        <v>2.5274483970136146</v>
      </c>
      <c r="E122" s="1">
        <f t="shared" si="20"/>
        <v>114.2811067193676</v>
      </c>
      <c r="F122" s="1">
        <f t="shared" si="21"/>
        <v>342.84332015810281</v>
      </c>
      <c r="G122" s="8">
        <f t="shared" si="30"/>
        <v>3136.6083999999964</v>
      </c>
      <c r="H122">
        <v>315</v>
      </c>
      <c r="I122">
        <v>295</v>
      </c>
      <c r="J122" s="2">
        <v>306.41308161480532</v>
      </c>
      <c r="K122" s="2">
        <f t="shared" si="26"/>
        <v>8.5869183851946786</v>
      </c>
      <c r="L122" s="8">
        <v>1561.1499570765686</v>
      </c>
      <c r="M122" s="1">
        <f t="shared" si="29"/>
        <v>15.307212080795459</v>
      </c>
      <c r="N122" s="1">
        <f t="shared" si="27"/>
        <v>4178.8729148810007</v>
      </c>
      <c r="O122" s="1">
        <f t="shared" si="28"/>
        <v>993.06465433538597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4"/>
        <v>8.0000000000000002E-3</v>
      </c>
      <c r="B123" s="1">
        <f t="shared" si="25"/>
        <v>28.955169592203134</v>
      </c>
      <c r="C123">
        <f t="shared" ref="C123:C154" si="31">C111+500</f>
        <v>3500</v>
      </c>
      <c r="D123" s="2">
        <v>2.9637902860562142</v>
      </c>
      <c r="E123" s="1">
        <f t="shared" si="20"/>
        <v>134.01074157431779</v>
      </c>
      <c r="F123" s="1">
        <f t="shared" si="21"/>
        <v>402.0322247229534</v>
      </c>
      <c r="G123" s="8">
        <f t="shared" si="30"/>
        <v>95.975200000000527</v>
      </c>
      <c r="H123">
        <v>315</v>
      </c>
      <c r="I123">
        <v>295</v>
      </c>
      <c r="J123" s="2">
        <v>295.09034714689301</v>
      </c>
      <c r="K123" s="2">
        <f t="shared" si="26"/>
        <v>19.909652853106991</v>
      </c>
      <c r="L123" s="8">
        <v>422.8150181027205</v>
      </c>
      <c r="M123" s="1">
        <f t="shared" si="29"/>
        <v>3.6870901131250733</v>
      </c>
      <c r="N123" s="1">
        <f t="shared" si="27"/>
        <v>4181.210850616897</v>
      </c>
      <c r="O123" s="1">
        <f t="shared" si="28"/>
        <v>994.64104011862139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4"/>
        <v>1.4E-2</v>
      </c>
      <c r="B124" s="1">
        <f t="shared" si="25"/>
        <v>50.676277790396853</v>
      </c>
      <c r="C124">
        <f t="shared" si="31"/>
        <v>3500</v>
      </c>
      <c r="D124" s="2">
        <v>2.9637902860562142</v>
      </c>
      <c r="E124" s="1">
        <f t="shared" si="20"/>
        <v>134.01074157431779</v>
      </c>
      <c r="F124" s="1">
        <f t="shared" si="21"/>
        <v>402.0322247229534</v>
      </c>
      <c r="G124" s="8">
        <f t="shared" si="30"/>
        <v>206.63440000000026</v>
      </c>
      <c r="H124">
        <v>315</v>
      </c>
      <c r="I124">
        <v>295</v>
      </c>
      <c r="J124" s="2">
        <v>295.90569904834911</v>
      </c>
      <c r="K124" s="2">
        <f t="shared" si="26"/>
        <v>19.094300951650894</v>
      </c>
      <c r="L124" s="8">
        <v>707.53179751434982</v>
      </c>
      <c r="M124" s="1">
        <f t="shared" si="29"/>
        <v>6.1698401835153973</v>
      </c>
      <c r="N124" s="1">
        <f t="shared" si="27"/>
        <v>4180.9355418053756</v>
      </c>
      <c r="O124" s="1">
        <f t="shared" si="28"/>
        <v>994.5481830465219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4"/>
        <v>0.02</v>
      </c>
      <c r="B125" s="1">
        <f t="shared" si="25"/>
        <v>72.406624149620626</v>
      </c>
      <c r="C125">
        <f t="shared" si="31"/>
        <v>3500</v>
      </c>
      <c r="D125" s="2">
        <v>2.9637902860562142</v>
      </c>
      <c r="E125" s="1">
        <f t="shared" si="20"/>
        <v>134.01074157431779</v>
      </c>
      <c r="F125" s="1">
        <f t="shared" si="21"/>
        <v>402.0322247229534</v>
      </c>
      <c r="G125" s="8">
        <f t="shared" si="30"/>
        <v>350.44599999999991</v>
      </c>
      <c r="H125">
        <v>315</v>
      </c>
      <c r="I125">
        <v>295</v>
      </c>
      <c r="J125" s="2">
        <v>297.27878153604809</v>
      </c>
      <c r="K125" s="2">
        <f t="shared" si="26"/>
        <v>17.721218463951914</v>
      </c>
      <c r="L125" s="8">
        <v>936.33008232295401</v>
      </c>
      <c r="M125" s="1">
        <f t="shared" si="29"/>
        <v>8.1585970858907686</v>
      </c>
      <c r="N125" s="1">
        <f t="shared" si="27"/>
        <v>4180.5150627650173</v>
      </c>
      <c r="O125" s="1">
        <f t="shared" si="28"/>
        <v>994.38415815685084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4"/>
        <v>2.5999999999999999E-2</v>
      </c>
      <c r="B126" s="1">
        <f t="shared" si="25"/>
        <v>94.146219427690781</v>
      </c>
      <c r="C126">
        <f t="shared" si="31"/>
        <v>3500</v>
      </c>
      <c r="D126" s="2">
        <v>2.9637902860562142</v>
      </c>
      <c r="E126" s="1">
        <f t="shared" si="20"/>
        <v>134.01074157431779</v>
      </c>
      <c r="F126" s="1">
        <f t="shared" si="21"/>
        <v>402.0322247229534</v>
      </c>
      <c r="G126" s="8">
        <f t="shared" si="30"/>
        <v>527.40999999999963</v>
      </c>
      <c r="H126">
        <v>315</v>
      </c>
      <c r="I126">
        <v>295</v>
      </c>
      <c r="J126" s="2">
        <v>298.74848091643906</v>
      </c>
      <c r="K126" s="2">
        <f t="shared" si="26"/>
        <v>16.251519083560936</v>
      </c>
      <c r="L126" s="8">
        <v>1114.7774216556084</v>
      </c>
      <c r="M126" s="1">
        <f t="shared" si="29"/>
        <v>9.7059828171735578</v>
      </c>
      <c r="N126" s="1">
        <f t="shared" si="27"/>
        <v>4180.1218550363737</v>
      </c>
      <c r="O126" s="1">
        <f t="shared" si="28"/>
        <v>994.19817990556385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4"/>
        <v>3.2000000000000001E-2</v>
      </c>
      <c r="B127" s="1">
        <f t="shared" si="25"/>
        <v>115.89359047194021</v>
      </c>
      <c r="C127">
        <f t="shared" si="31"/>
        <v>3500</v>
      </c>
      <c r="D127" s="2">
        <v>2.9637902860562142</v>
      </c>
      <c r="E127" s="1">
        <f t="shared" si="20"/>
        <v>134.01074157431779</v>
      </c>
      <c r="F127" s="1">
        <f t="shared" si="21"/>
        <v>402.0322247229534</v>
      </c>
      <c r="G127" s="8">
        <f t="shared" si="30"/>
        <v>737.52639999999928</v>
      </c>
      <c r="H127">
        <v>315</v>
      </c>
      <c r="I127">
        <v>295</v>
      </c>
      <c r="J127" s="2">
        <v>300.11908333754855</v>
      </c>
      <c r="K127" s="2">
        <f t="shared" si="26"/>
        <v>14.880916662451455</v>
      </c>
      <c r="L127" s="8">
        <v>1255.0128255387222</v>
      </c>
      <c r="M127" s="1">
        <f t="shared" si="29"/>
        <v>10.9197148908292</v>
      </c>
      <c r="N127" s="1">
        <f t="shared" si="27"/>
        <v>4179.8047692576047</v>
      </c>
      <c r="O127" s="1">
        <f t="shared" si="28"/>
        <v>994.01528187093186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4"/>
        <v>3.7999999999999999E-2</v>
      </c>
      <c r="B128" s="1">
        <f t="shared" si="25"/>
        <v>137.6471957129086</v>
      </c>
      <c r="C128">
        <f t="shared" si="31"/>
        <v>3500</v>
      </c>
      <c r="D128" s="2">
        <v>2.9637902860562142</v>
      </c>
      <c r="E128" s="1">
        <f t="shared" si="20"/>
        <v>134.01074157431779</v>
      </c>
      <c r="F128" s="1">
        <f t="shared" si="21"/>
        <v>402.0322247229534</v>
      </c>
      <c r="G128" s="8">
        <f t="shared" si="30"/>
        <v>980.79519999999911</v>
      </c>
      <c r="H128">
        <v>315</v>
      </c>
      <c r="I128">
        <v>295</v>
      </c>
      <c r="J128" s="2">
        <v>301.3378496287005</v>
      </c>
      <c r="K128" s="2">
        <f t="shared" si="26"/>
        <v>13.662150371299504</v>
      </c>
      <c r="L128" s="8">
        <v>1367.1198489338228</v>
      </c>
      <c r="M128" s="1">
        <f t="shared" si="29"/>
        <v>11.888476075830489</v>
      </c>
      <c r="N128" s="1">
        <f t="shared" si="27"/>
        <v>4179.5603955279184</v>
      </c>
      <c r="O128" s="1">
        <f t="shared" si="28"/>
        <v>993.84516547161911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4"/>
        <v>4.3999999999999997E-2</v>
      </c>
      <c r="B129" s="1">
        <f t="shared" si="25"/>
        <v>159.40574835448257</v>
      </c>
      <c r="C129">
        <f t="shared" si="31"/>
        <v>3500</v>
      </c>
      <c r="D129" s="2">
        <v>2.9637902860562142</v>
      </c>
      <c r="E129" s="1">
        <f t="shared" si="20"/>
        <v>134.01074157431779</v>
      </c>
      <c r="F129" s="1">
        <f t="shared" si="21"/>
        <v>402.0322247229534</v>
      </c>
      <c r="G129" s="8">
        <f t="shared" si="30"/>
        <v>1257.2163999999984</v>
      </c>
      <c r="H129">
        <v>315</v>
      </c>
      <c r="I129">
        <v>295</v>
      </c>
      <c r="J129" s="2">
        <v>302.40446974417989</v>
      </c>
      <c r="K129" s="2">
        <f t="shared" si="26"/>
        <v>12.595530255820108</v>
      </c>
      <c r="L129" s="8">
        <v>1458.3807936003063</v>
      </c>
      <c r="M129" s="1">
        <f t="shared" si="29"/>
        <v>12.676042951275004</v>
      </c>
      <c r="N129" s="1">
        <f t="shared" si="27"/>
        <v>4179.3737295760011</v>
      </c>
      <c r="O129" s="1">
        <f t="shared" si="28"/>
        <v>993.69063935984286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4"/>
        <v>0.05</v>
      </c>
      <c r="B130" s="1">
        <f t="shared" ref="B130:B161" si="32">A130/O130*3600*1000</f>
        <v>181.16823973796448</v>
      </c>
      <c r="C130">
        <f t="shared" si="31"/>
        <v>3500</v>
      </c>
      <c r="D130" s="2">
        <v>2.9637902860562142</v>
      </c>
      <c r="E130" s="1">
        <f t="shared" si="20"/>
        <v>134.01074157431779</v>
      </c>
      <c r="F130" s="1">
        <f t="shared" si="21"/>
        <v>402.0322247229534</v>
      </c>
      <c r="G130" s="8">
        <f t="shared" si="30"/>
        <v>1566.7899999999986</v>
      </c>
      <c r="H130">
        <v>315</v>
      </c>
      <c r="I130">
        <v>295</v>
      </c>
      <c r="J130" s="2">
        <v>303.33488082710346</v>
      </c>
      <c r="K130" s="2">
        <f t="shared" si="26"/>
        <v>11.665119172896539</v>
      </c>
      <c r="L130" s="8">
        <v>1533.9293347511998</v>
      </c>
      <c r="M130" s="1">
        <f t="shared" si="29"/>
        <v>13.327253511546459</v>
      </c>
      <c r="N130" s="1">
        <f t="shared" si="27"/>
        <v>4179.230407557453</v>
      </c>
      <c r="O130" s="1">
        <f t="shared" si="28"/>
        <v>993.55163057468485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4"/>
        <v>5.6000000000000001E-2</v>
      </c>
      <c r="B131" s="1">
        <f t="shared" si="32"/>
        <v>202.93389312009813</v>
      </c>
      <c r="C131">
        <f t="shared" si="31"/>
        <v>3500</v>
      </c>
      <c r="D131" s="2">
        <v>2.9637902860562142</v>
      </c>
      <c r="E131" s="1">
        <f t="shared" si="20"/>
        <v>134.01074157431779</v>
      </c>
      <c r="F131" s="1">
        <f t="shared" si="21"/>
        <v>402.0322247229534</v>
      </c>
      <c r="G131" s="8">
        <f t="shared" si="30"/>
        <v>1909.5159999999983</v>
      </c>
      <c r="H131">
        <v>315</v>
      </c>
      <c r="I131">
        <v>295</v>
      </c>
      <c r="J131" s="2">
        <v>304.14819607639936</v>
      </c>
      <c r="K131" s="2">
        <f t="shared" ref="K131:K162" si="33">H131-J131</f>
        <v>10.851803923600642</v>
      </c>
      <c r="L131" s="8">
        <v>1597.4095852925952</v>
      </c>
      <c r="M131" s="1">
        <f t="shared" si="29"/>
        <v>13.873872344661393</v>
      </c>
      <c r="N131" s="1">
        <f t="shared" ref="N131:N162" si="34">((W131 + X131*H131 +Y131*H131^2 +  Z131*H131^3)+(W131 + X131*J131 + Y131*J131^2 +  Z131*J131^3))/2</f>
        <v>4179.1191931574367</v>
      </c>
      <c r="O131" s="1">
        <f t="shared" ref="O131:O162" si="35">((S131 + T131*H131 + U131*H131^2 +  V131*H131^3)+(S131 + T131*J131 + U131*J131^2 +  V131*J131^3))/2</f>
        <v>993.42695742150522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4"/>
        <v>6.2E-2</v>
      </c>
      <c r="B132" s="1">
        <f t="shared" si="32"/>
        <v>224.70211085964615</v>
      </c>
      <c r="C132">
        <f t="shared" si="31"/>
        <v>3500</v>
      </c>
      <c r="D132" s="2">
        <v>2.9637902860562142</v>
      </c>
      <c r="E132" s="1">
        <f t="shared" ref="E132:E194" si="36">D132*0.01256*3600</f>
        <v>134.01074157431779</v>
      </c>
      <c r="F132" s="1">
        <f t="shared" ref="F132:F194" si="37">E132*3</f>
        <v>402.0322247229534</v>
      </c>
      <c r="G132" s="8">
        <f t="shared" si="30"/>
        <v>2285.3943999999974</v>
      </c>
      <c r="H132">
        <v>315</v>
      </c>
      <c r="I132">
        <v>295</v>
      </c>
      <c r="J132" s="2">
        <v>304.8623057074995</v>
      </c>
      <c r="K132" s="2">
        <f t="shared" si="33"/>
        <v>10.137694292500498</v>
      </c>
      <c r="L132" s="8">
        <v>1651.4507435044975</v>
      </c>
      <c r="M132" s="1">
        <f t="shared" si="29"/>
        <v>14.338780907809888</v>
      </c>
      <c r="N132" s="1">
        <f t="shared" si="34"/>
        <v>4179.0318150344247</v>
      </c>
      <c r="O132" s="1">
        <f t="shared" si="35"/>
        <v>993.31510125161049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4"/>
        <v>6.8000000000000005E-2</v>
      </c>
      <c r="B133" s="1">
        <f t="shared" si="32"/>
        <v>246.47243026826686</v>
      </c>
      <c r="C133">
        <f t="shared" si="31"/>
        <v>3500</v>
      </c>
      <c r="D133" s="2">
        <v>2.9637902860562142</v>
      </c>
      <c r="E133" s="1">
        <f t="shared" si="36"/>
        <v>134.01074157431779</v>
      </c>
      <c r="F133" s="1">
        <f t="shared" si="37"/>
        <v>402.0322247229534</v>
      </c>
      <c r="G133" s="8">
        <f t="shared" si="30"/>
        <v>2694.4251999999979</v>
      </c>
      <c r="H133">
        <v>315</v>
      </c>
      <c r="I133">
        <v>295</v>
      </c>
      <c r="J133" s="2">
        <v>305.49265959305063</v>
      </c>
      <c r="K133" s="2">
        <f t="shared" si="33"/>
        <v>9.5073404069493677</v>
      </c>
      <c r="L133" s="8">
        <v>1697.9853139511029</v>
      </c>
      <c r="M133" s="1">
        <f t="shared" si="29"/>
        <v>14.738775066095727</v>
      </c>
      <c r="N133" s="1">
        <f t="shared" si="34"/>
        <v>4178.9622897207992</v>
      </c>
      <c r="O133" s="1">
        <f t="shared" si="35"/>
        <v>993.21453411058371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4"/>
        <v>7.3999999999999996E-2</v>
      </c>
      <c r="B134" s="1">
        <f t="shared" si="32"/>
        <v>268.24332316544752</v>
      </c>
      <c r="C134">
        <f t="shared" si="31"/>
        <v>3500</v>
      </c>
      <c r="D134" s="2">
        <v>2.9637902860562142</v>
      </c>
      <c r="E134" s="1">
        <f t="shared" si="36"/>
        <v>134.01074157431779</v>
      </c>
      <c r="F134" s="1">
        <f t="shared" si="37"/>
        <v>402.0322247229534</v>
      </c>
      <c r="G134" s="8">
        <f t="shared" si="30"/>
        <v>3136.6083999999964</v>
      </c>
      <c r="H134">
        <v>315</v>
      </c>
      <c r="I134">
        <v>295</v>
      </c>
      <c r="J134" s="2">
        <v>306.02571689849219</v>
      </c>
      <c r="K134" s="2">
        <f t="shared" si="33"/>
        <v>8.9742831015078082</v>
      </c>
      <c r="L134" s="8">
        <v>1736.5620296091415</v>
      </c>
      <c r="M134" s="1">
        <f t="shared" si="29"/>
        <v>15.07011843878389</v>
      </c>
      <c r="N134" s="1">
        <f t="shared" si="34"/>
        <v>4178.9088213698524</v>
      </c>
      <c r="O134" s="1">
        <f t="shared" si="35"/>
        <v>993.12816757675409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4"/>
        <v>8.0000000000000002E-3</v>
      </c>
      <c r="B135" s="1">
        <f t="shared" si="32"/>
        <v>28.955103268400141</v>
      </c>
      <c r="C135">
        <f t="shared" si="31"/>
        <v>4000</v>
      </c>
      <c r="D135" s="2">
        <v>3.3534370532279318</v>
      </c>
      <c r="E135" s="1">
        <f t="shared" si="36"/>
        <v>151.62900979875417</v>
      </c>
      <c r="F135" s="1">
        <f t="shared" si="37"/>
        <v>454.88702939626251</v>
      </c>
      <c r="G135" s="8">
        <f t="shared" si="30"/>
        <v>95.975200000000527</v>
      </c>
      <c r="H135">
        <v>315</v>
      </c>
      <c r="I135">
        <v>295</v>
      </c>
      <c r="J135" s="2">
        <v>295.06995621493343</v>
      </c>
      <c r="K135" s="2">
        <f t="shared" si="33"/>
        <v>19.930043785066573</v>
      </c>
      <c r="L135" s="8">
        <v>442.75361265861648</v>
      </c>
      <c r="M135" s="1">
        <f t="shared" si="29"/>
        <v>3.5239373946202739</v>
      </c>
      <c r="N135" s="1">
        <f t="shared" si="34"/>
        <v>4181.2179881987995</v>
      </c>
      <c r="O135" s="1">
        <f t="shared" si="35"/>
        <v>994.64331841739931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4"/>
        <v>1.4E-2</v>
      </c>
      <c r="B136" s="1">
        <f t="shared" si="32"/>
        <v>50.675548129330629</v>
      </c>
      <c r="C136">
        <f t="shared" si="31"/>
        <v>4000</v>
      </c>
      <c r="D136" s="2">
        <v>3.3534370532279318</v>
      </c>
      <c r="E136" s="1">
        <f t="shared" si="36"/>
        <v>151.62900979875417</v>
      </c>
      <c r="F136" s="1">
        <f t="shared" si="37"/>
        <v>454.88702939626251</v>
      </c>
      <c r="G136" s="8">
        <f t="shared" si="30"/>
        <v>206.63440000000026</v>
      </c>
      <c r="H136">
        <v>315</v>
      </c>
      <c r="I136">
        <v>295</v>
      </c>
      <c r="J136" s="2">
        <v>295.78188814703293</v>
      </c>
      <c r="K136" s="2">
        <f t="shared" si="33"/>
        <v>19.21811185296707</v>
      </c>
      <c r="L136" s="8">
        <v>744.94339340723832</v>
      </c>
      <c r="M136" s="1">
        <f t="shared" si="29"/>
        <v>5.9282666977768681</v>
      </c>
      <c r="N136" s="1">
        <f t="shared" si="34"/>
        <v>4180.9760914994476</v>
      </c>
      <c r="O136" s="1">
        <f t="shared" si="35"/>
        <v>994.56250322882761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4"/>
        <v>0.02</v>
      </c>
      <c r="B137" s="1">
        <f t="shared" si="32"/>
        <v>72.404629207570537</v>
      </c>
      <c r="C137">
        <f t="shared" si="31"/>
        <v>4000</v>
      </c>
      <c r="D137" s="2">
        <v>3.3534370532279318</v>
      </c>
      <c r="E137" s="1">
        <f t="shared" si="36"/>
        <v>151.62900979875417</v>
      </c>
      <c r="F137" s="1">
        <f t="shared" si="37"/>
        <v>454.88702939626251</v>
      </c>
      <c r="G137" s="8">
        <f t="shared" si="30"/>
        <v>350.44599999999991</v>
      </c>
      <c r="H137">
        <v>315</v>
      </c>
      <c r="I137">
        <v>295</v>
      </c>
      <c r="J137" s="2">
        <v>297.05485018180508</v>
      </c>
      <c r="K137" s="2">
        <f t="shared" si="33"/>
        <v>17.94514981819492</v>
      </c>
      <c r="L137" s="8">
        <v>991.87605048370824</v>
      </c>
      <c r="M137" s="1">
        <f t="shared" ref="M137:M168" si="38">((H137-I137)-(J137-I137))/(LN((H137-I137)/(J137-I137)))</f>
        <v>7.8861430445823419</v>
      </c>
      <c r="N137" s="1">
        <f t="shared" si="34"/>
        <v>4180.5800457627574</v>
      </c>
      <c r="O137" s="1">
        <f t="shared" si="35"/>
        <v>994.41155611182626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4"/>
        <v>2.5999999999999999E-2</v>
      </c>
      <c r="B138" s="1">
        <f t="shared" si="32"/>
        <v>94.142690829042905</v>
      </c>
      <c r="C138">
        <f t="shared" si="31"/>
        <v>4000</v>
      </c>
      <c r="D138" s="2">
        <v>3.3534370532279318</v>
      </c>
      <c r="E138" s="1">
        <f t="shared" si="36"/>
        <v>151.62900979875417</v>
      </c>
      <c r="F138" s="1">
        <f t="shared" si="37"/>
        <v>454.88702939626251</v>
      </c>
      <c r="G138" s="8">
        <f t="shared" si="30"/>
        <v>527.40999999999963</v>
      </c>
      <c r="H138">
        <v>315</v>
      </c>
      <c r="I138">
        <v>295</v>
      </c>
      <c r="J138" s="2">
        <v>298.46060041549123</v>
      </c>
      <c r="K138" s="2">
        <f t="shared" si="33"/>
        <v>16.539399584508772</v>
      </c>
      <c r="L138" s="8">
        <v>1186.8442461980817</v>
      </c>
      <c r="M138" s="1">
        <f t="shared" si="38"/>
        <v>9.4279725648027242</v>
      </c>
      <c r="N138" s="1">
        <f t="shared" si="34"/>
        <v>4180.1944239353843</v>
      </c>
      <c r="O138" s="1">
        <f t="shared" si="35"/>
        <v>994.23544383250737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4"/>
        <v>3.2000000000000001E-2</v>
      </c>
      <c r="B139" s="1">
        <f t="shared" si="32"/>
        <v>115.88847274332711</v>
      </c>
      <c r="C139">
        <f t="shared" si="31"/>
        <v>4000</v>
      </c>
      <c r="D139" s="2">
        <v>3.3534370532279318</v>
      </c>
      <c r="E139" s="1">
        <f t="shared" si="36"/>
        <v>151.62900979875417</v>
      </c>
      <c r="F139" s="1">
        <f t="shared" si="37"/>
        <v>454.88702939626251</v>
      </c>
      <c r="G139" s="8">
        <f t="shared" si="30"/>
        <v>737.52639999999928</v>
      </c>
      <c r="H139">
        <v>315</v>
      </c>
      <c r="I139">
        <v>295</v>
      </c>
      <c r="J139" s="2">
        <v>299.79619755825638</v>
      </c>
      <c r="K139" s="2">
        <f t="shared" si="33"/>
        <v>15.203802441743619</v>
      </c>
      <c r="L139" s="8">
        <v>1341.3890819642666</v>
      </c>
      <c r="M139" s="1">
        <f t="shared" si="38"/>
        <v>10.647600157124394</v>
      </c>
      <c r="N139" s="1">
        <f t="shared" si="34"/>
        <v>4179.8753320618098</v>
      </c>
      <c r="O139" s="1">
        <f t="shared" si="35"/>
        <v>994.05917838910568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4"/>
        <v>3.7999999999999999E-2</v>
      </c>
      <c r="B140" s="1">
        <f t="shared" si="32"/>
        <v>137.64054004330413</v>
      </c>
      <c r="C140">
        <f t="shared" si="31"/>
        <v>4000</v>
      </c>
      <c r="D140" s="2">
        <v>3.3534370532279318</v>
      </c>
      <c r="E140" s="1">
        <f t="shared" si="36"/>
        <v>151.62900979875417</v>
      </c>
      <c r="F140" s="1">
        <f t="shared" si="37"/>
        <v>454.88702939626251</v>
      </c>
      <c r="G140" s="8">
        <f t="shared" si="30"/>
        <v>980.79519999999911</v>
      </c>
      <c r="H140">
        <v>315</v>
      </c>
      <c r="I140">
        <v>295</v>
      </c>
      <c r="J140" s="2">
        <v>300.99854486040073</v>
      </c>
      <c r="K140" s="2">
        <f t="shared" si="33"/>
        <v>14.001455139599273</v>
      </c>
      <c r="L140" s="8">
        <v>1465.7111224603145</v>
      </c>
      <c r="M140" s="1">
        <f t="shared" si="38"/>
        <v>11.627035860438257</v>
      </c>
      <c r="N140" s="1">
        <f t="shared" si="34"/>
        <v>4179.62501320706</v>
      </c>
      <c r="O140" s="1">
        <f t="shared" si="35"/>
        <v>993.89322329715014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4"/>
        <v>4.3999999999999997E-2</v>
      </c>
      <c r="B141" s="1">
        <f t="shared" si="32"/>
        <v>159.3976525850878</v>
      </c>
      <c r="C141">
        <f t="shared" si="31"/>
        <v>4000</v>
      </c>
      <c r="D141" s="2">
        <v>3.3534370532279318</v>
      </c>
      <c r="E141" s="1">
        <f t="shared" si="36"/>
        <v>151.62900979875417</v>
      </c>
      <c r="F141" s="1">
        <f t="shared" si="37"/>
        <v>454.88702939626251</v>
      </c>
      <c r="G141" s="8">
        <f t="shared" si="30"/>
        <v>1257.2163999999984</v>
      </c>
      <c r="H141">
        <v>315</v>
      </c>
      <c r="I141">
        <v>295</v>
      </c>
      <c r="J141" s="2">
        <v>302.06003214379217</v>
      </c>
      <c r="K141" s="2">
        <f t="shared" si="33"/>
        <v>12.939967856207829</v>
      </c>
      <c r="L141" s="8">
        <v>1567.3948212386038</v>
      </c>
      <c r="M141" s="1">
        <f t="shared" si="38"/>
        <v>12.426950183677205</v>
      </c>
      <c r="N141" s="1">
        <f t="shared" si="34"/>
        <v>4179.431332011538</v>
      </c>
      <c r="O141" s="1">
        <f t="shared" si="35"/>
        <v>993.74110867438753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4"/>
        <v>0.05</v>
      </c>
      <c r="B142" s="1">
        <f t="shared" si="32"/>
        <v>181.15881742659832</v>
      </c>
      <c r="C142">
        <f t="shared" si="31"/>
        <v>4000</v>
      </c>
      <c r="D142" s="2">
        <v>3.3534370532279318</v>
      </c>
      <c r="E142" s="1">
        <f t="shared" si="36"/>
        <v>151.62900979875417</v>
      </c>
      <c r="F142" s="1">
        <f t="shared" si="37"/>
        <v>454.88702939626251</v>
      </c>
      <c r="G142" s="8">
        <f t="shared" si="30"/>
        <v>1566.7899999999986</v>
      </c>
      <c r="H142">
        <v>315</v>
      </c>
      <c r="I142">
        <v>295</v>
      </c>
      <c r="J142" s="2">
        <v>302.99203077449511</v>
      </c>
      <c r="K142" s="2">
        <f t="shared" si="33"/>
        <v>12.007969225504894</v>
      </c>
      <c r="L142" s="8">
        <v>1651.8821676546477</v>
      </c>
      <c r="M142" s="1">
        <f t="shared" si="38"/>
        <v>13.090738482829877</v>
      </c>
      <c r="N142" s="1">
        <f t="shared" si="34"/>
        <v>4179.2811743485909</v>
      </c>
      <c r="O142" s="1">
        <f t="shared" si="35"/>
        <v>993.60330651822767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4"/>
        <v>5.6000000000000001E-2</v>
      </c>
      <c r="B143" s="1">
        <f t="shared" si="32"/>
        <v>202.92325842821324</v>
      </c>
      <c r="C143">
        <f t="shared" si="31"/>
        <v>4000</v>
      </c>
      <c r="D143" s="2">
        <v>3.3534370532279318</v>
      </c>
      <c r="E143" s="1">
        <f t="shared" si="36"/>
        <v>151.62900979875417</v>
      </c>
      <c r="F143" s="1">
        <f t="shared" si="37"/>
        <v>454.88702939626251</v>
      </c>
      <c r="G143" s="8">
        <f t="shared" ref="G143:G174" si="39">G131</f>
        <v>1909.5159999999983</v>
      </c>
      <c r="H143">
        <v>315</v>
      </c>
      <c r="I143">
        <v>295</v>
      </c>
      <c r="J143" s="2">
        <v>303.81087066176627</v>
      </c>
      <c r="K143" s="2">
        <f t="shared" si="33"/>
        <v>11.189129338233727</v>
      </c>
      <c r="L143" s="8">
        <v>1723.0830381407413</v>
      </c>
      <c r="M143" s="1">
        <f t="shared" si="38"/>
        <v>13.649507499954375</v>
      </c>
      <c r="N143" s="1">
        <f t="shared" si="34"/>
        <v>4179.1637731567816</v>
      </c>
      <c r="O143" s="1">
        <f t="shared" si="35"/>
        <v>993.47902040178724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0">A132</f>
        <v>6.2E-2</v>
      </c>
      <c r="B144" s="1">
        <f t="shared" si="32"/>
        <v>224.69037165486122</v>
      </c>
      <c r="C144">
        <f t="shared" si="31"/>
        <v>4000</v>
      </c>
      <c r="D144" s="2">
        <v>3.3534370532279318</v>
      </c>
      <c r="E144" s="1">
        <f t="shared" si="36"/>
        <v>151.62900979875417</v>
      </c>
      <c r="F144" s="1">
        <f t="shared" si="37"/>
        <v>454.88702939626251</v>
      </c>
      <c r="G144" s="8">
        <f t="shared" si="39"/>
        <v>2285.3943999999974</v>
      </c>
      <c r="H144">
        <v>315</v>
      </c>
      <c r="I144">
        <v>295</v>
      </c>
      <c r="J144" s="2">
        <v>304.53274555089473</v>
      </c>
      <c r="K144" s="2">
        <f t="shared" si="33"/>
        <v>10.467254449105269</v>
      </c>
      <c r="L144" s="8">
        <v>1783.8434352602055</v>
      </c>
      <c r="M144" s="1">
        <f t="shared" si="38"/>
        <v>14.125858956331648</v>
      </c>
      <c r="N144" s="1">
        <f t="shared" si="34"/>
        <v>4179.0709777091415</v>
      </c>
      <c r="O144" s="1">
        <f t="shared" si="35"/>
        <v>993.36699813220957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0"/>
        <v>6.8000000000000005E-2</v>
      </c>
      <c r="B145" s="1">
        <f t="shared" si="32"/>
        <v>246.45968539103069</v>
      </c>
      <c r="C145">
        <f t="shared" si="31"/>
        <v>4000</v>
      </c>
      <c r="D145" s="2">
        <v>3.3534370532279318</v>
      </c>
      <c r="E145" s="1">
        <f t="shared" si="36"/>
        <v>151.62900979875417</v>
      </c>
      <c r="F145" s="1">
        <f t="shared" si="37"/>
        <v>454.88702939626251</v>
      </c>
      <c r="G145" s="8">
        <f t="shared" si="39"/>
        <v>2694.4251999999979</v>
      </c>
      <c r="H145">
        <v>315</v>
      </c>
      <c r="I145">
        <v>295</v>
      </c>
      <c r="J145" s="2">
        <v>305.17206468017315</v>
      </c>
      <c r="K145" s="2">
        <f t="shared" si="33"/>
        <v>9.8279353198268495</v>
      </c>
      <c r="L145" s="8">
        <v>1836.269474687693</v>
      </c>
      <c r="M145" s="1">
        <f t="shared" si="38"/>
        <v>14.536493588199013</v>
      </c>
      <c r="N145" s="1">
        <f t="shared" si="34"/>
        <v>4178.9967797591389</v>
      </c>
      <c r="O145" s="1">
        <f t="shared" si="35"/>
        <v>993.2658950351356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0"/>
        <v>7.3999999999999996E-2</v>
      </c>
      <c r="B146" s="1">
        <f t="shared" si="32"/>
        <v>268.22965018355518</v>
      </c>
      <c r="C146">
        <f t="shared" si="31"/>
        <v>4000</v>
      </c>
      <c r="D146" s="2">
        <v>3.3534370532279318</v>
      </c>
      <c r="E146" s="1">
        <f t="shared" si="36"/>
        <v>151.62900979875417</v>
      </c>
      <c r="F146" s="1">
        <f t="shared" si="37"/>
        <v>454.88702939626251</v>
      </c>
      <c r="G146" s="8">
        <f t="shared" si="39"/>
        <v>3136.6083999999964</v>
      </c>
      <c r="H146">
        <v>315</v>
      </c>
      <c r="I146">
        <v>295</v>
      </c>
      <c r="J146" s="2">
        <v>305.71416269355734</v>
      </c>
      <c r="K146" s="2">
        <f t="shared" si="33"/>
        <v>9.2858373064426587</v>
      </c>
      <c r="L146" s="8">
        <v>1879.8028386633714</v>
      </c>
      <c r="M146" s="1">
        <f t="shared" si="38"/>
        <v>14.877196794894985</v>
      </c>
      <c r="N146" s="1">
        <f t="shared" si="34"/>
        <v>4178.93949129663</v>
      </c>
      <c r="O146" s="1">
        <f t="shared" si="35"/>
        <v>993.17879219428914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0"/>
        <v>8.0000000000000002E-3</v>
      </c>
      <c r="B147" s="1">
        <f t="shared" si="32"/>
        <v>28.955060108357014</v>
      </c>
      <c r="C147">
        <f t="shared" si="31"/>
        <v>4500</v>
      </c>
      <c r="D147" s="2">
        <v>3.697444932938077</v>
      </c>
      <c r="E147" s="1">
        <f t="shared" si="36"/>
        <v>167.18367008772807</v>
      </c>
      <c r="F147" s="1">
        <f t="shared" si="37"/>
        <v>501.55101026318425</v>
      </c>
      <c r="G147" s="8">
        <f t="shared" si="39"/>
        <v>95.975200000000527</v>
      </c>
      <c r="H147">
        <v>315</v>
      </c>
      <c r="I147">
        <v>295</v>
      </c>
      <c r="J147" s="2">
        <v>295.05667644983475</v>
      </c>
      <c r="K147" s="2">
        <f t="shared" si="33"/>
        <v>19.943323550165246</v>
      </c>
      <c r="L147" s="8">
        <v>458.33510566144855</v>
      </c>
      <c r="M147" s="1">
        <f t="shared" si="38"/>
        <v>3.3997418596496063</v>
      </c>
      <c r="N147" s="1">
        <f t="shared" si="34"/>
        <v>4181.2226433106061</v>
      </c>
      <c r="O147" s="1">
        <f t="shared" si="35"/>
        <v>994.64480102003813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0"/>
        <v>1.4E-2</v>
      </c>
      <c r="B148" s="1">
        <f t="shared" si="32"/>
        <v>50.67502546253246</v>
      </c>
      <c r="C148">
        <f t="shared" si="31"/>
        <v>4500</v>
      </c>
      <c r="D148" s="2">
        <v>3.697444932938077</v>
      </c>
      <c r="E148" s="1">
        <f t="shared" si="36"/>
        <v>167.18367008772807</v>
      </c>
      <c r="F148" s="1">
        <f t="shared" si="37"/>
        <v>501.55101026318425</v>
      </c>
      <c r="G148" s="8">
        <f t="shared" si="39"/>
        <v>206.63440000000026</v>
      </c>
      <c r="H148">
        <v>315</v>
      </c>
      <c r="I148">
        <v>295</v>
      </c>
      <c r="J148" s="2">
        <v>295.69277861965878</v>
      </c>
      <c r="K148" s="2">
        <f t="shared" si="33"/>
        <v>19.307221380341218</v>
      </c>
      <c r="L148" s="8">
        <v>774.22735506294725</v>
      </c>
      <c r="M148" s="1">
        <f t="shared" si="38"/>
        <v>5.7414515014689824</v>
      </c>
      <c r="N148" s="1">
        <f t="shared" si="34"/>
        <v>4181.0055519843963</v>
      </c>
      <c r="O148" s="1">
        <f t="shared" si="35"/>
        <v>994.57276123648307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0"/>
        <v>0.02</v>
      </c>
      <c r="B149" s="1">
        <f t="shared" si="32"/>
        <v>72.403146779551335</v>
      </c>
      <c r="C149">
        <f t="shared" si="31"/>
        <v>4500</v>
      </c>
      <c r="D149" s="2">
        <v>3.697444932938077</v>
      </c>
      <c r="E149" s="1">
        <f t="shared" si="36"/>
        <v>167.18367008772807</v>
      </c>
      <c r="F149" s="1">
        <f t="shared" si="37"/>
        <v>501.55101026318425</v>
      </c>
      <c r="G149" s="8">
        <f t="shared" si="39"/>
        <v>350.44599999999991</v>
      </c>
      <c r="H149">
        <v>315</v>
      </c>
      <c r="I149">
        <v>295</v>
      </c>
      <c r="J149" s="2">
        <v>296.88709635842429</v>
      </c>
      <c r="K149" s="2">
        <f t="shared" si="33"/>
        <v>18.112903641575713</v>
      </c>
      <c r="L149" s="8">
        <v>1035.7123736631979</v>
      </c>
      <c r="M149" s="1">
        <f t="shared" si="38"/>
        <v>7.6727063071307917</v>
      </c>
      <c r="N149" s="1">
        <f t="shared" si="34"/>
        <v>4180.6296303185991</v>
      </c>
      <c r="O149" s="1">
        <f t="shared" si="35"/>
        <v>994.43191632569756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0"/>
        <v>2.5999999999999999E-2</v>
      </c>
      <c r="B150" s="1">
        <f t="shared" si="32"/>
        <v>94.14001559137364</v>
      </c>
      <c r="C150">
        <f t="shared" si="31"/>
        <v>4500</v>
      </c>
      <c r="D150" s="2">
        <v>3.697444932938077</v>
      </c>
      <c r="E150" s="1">
        <f t="shared" si="36"/>
        <v>167.18367008772807</v>
      </c>
      <c r="F150" s="1">
        <f t="shared" si="37"/>
        <v>501.55101026318425</v>
      </c>
      <c r="G150" s="8">
        <f t="shared" si="39"/>
        <v>527.40999999999963</v>
      </c>
      <c r="H150">
        <v>315</v>
      </c>
      <c r="I150">
        <v>295</v>
      </c>
      <c r="J150" s="2">
        <v>298.24021525312361</v>
      </c>
      <c r="K150" s="2">
        <f t="shared" si="33"/>
        <v>16.759784746876392</v>
      </c>
      <c r="L150" s="8">
        <v>1244.1931979143942</v>
      </c>
      <c r="M150" s="1">
        <f t="shared" si="38"/>
        <v>9.2082048888004309</v>
      </c>
      <c r="N150" s="1">
        <f t="shared" si="34"/>
        <v>4180.2514220974945</v>
      </c>
      <c r="O150" s="1">
        <f t="shared" si="35"/>
        <v>994.26369766372625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0"/>
        <v>3.2000000000000001E-2</v>
      </c>
      <c r="B151" s="1">
        <f t="shared" si="32"/>
        <v>115.88454136430032</v>
      </c>
      <c r="C151">
        <f t="shared" si="31"/>
        <v>4500</v>
      </c>
      <c r="D151" s="2">
        <v>3.697444932938077</v>
      </c>
      <c r="E151" s="1">
        <f t="shared" si="36"/>
        <v>167.18367008772807</v>
      </c>
      <c r="F151" s="1">
        <f t="shared" si="37"/>
        <v>501.55101026318425</v>
      </c>
      <c r="G151" s="8">
        <f t="shared" si="39"/>
        <v>737.52639999999928</v>
      </c>
      <c r="H151">
        <v>315</v>
      </c>
      <c r="I151">
        <v>295</v>
      </c>
      <c r="J151" s="2">
        <v>299.54562436040266</v>
      </c>
      <c r="K151" s="2">
        <f t="shared" si="33"/>
        <v>15.454375639597345</v>
      </c>
      <c r="L151" s="8">
        <v>1410.5985854064288</v>
      </c>
      <c r="M151" s="1">
        <f t="shared" si="38"/>
        <v>10.431100137664133</v>
      </c>
      <c r="N151" s="1">
        <f t="shared" si="34"/>
        <v>4179.9318251428522</v>
      </c>
      <c r="O151" s="1">
        <f t="shared" si="35"/>
        <v>994.09290181208587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0"/>
        <v>3.7999999999999999E-2</v>
      </c>
      <c r="B152" s="1">
        <f t="shared" si="32"/>
        <v>137.63537863544974</v>
      </c>
      <c r="C152">
        <f t="shared" si="31"/>
        <v>4500</v>
      </c>
      <c r="D152" s="2">
        <v>3.697444932938077</v>
      </c>
      <c r="E152" s="1">
        <f t="shared" si="36"/>
        <v>167.18367008772807</v>
      </c>
      <c r="F152" s="1">
        <f t="shared" si="37"/>
        <v>501.55101026318425</v>
      </c>
      <c r="G152" s="8">
        <f t="shared" si="39"/>
        <v>980.79519999999911</v>
      </c>
      <c r="H152">
        <v>315</v>
      </c>
      <c r="I152">
        <v>295</v>
      </c>
      <c r="J152" s="2">
        <v>300.73275116913544</v>
      </c>
      <c r="K152" s="2">
        <f t="shared" si="33"/>
        <v>14.26724883086456</v>
      </c>
      <c r="L152" s="8">
        <v>1545.1415594286777</v>
      </c>
      <c r="M152" s="1">
        <f t="shared" si="38"/>
        <v>11.418030826006319</v>
      </c>
      <c r="N152" s="1">
        <f t="shared" si="34"/>
        <v>4179.6774521868256</v>
      </c>
      <c r="O152" s="1">
        <f t="shared" si="35"/>
        <v>993.93049487906455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0"/>
        <v>4.3999999999999997E-2</v>
      </c>
      <c r="B153" s="1">
        <f t="shared" si="32"/>
        <v>159.39132902593821</v>
      </c>
      <c r="C153">
        <f t="shared" si="31"/>
        <v>4500</v>
      </c>
      <c r="D153" s="2">
        <v>3.697444932938077</v>
      </c>
      <c r="E153" s="1">
        <f t="shared" si="36"/>
        <v>167.18367008772807</v>
      </c>
      <c r="F153" s="1">
        <f t="shared" si="37"/>
        <v>501.55101026318425</v>
      </c>
      <c r="G153" s="8">
        <f t="shared" si="39"/>
        <v>1257.2163999999984</v>
      </c>
      <c r="H153">
        <v>315</v>
      </c>
      <c r="I153">
        <v>295</v>
      </c>
      <c r="J153" s="2">
        <v>301.78836386157792</v>
      </c>
      <c r="K153" s="2">
        <f t="shared" si="33"/>
        <v>13.21163613842208</v>
      </c>
      <c r="L153" s="8">
        <v>1655.6079638738247</v>
      </c>
      <c r="M153" s="1">
        <f t="shared" si="38"/>
        <v>12.227082999914654</v>
      </c>
      <c r="N153" s="1">
        <f t="shared" si="34"/>
        <v>4179.4785502843297</v>
      </c>
      <c r="O153" s="1">
        <f t="shared" si="35"/>
        <v>993.78053353343398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0"/>
        <v>0.05</v>
      </c>
      <c r="B154" s="1">
        <f t="shared" si="32"/>
        <v>181.15141575289252</v>
      </c>
      <c r="C154">
        <f t="shared" si="31"/>
        <v>4500</v>
      </c>
      <c r="D154" s="2">
        <v>3.697444932938077</v>
      </c>
      <c r="E154" s="1">
        <f t="shared" si="36"/>
        <v>167.18367008772807</v>
      </c>
      <c r="F154" s="1">
        <f t="shared" si="37"/>
        <v>501.55101026318425</v>
      </c>
      <c r="G154" s="8">
        <f t="shared" si="39"/>
        <v>1566.7899999999986</v>
      </c>
      <c r="H154">
        <v>315</v>
      </c>
      <c r="I154">
        <v>295</v>
      </c>
      <c r="J154" s="2">
        <v>302.72019754394364</v>
      </c>
      <c r="K154" s="2">
        <f t="shared" si="33"/>
        <v>12.279802456056359</v>
      </c>
      <c r="L154" s="8">
        <v>1747.6683150913691</v>
      </c>
      <c r="M154" s="1">
        <f t="shared" si="38"/>
        <v>12.900411298536953</v>
      </c>
      <c r="N154" s="1">
        <f t="shared" si="34"/>
        <v>4179.3231120363062</v>
      </c>
      <c r="O154" s="1">
        <f t="shared" si="35"/>
        <v>993.6439041996606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0"/>
        <v>5.6000000000000001E-2</v>
      </c>
      <c r="B155" s="1">
        <f t="shared" si="32"/>
        <v>202.91486576972113</v>
      </c>
      <c r="C155">
        <f t="shared" ref="C155:C186" si="41">C143+500</f>
        <v>4500</v>
      </c>
      <c r="D155" s="2">
        <v>3.697444932938077</v>
      </c>
      <c r="E155" s="1">
        <f t="shared" si="36"/>
        <v>167.18367008772807</v>
      </c>
      <c r="F155" s="1">
        <f t="shared" si="37"/>
        <v>501.55101026318425</v>
      </c>
      <c r="G155" s="8">
        <f t="shared" si="39"/>
        <v>1909.5159999999983</v>
      </c>
      <c r="H155">
        <v>315</v>
      </c>
      <c r="I155">
        <v>295</v>
      </c>
      <c r="J155" s="2">
        <v>303.54231271209625</v>
      </c>
      <c r="K155" s="2">
        <f t="shared" si="33"/>
        <v>11.457687287903752</v>
      </c>
      <c r="L155" s="8">
        <v>1825.4381266429928</v>
      </c>
      <c r="M155" s="1">
        <f t="shared" si="38"/>
        <v>13.468532558389015</v>
      </c>
      <c r="N155" s="1">
        <f t="shared" si="34"/>
        <v>4179.2008253979393</v>
      </c>
      <c r="O155" s="1">
        <f t="shared" si="35"/>
        <v>993.52011118193138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0"/>
        <v>6.2E-2</v>
      </c>
      <c r="B156" s="1">
        <f t="shared" si="32"/>
        <v>224.68107191811302</v>
      </c>
      <c r="C156">
        <f t="shared" si="41"/>
        <v>4500</v>
      </c>
      <c r="D156" s="2">
        <v>3.697444932938077</v>
      </c>
      <c r="E156" s="1">
        <f t="shared" si="36"/>
        <v>167.18367008772807</v>
      </c>
      <c r="F156" s="1">
        <f t="shared" si="37"/>
        <v>501.55101026318425</v>
      </c>
      <c r="G156" s="8">
        <f t="shared" si="39"/>
        <v>2285.3943999999974</v>
      </c>
      <c r="H156">
        <v>315</v>
      </c>
      <c r="I156">
        <v>295</v>
      </c>
      <c r="J156" s="2">
        <v>304.26949280608665</v>
      </c>
      <c r="K156" s="2">
        <f t="shared" si="33"/>
        <v>10.730507193913354</v>
      </c>
      <c r="L156" s="8">
        <v>1891.9352901808802</v>
      </c>
      <c r="M156" s="1">
        <f t="shared" si="38"/>
        <v>13.953780020085579</v>
      </c>
      <c r="N156" s="1">
        <f t="shared" si="34"/>
        <v>4179.1036880665897</v>
      </c>
      <c r="O156" s="1">
        <f t="shared" si="35"/>
        <v>993.4081144198351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0"/>
        <v>6.8000000000000005E-2</v>
      </c>
      <c r="B157" s="1">
        <f t="shared" si="32"/>
        <v>246.4495564864612</v>
      </c>
      <c r="C157">
        <f t="shared" si="41"/>
        <v>4500</v>
      </c>
      <c r="D157" s="2">
        <v>3.697444932938077</v>
      </c>
      <c r="E157" s="1">
        <f t="shared" si="36"/>
        <v>167.18367008772807</v>
      </c>
      <c r="F157" s="1">
        <f t="shared" si="37"/>
        <v>501.55101026318425</v>
      </c>
      <c r="G157" s="8">
        <f t="shared" si="39"/>
        <v>2694.4251999999979</v>
      </c>
      <c r="H157">
        <v>315</v>
      </c>
      <c r="I157">
        <v>295</v>
      </c>
      <c r="J157" s="2">
        <v>304.91526631354401</v>
      </c>
      <c r="K157" s="2">
        <f t="shared" si="33"/>
        <v>10.084733686455991</v>
      </c>
      <c r="L157" s="8">
        <v>1949.4057925656662</v>
      </c>
      <c r="M157" s="1">
        <f t="shared" si="38"/>
        <v>14.372747202874352</v>
      </c>
      <c r="N157" s="1">
        <f t="shared" si="34"/>
        <v>4179.0257041402001</v>
      </c>
      <c r="O157" s="1">
        <f t="shared" si="35"/>
        <v>993.306717569395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0"/>
        <v>7.3999999999999996E-2</v>
      </c>
      <c r="B158" s="1">
        <f t="shared" si="32"/>
        <v>268.21875524203682</v>
      </c>
      <c r="C158">
        <f t="shared" si="41"/>
        <v>4500</v>
      </c>
      <c r="D158" s="2">
        <v>3.697444932938077</v>
      </c>
      <c r="E158" s="1">
        <f t="shared" si="36"/>
        <v>167.18367008772807</v>
      </c>
      <c r="F158" s="1">
        <f t="shared" si="37"/>
        <v>501.55101026318425</v>
      </c>
      <c r="G158" s="8">
        <f t="shared" si="39"/>
        <v>3136.6083999999964</v>
      </c>
      <c r="H158">
        <v>315</v>
      </c>
      <c r="I158">
        <v>295</v>
      </c>
      <c r="J158" s="2">
        <v>305.4640538678197</v>
      </c>
      <c r="K158" s="2">
        <f t="shared" si="33"/>
        <v>9.5359461321802996</v>
      </c>
      <c r="L158" s="8">
        <v>1997.1932163344297</v>
      </c>
      <c r="M158" s="1">
        <f t="shared" si="38"/>
        <v>14.720820240886022</v>
      </c>
      <c r="N158" s="1">
        <f t="shared" si="34"/>
        <v>4178.9652950052596</v>
      </c>
      <c r="O158" s="1">
        <f t="shared" si="35"/>
        <v>993.21913473054644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0"/>
        <v>8.0000000000000002E-3</v>
      </c>
      <c r="B159" s="1">
        <f t="shared" si="32"/>
        <v>28.955029673959501</v>
      </c>
      <c r="C159">
        <f t="shared" si="41"/>
        <v>5000</v>
      </c>
      <c r="D159" s="2">
        <v>3.9992745280412825</v>
      </c>
      <c r="E159" s="1">
        <f t="shared" si="36"/>
        <v>180.83119705991462</v>
      </c>
      <c r="F159" s="1">
        <f t="shared" si="37"/>
        <v>542.49359117974382</v>
      </c>
      <c r="G159" s="8">
        <f t="shared" si="39"/>
        <v>95.975200000000527</v>
      </c>
      <c r="H159">
        <v>315</v>
      </c>
      <c r="I159">
        <v>295</v>
      </c>
      <c r="J159" s="2">
        <v>295.04730724519476</v>
      </c>
      <c r="K159" s="2">
        <f t="shared" si="33"/>
        <v>19.952692754805241</v>
      </c>
      <c r="L159" s="8">
        <v>470.47259110182893</v>
      </c>
      <c r="M159" s="1">
        <f t="shared" si="38"/>
        <v>3.2996978986988657</v>
      </c>
      <c r="N159" s="1">
        <f t="shared" si="34"/>
        <v>4181.2259307902332</v>
      </c>
      <c r="O159" s="1">
        <f t="shared" si="35"/>
        <v>994.64584648314417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0"/>
        <v>1.4E-2</v>
      </c>
      <c r="B160" s="1">
        <f t="shared" si="32"/>
        <v>50.674625939442116</v>
      </c>
      <c r="C160">
        <f t="shared" si="41"/>
        <v>5000</v>
      </c>
      <c r="D160" s="2">
        <v>3.9992745280412825</v>
      </c>
      <c r="E160" s="1">
        <f t="shared" si="36"/>
        <v>180.83119705991462</v>
      </c>
      <c r="F160" s="1">
        <f t="shared" si="37"/>
        <v>542.49359117974382</v>
      </c>
      <c r="G160" s="8">
        <f t="shared" si="39"/>
        <v>206.63440000000026</v>
      </c>
      <c r="H160">
        <v>315</v>
      </c>
      <c r="I160">
        <v>295</v>
      </c>
      <c r="J160" s="2">
        <v>295.62442297340817</v>
      </c>
      <c r="K160" s="2">
        <f t="shared" si="33"/>
        <v>19.375577026591827</v>
      </c>
      <c r="L160" s="8">
        <v>797.17336028189493</v>
      </c>
      <c r="M160" s="1">
        <f t="shared" si="38"/>
        <v>5.5891201963465678</v>
      </c>
      <c r="N160" s="1">
        <f t="shared" si="34"/>
        <v>4181.0283082001015</v>
      </c>
      <c r="O160" s="1">
        <f t="shared" si="35"/>
        <v>994.58060253330132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0"/>
        <v>0.02</v>
      </c>
      <c r="B161" s="1">
        <f t="shared" si="32"/>
        <v>72.401978176601233</v>
      </c>
      <c r="C161">
        <f t="shared" si="41"/>
        <v>5000</v>
      </c>
      <c r="D161" s="2">
        <v>3.9992745280412825</v>
      </c>
      <c r="E161" s="1">
        <f t="shared" si="36"/>
        <v>180.83119705991462</v>
      </c>
      <c r="F161" s="1">
        <f t="shared" si="37"/>
        <v>542.49359117974382</v>
      </c>
      <c r="G161" s="8">
        <f t="shared" si="39"/>
        <v>350.44599999999991</v>
      </c>
      <c r="H161">
        <v>315</v>
      </c>
      <c r="I161">
        <v>295</v>
      </c>
      <c r="J161" s="2">
        <v>296.75402264659027</v>
      </c>
      <c r="K161" s="2">
        <f t="shared" si="33"/>
        <v>18.245977353409728</v>
      </c>
      <c r="L161" s="8">
        <v>1070.4594472320521</v>
      </c>
      <c r="M161" s="1">
        <f t="shared" si="38"/>
        <v>7.4968460456027071</v>
      </c>
      <c r="N161" s="1">
        <f t="shared" si="34"/>
        <v>4180.669519116178</v>
      </c>
      <c r="O161" s="1">
        <f t="shared" si="35"/>
        <v>994.44796693785452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0"/>
        <v>2.5999999999999999E-2</v>
      </c>
      <c r="B162" s="1">
        <f t="shared" ref="B162:B193" si="42">A162/O162*3600*1000</f>
        <v>94.137871079551076</v>
      </c>
      <c r="C162">
        <f t="shared" si="41"/>
        <v>5000</v>
      </c>
      <c r="D162" s="2">
        <v>3.9992745280412825</v>
      </c>
      <c r="E162" s="1">
        <f t="shared" si="36"/>
        <v>180.83119705991462</v>
      </c>
      <c r="F162" s="1">
        <f t="shared" si="37"/>
        <v>542.49359117974382</v>
      </c>
      <c r="G162" s="8">
        <f t="shared" si="39"/>
        <v>527.40999999999963</v>
      </c>
      <c r="H162">
        <v>315</v>
      </c>
      <c r="I162">
        <v>295</v>
      </c>
      <c r="J162" s="2">
        <v>298.06218638062677</v>
      </c>
      <c r="K162" s="2">
        <f t="shared" si="33"/>
        <v>16.93781361937323</v>
      </c>
      <c r="L162" s="8">
        <v>1290.1248048811492</v>
      </c>
      <c r="M162" s="1">
        <f t="shared" si="38"/>
        <v>9.0257836277995054</v>
      </c>
      <c r="N162" s="1">
        <f t="shared" si="34"/>
        <v>4180.2983896981077</v>
      </c>
      <c r="O162" s="1">
        <f t="shared" si="35"/>
        <v>994.28634753067081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0"/>
        <v>3.2000000000000001E-2</v>
      </c>
      <c r="B163" s="1">
        <f t="shared" si="42"/>
        <v>115.8813552914462</v>
      </c>
      <c r="C163">
        <f t="shared" si="41"/>
        <v>5000</v>
      </c>
      <c r="D163" s="2">
        <v>3.9992745280412825</v>
      </c>
      <c r="E163" s="1">
        <f t="shared" si="36"/>
        <v>180.83119705991462</v>
      </c>
      <c r="F163" s="1">
        <f t="shared" si="37"/>
        <v>542.49359117974382</v>
      </c>
      <c r="G163" s="8">
        <f t="shared" si="39"/>
        <v>737.52639999999928</v>
      </c>
      <c r="H163">
        <v>315</v>
      </c>
      <c r="I163">
        <v>295</v>
      </c>
      <c r="J163" s="2">
        <v>299.34088481436362</v>
      </c>
      <c r="K163" s="2">
        <f t="shared" ref="K163:K194" si="43">H163-J163</f>
        <v>15.659115185636381</v>
      </c>
      <c r="L163" s="8">
        <v>1466.4826018226511</v>
      </c>
      <c r="M163" s="1">
        <f t="shared" si="38"/>
        <v>10.250432655680189</v>
      </c>
      <c r="N163" s="1">
        <f t="shared" ref="N163:N194" si="44">((W163 + X163*H163 +Y163*H163^2 +  Z163*H163^3)+(W163 + X163*J163 + Y163*J163^2 +  Z163*J163^3))/2</f>
        <v>4179.9791241652683</v>
      </c>
      <c r="O163" s="1">
        <f t="shared" ref="O163:O194" si="45">((S163 + T163*H163 + U163*H163^2 +  V163*H163^3)+(S163 + T163*J163 + U163*J163^2 +  V163*J163^3))/2</f>
        <v>994.12023366716289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0"/>
        <v>3.7999999999999999E-2</v>
      </c>
      <c r="B164" s="1">
        <f t="shared" si="42"/>
        <v>137.63116273365068</v>
      </c>
      <c r="C164">
        <f t="shared" si="41"/>
        <v>5000</v>
      </c>
      <c r="D164" s="2">
        <v>3.9992745280412825</v>
      </c>
      <c r="E164" s="1">
        <f t="shared" si="36"/>
        <v>180.83119705991462</v>
      </c>
      <c r="F164" s="1">
        <f t="shared" si="37"/>
        <v>542.49359117974382</v>
      </c>
      <c r="G164" s="8">
        <f t="shared" si="39"/>
        <v>980.79519999999911</v>
      </c>
      <c r="H164">
        <v>315</v>
      </c>
      <c r="I164">
        <v>295</v>
      </c>
      <c r="J164" s="2">
        <v>300.51386232377831</v>
      </c>
      <c r="K164" s="2">
        <f t="shared" si="43"/>
        <v>14.486137676221688</v>
      </c>
      <c r="L164" s="8">
        <v>1609.6842752116977</v>
      </c>
      <c r="M164" s="1">
        <f t="shared" si="38"/>
        <v>11.242925481255369</v>
      </c>
      <c r="N164" s="1">
        <f t="shared" si="44"/>
        <v>4179.7218562865592</v>
      </c>
      <c r="O164" s="1">
        <f t="shared" si="45"/>
        <v>993.96094084259698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0"/>
        <v>4.3999999999999997E-2</v>
      </c>
      <c r="B165" s="1">
        <f t="shared" si="42"/>
        <v>159.38613288920766</v>
      </c>
      <c r="C165">
        <f t="shared" si="41"/>
        <v>5000</v>
      </c>
      <c r="D165" s="2">
        <v>3.9992745280412825</v>
      </c>
      <c r="E165" s="1">
        <f t="shared" si="36"/>
        <v>180.83119705991462</v>
      </c>
      <c r="F165" s="1">
        <f t="shared" si="37"/>
        <v>542.49359117974382</v>
      </c>
      <c r="G165" s="8">
        <f t="shared" si="39"/>
        <v>1257.2163999999984</v>
      </c>
      <c r="H165">
        <v>315</v>
      </c>
      <c r="I165">
        <v>295</v>
      </c>
      <c r="J165" s="2">
        <v>301.56334868812957</v>
      </c>
      <c r="K165" s="2">
        <f t="shared" si="43"/>
        <v>13.436651311870435</v>
      </c>
      <c r="L165" s="8">
        <v>1727.6429507363191</v>
      </c>
      <c r="M165" s="1">
        <f t="shared" si="38"/>
        <v>12.059121790047037</v>
      </c>
      <c r="N165" s="1">
        <f t="shared" si="44"/>
        <v>4179.5188713787256</v>
      </c>
      <c r="O165" s="1">
        <f t="shared" si="45"/>
        <v>993.81293170659228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0"/>
        <v>0.05</v>
      </c>
      <c r="B166" s="1">
        <f t="shared" si="42"/>
        <v>181.14530491786579</v>
      </c>
      <c r="C166">
        <f t="shared" si="41"/>
        <v>5000</v>
      </c>
      <c r="D166" s="2">
        <v>3.9992745280412825</v>
      </c>
      <c r="E166" s="1">
        <f t="shared" si="36"/>
        <v>180.83119705991462</v>
      </c>
      <c r="F166" s="1">
        <f t="shared" si="37"/>
        <v>542.49359117974382</v>
      </c>
      <c r="G166" s="8">
        <f t="shared" si="39"/>
        <v>1566.7899999999986</v>
      </c>
      <c r="H166">
        <v>315</v>
      </c>
      <c r="I166">
        <v>295</v>
      </c>
      <c r="J166" s="2">
        <v>302.49405646795975</v>
      </c>
      <c r="K166" s="2">
        <f t="shared" si="43"/>
        <v>12.505943532040249</v>
      </c>
      <c r="L166" s="8">
        <v>1826.1979008864776</v>
      </c>
      <c r="M166" s="1">
        <f t="shared" si="38"/>
        <v>12.740080241038935</v>
      </c>
      <c r="N166" s="1">
        <f t="shared" si="44"/>
        <v>4179.3591565823162</v>
      </c>
      <c r="O166" s="1">
        <f t="shared" si="45"/>
        <v>993.6774242181707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0"/>
        <v>5.6000000000000001E-2</v>
      </c>
      <c r="B167" s="1">
        <f t="shared" si="42"/>
        <v>202.90791015886083</v>
      </c>
      <c r="C167">
        <f t="shared" si="41"/>
        <v>5000</v>
      </c>
      <c r="D167" s="2">
        <v>3.9992745280412825</v>
      </c>
      <c r="E167" s="1">
        <f t="shared" si="36"/>
        <v>180.83119705991462</v>
      </c>
      <c r="F167" s="1">
        <f t="shared" si="37"/>
        <v>542.49359117974382</v>
      </c>
      <c r="G167" s="8">
        <f t="shared" si="39"/>
        <v>1909.5159999999983</v>
      </c>
      <c r="H167">
        <v>315</v>
      </c>
      <c r="I167">
        <v>295</v>
      </c>
      <c r="J167" s="2">
        <v>303.31812225263383</v>
      </c>
      <c r="K167" s="2">
        <f t="shared" si="43"/>
        <v>11.681877747366173</v>
      </c>
      <c r="L167" s="8">
        <v>1909.6246990288203</v>
      </c>
      <c r="M167" s="1">
        <f t="shared" si="38"/>
        <v>13.315780849663932</v>
      </c>
      <c r="N167" s="1">
        <f t="shared" si="44"/>
        <v>4179.2328345587612</v>
      </c>
      <c r="O167" s="1">
        <f t="shared" si="45"/>
        <v>993.55416869733244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0"/>
        <v>6.2E-2</v>
      </c>
      <c r="B168" s="1">
        <f t="shared" si="42"/>
        <v>224.67334002389961</v>
      </c>
      <c r="C168">
        <f t="shared" si="41"/>
        <v>5000</v>
      </c>
      <c r="D168" s="2">
        <v>3.9992745280412825</v>
      </c>
      <c r="E168" s="1">
        <f t="shared" si="36"/>
        <v>180.83119705991462</v>
      </c>
      <c r="F168" s="1">
        <f t="shared" si="37"/>
        <v>542.49359117974382</v>
      </c>
      <c r="G168" s="8">
        <f t="shared" si="39"/>
        <v>2285.3943999999974</v>
      </c>
      <c r="H168">
        <v>315</v>
      </c>
      <c r="I168">
        <v>295</v>
      </c>
      <c r="J168" s="2">
        <v>304.04911492376829</v>
      </c>
      <c r="K168" s="2">
        <f t="shared" si="43"/>
        <v>10.950885076231714</v>
      </c>
      <c r="L168" s="8">
        <v>1981.0787891340699</v>
      </c>
      <c r="M168" s="1">
        <f t="shared" si="38"/>
        <v>13.80830155151973</v>
      </c>
      <c r="N168" s="1">
        <f t="shared" si="44"/>
        <v>4179.1320635412285</v>
      </c>
      <c r="O168" s="1">
        <f t="shared" si="45"/>
        <v>993.44230150429553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0"/>
        <v>6.8000000000000005E-2</v>
      </c>
      <c r="B169" s="1">
        <f t="shared" si="42"/>
        <v>246.44111265209708</v>
      </c>
      <c r="C169">
        <f t="shared" si="41"/>
        <v>5000</v>
      </c>
      <c r="D169" s="2">
        <v>3.9992745280412825</v>
      </c>
      <c r="E169" s="1">
        <f t="shared" si="36"/>
        <v>180.83119705991462</v>
      </c>
      <c r="F169" s="1">
        <f t="shared" si="37"/>
        <v>542.49359117974382</v>
      </c>
      <c r="G169" s="8">
        <f t="shared" si="39"/>
        <v>2694.4251999999979</v>
      </c>
      <c r="H169">
        <v>315</v>
      </c>
      <c r="I169">
        <v>295</v>
      </c>
      <c r="J169" s="2">
        <v>304.69979366330307</v>
      </c>
      <c r="K169" s="2">
        <f t="shared" si="43"/>
        <v>10.300206336696931</v>
      </c>
      <c r="L169" s="8">
        <v>2042.9200680400563</v>
      </c>
      <c r="M169" s="1">
        <f t="shared" ref="M169:M189" si="46">((H169-I169)-(J169-I169))/(LN((H169-I169)/(J169-I169)))</f>
        <v>14.234124681386582</v>
      </c>
      <c r="N169" s="1">
        <f t="shared" si="44"/>
        <v>4179.0508809847615</v>
      </c>
      <c r="O169" s="1">
        <f t="shared" si="45"/>
        <v>993.34075132823386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0"/>
        <v>7.3999999999999996E-2</v>
      </c>
      <c r="B170" s="1">
        <f t="shared" si="42"/>
        <v>268.20965300390714</v>
      </c>
      <c r="C170">
        <f t="shared" si="41"/>
        <v>5000</v>
      </c>
      <c r="D170" s="2">
        <v>3.9992745280412825</v>
      </c>
      <c r="E170" s="1">
        <f t="shared" si="36"/>
        <v>180.83119705991462</v>
      </c>
      <c r="F170" s="1">
        <f t="shared" si="37"/>
        <v>542.49359117974382</v>
      </c>
      <c r="G170" s="8">
        <f t="shared" si="39"/>
        <v>3136.6083999999964</v>
      </c>
      <c r="H170">
        <v>315</v>
      </c>
      <c r="I170">
        <v>295</v>
      </c>
      <c r="J170" s="2">
        <v>305.25380465927799</v>
      </c>
      <c r="K170" s="2">
        <f t="shared" si="43"/>
        <v>9.7461953407220108</v>
      </c>
      <c r="L170" s="8">
        <v>2094.4017702346464</v>
      </c>
      <c r="M170" s="1">
        <f t="shared" si="46"/>
        <v>14.588290328685993</v>
      </c>
      <c r="N170" s="1">
        <f t="shared" si="44"/>
        <v>4178.9878165479749</v>
      </c>
      <c r="O170" s="1">
        <f t="shared" si="45"/>
        <v>993.25284163474623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0"/>
        <v>8.0000000000000002E-3</v>
      </c>
      <c r="B171" s="1">
        <f t="shared" si="42"/>
        <v>28.955008530759859</v>
      </c>
      <c r="C171">
        <f t="shared" si="41"/>
        <v>5500</v>
      </c>
      <c r="D171" s="2">
        <v>4.2633678592665794</v>
      </c>
      <c r="E171" s="1">
        <f t="shared" si="36"/>
        <v>192.77244112459766</v>
      </c>
      <c r="F171" s="1">
        <f t="shared" si="37"/>
        <v>578.31732337379299</v>
      </c>
      <c r="G171" s="8">
        <f t="shared" si="39"/>
        <v>95.975200000000527</v>
      </c>
      <c r="H171">
        <v>315</v>
      </c>
      <c r="I171">
        <v>295</v>
      </c>
      <c r="J171" s="2">
        <v>295.04079591475653</v>
      </c>
      <c r="K171" s="2">
        <f t="shared" si="43"/>
        <v>19.959204085243471</v>
      </c>
      <c r="L171" s="8">
        <v>480.37681929088853</v>
      </c>
      <c r="M171" s="1">
        <f t="shared" si="46"/>
        <v>3.2218738038951829</v>
      </c>
      <c r="N171" s="1">
        <f t="shared" si="44"/>
        <v>4181.2282170463368</v>
      </c>
      <c r="O171" s="1">
        <f t="shared" si="45"/>
        <v>994.64657278221193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0"/>
        <v>1.4E-2</v>
      </c>
      <c r="B172" s="1">
        <f t="shared" si="42"/>
        <v>50.674328851112065</v>
      </c>
      <c r="C172">
        <f t="shared" si="41"/>
        <v>5500</v>
      </c>
      <c r="D172" s="2">
        <v>4.2633678592665794</v>
      </c>
      <c r="E172" s="1">
        <f t="shared" si="36"/>
        <v>192.77244112459766</v>
      </c>
      <c r="F172" s="1">
        <f t="shared" si="37"/>
        <v>578.31732337379299</v>
      </c>
      <c r="G172" s="8">
        <f t="shared" si="39"/>
        <v>206.63440000000026</v>
      </c>
      <c r="H172">
        <v>315</v>
      </c>
      <c r="I172">
        <v>295</v>
      </c>
      <c r="J172" s="2">
        <v>295.5734564599681</v>
      </c>
      <c r="K172" s="2">
        <f t="shared" si="43"/>
        <v>19.426543540031901</v>
      </c>
      <c r="L172" s="8">
        <v>815.83713800391763</v>
      </c>
      <c r="M172" s="1">
        <f t="shared" si="46"/>
        <v>5.4694839929690504</v>
      </c>
      <c r="N172" s="1">
        <f t="shared" si="44"/>
        <v>4181.0453644753206</v>
      </c>
      <c r="O172" s="1">
        <f t="shared" si="45"/>
        <v>994.58643345986729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0"/>
        <v>0.02</v>
      </c>
      <c r="B173" s="1">
        <f t="shared" si="42"/>
        <v>72.401086362062827</v>
      </c>
      <c r="C173">
        <f t="shared" si="41"/>
        <v>5500</v>
      </c>
      <c r="D173" s="2">
        <v>4.2633678592665794</v>
      </c>
      <c r="E173" s="1">
        <f t="shared" si="36"/>
        <v>192.77244112459766</v>
      </c>
      <c r="F173" s="1">
        <f t="shared" si="37"/>
        <v>578.31732337379299</v>
      </c>
      <c r="G173" s="8">
        <f t="shared" si="39"/>
        <v>350.44599999999991</v>
      </c>
      <c r="H173">
        <v>315</v>
      </c>
      <c r="I173">
        <v>295</v>
      </c>
      <c r="J173" s="2">
        <v>296.65196448889947</v>
      </c>
      <c r="K173" s="2">
        <f t="shared" si="43"/>
        <v>18.348035511100534</v>
      </c>
      <c r="L173" s="8">
        <v>1098.7673651415942</v>
      </c>
      <c r="M173" s="1">
        <f t="shared" si="46"/>
        <v>7.3575577893761288</v>
      </c>
      <c r="N173" s="1">
        <f t="shared" si="44"/>
        <v>4180.7004456689765</v>
      </c>
      <c r="O173" s="1">
        <f t="shared" si="45"/>
        <v>994.46021624513924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0"/>
        <v>2.5999999999999999E-2</v>
      </c>
      <c r="B174" s="1">
        <f t="shared" si="42"/>
        <v>94.136211375759743</v>
      </c>
      <c r="C174">
        <f t="shared" si="41"/>
        <v>5500</v>
      </c>
      <c r="D174" s="2">
        <v>4.2633678592665794</v>
      </c>
      <c r="E174" s="1">
        <f t="shared" si="36"/>
        <v>192.77244112459766</v>
      </c>
      <c r="F174" s="1">
        <f t="shared" si="37"/>
        <v>578.31732337379299</v>
      </c>
      <c r="G174" s="8">
        <f t="shared" si="39"/>
        <v>527.40999999999963</v>
      </c>
      <c r="H174">
        <v>315</v>
      </c>
      <c r="I174">
        <v>295</v>
      </c>
      <c r="J174" s="2">
        <v>297.92355052671428</v>
      </c>
      <c r="K174" s="2">
        <f t="shared" si="43"/>
        <v>17.07644947328572</v>
      </c>
      <c r="L174" s="8">
        <v>1327.6644544237683</v>
      </c>
      <c r="M174" s="1">
        <f t="shared" si="46"/>
        <v>8.8804162024887141</v>
      </c>
      <c r="N174" s="1">
        <f t="shared" si="44"/>
        <v>4180.3355413948566</v>
      </c>
      <c r="O174" s="1">
        <f t="shared" si="45"/>
        <v>994.30387766914305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0"/>
        <v>3.2000000000000001E-2</v>
      </c>
      <c r="B175" s="1">
        <f t="shared" si="42"/>
        <v>115.87886688856112</v>
      </c>
      <c r="C175">
        <f t="shared" si="41"/>
        <v>5500</v>
      </c>
      <c r="D175" s="2">
        <v>4.2633678592665794</v>
      </c>
      <c r="E175" s="1">
        <f t="shared" si="36"/>
        <v>192.77244112459766</v>
      </c>
      <c r="F175" s="1">
        <f t="shared" si="37"/>
        <v>578.31732337379299</v>
      </c>
      <c r="G175" s="8">
        <f t="shared" ref="G175:G189" si="47">G163</f>
        <v>737.52639999999928</v>
      </c>
      <c r="H175">
        <v>315</v>
      </c>
      <c r="I175">
        <v>295</v>
      </c>
      <c r="J175" s="2">
        <v>299.17991113923949</v>
      </c>
      <c r="K175" s="2">
        <f t="shared" si="43"/>
        <v>15.820088860760507</v>
      </c>
      <c r="L175" s="8">
        <v>1512.2997497376914</v>
      </c>
      <c r="M175" s="1">
        <f t="shared" si="46"/>
        <v>10.105826962947814</v>
      </c>
      <c r="N175" s="1">
        <f t="shared" si="44"/>
        <v>4180.017039368151</v>
      </c>
      <c r="O175" s="1">
        <f t="shared" si="45"/>
        <v>994.14158157747625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0"/>
        <v>3.7999999999999999E-2</v>
      </c>
      <c r="B176" s="1">
        <f t="shared" si="42"/>
        <v>137.62784836314029</v>
      </c>
      <c r="C176">
        <f t="shared" si="41"/>
        <v>5500</v>
      </c>
      <c r="D176" s="2">
        <v>4.2633678592665794</v>
      </c>
      <c r="E176" s="1">
        <f t="shared" si="36"/>
        <v>192.77244112459766</v>
      </c>
      <c r="F176" s="1">
        <f t="shared" si="37"/>
        <v>578.31732337379299</v>
      </c>
      <c r="G176" s="8">
        <f t="shared" si="47"/>
        <v>980.79519999999911</v>
      </c>
      <c r="H176">
        <v>315</v>
      </c>
      <c r="I176">
        <v>295</v>
      </c>
      <c r="J176" s="2">
        <v>300.34062376916751</v>
      </c>
      <c r="K176" s="2">
        <f t="shared" si="43"/>
        <v>14.659376230832493</v>
      </c>
      <c r="L176" s="8">
        <v>1662.7436598676159</v>
      </c>
      <c r="M176" s="1">
        <f t="shared" si="46"/>
        <v>11.102309367615456</v>
      </c>
      <c r="N176" s="1">
        <f t="shared" si="44"/>
        <v>4179.7577894692349</v>
      </c>
      <c r="O176" s="1">
        <f t="shared" si="45"/>
        <v>993.98487753033851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0"/>
        <v>4.3999999999999997E-2</v>
      </c>
      <c r="B177" s="1">
        <f t="shared" si="42"/>
        <v>159.38202747755784</v>
      </c>
      <c r="C177">
        <f t="shared" si="41"/>
        <v>5500</v>
      </c>
      <c r="D177" s="2">
        <v>4.2633678592665794</v>
      </c>
      <c r="E177" s="1">
        <f t="shared" si="36"/>
        <v>192.77244112459766</v>
      </c>
      <c r="F177" s="1">
        <f t="shared" si="37"/>
        <v>578.31732337379299</v>
      </c>
      <c r="G177" s="8">
        <f t="shared" si="47"/>
        <v>1257.2163999999984</v>
      </c>
      <c r="H177">
        <v>315</v>
      </c>
      <c r="I177">
        <v>295</v>
      </c>
      <c r="J177" s="2">
        <v>301.3843997546677</v>
      </c>
      <c r="K177" s="2">
        <f t="shared" si="43"/>
        <v>13.615600245332303</v>
      </c>
      <c r="L177" s="8">
        <v>1786.9957819592742</v>
      </c>
      <c r="M177" s="1">
        <f t="shared" si="46"/>
        <v>11.92389943211025</v>
      </c>
      <c r="N177" s="1">
        <f t="shared" si="44"/>
        <v>4179.5517314044773</v>
      </c>
      <c r="O177" s="1">
        <f t="shared" si="45"/>
        <v>993.83853064802975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0"/>
        <v>0.05</v>
      </c>
      <c r="B178" s="1">
        <f t="shared" si="42"/>
        <v>181.1404577465548</v>
      </c>
      <c r="C178">
        <f t="shared" si="41"/>
        <v>5500</v>
      </c>
      <c r="D178" s="2">
        <v>4.2633678592665794</v>
      </c>
      <c r="E178" s="1">
        <f t="shared" si="36"/>
        <v>192.77244112459766</v>
      </c>
      <c r="F178" s="1">
        <f t="shared" si="37"/>
        <v>578.31732337379299</v>
      </c>
      <c r="G178" s="8">
        <f t="shared" si="47"/>
        <v>1566.7899999999986</v>
      </c>
      <c r="H178">
        <v>315</v>
      </c>
      <c r="I178">
        <v>295</v>
      </c>
      <c r="J178" s="2">
        <v>302.31354806425162</v>
      </c>
      <c r="K178" s="2">
        <f t="shared" si="43"/>
        <v>12.68645193574838</v>
      </c>
      <c r="L178" s="8">
        <v>1891.0243220013272</v>
      </c>
      <c r="M178" s="1">
        <f t="shared" si="46"/>
        <v>12.610740251377983</v>
      </c>
      <c r="N178" s="1">
        <f t="shared" si="44"/>
        <v>4179.3886915700095</v>
      </c>
      <c r="O178" s="1">
        <f t="shared" si="45"/>
        <v>993.70401421779297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0"/>
        <v>5.6000000000000001E-2</v>
      </c>
      <c r="B179" s="1">
        <f t="shared" si="42"/>
        <v>202.90237521675306</v>
      </c>
      <c r="C179">
        <f t="shared" si="41"/>
        <v>5500</v>
      </c>
      <c r="D179" s="2">
        <v>4.2633678592665794</v>
      </c>
      <c r="E179" s="1">
        <f t="shared" si="36"/>
        <v>192.77244112459766</v>
      </c>
      <c r="F179" s="1">
        <f t="shared" si="37"/>
        <v>578.31732337379299</v>
      </c>
      <c r="G179" s="8">
        <f t="shared" si="47"/>
        <v>1909.5159999999983</v>
      </c>
      <c r="H179">
        <v>315</v>
      </c>
      <c r="I179">
        <v>295</v>
      </c>
      <c r="J179" s="2">
        <v>303.13864969889755</v>
      </c>
      <c r="K179" s="2">
        <f t="shared" si="43"/>
        <v>11.861350301102448</v>
      </c>
      <c r="L179" s="8">
        <v>1979.2314682140864</v>
      </c>
      <c r="M179" s="1">
        <f t="shared" si="46"/>
        <v>13.192353318198171</v>
      </c>
      <c r="N179" s="1">
        <f t="shared" si="44"/>
        <v>4179.259176130241</v>
      </c>
      <c r="O179" s="1">
        <f t="shared" si="45"/>
        <v>993.58127170585476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0"/>
        <v>6.2E-2</v>
      </c>
      <c r="B180" s="1">
        <f t="shared" si="42"/>
        <v>224.66717100589401</v>
      </c>
      <c r="C180">
        <f t="shared" si="41"/>
        <v>5500</v>
      </c>
      <c r="D180" s="2">
        <v>4.2633678592665794</v>
      </c>
      <c r="E180" s="1">
        <f t="shared" si="36"/>
        <v>192.77244112459766</v>
      </c>
      <c r="F180" s="1">
        <f t="shared" si="37"/>
        <v>578.31732337379299</v>
      </c>
      <c r="G180" s="8">
        <f t="shared" si="47"/>
        <v>2285.3943999999974</v>
      </c>
      <c r="H180">
        <v>315</v>
      </c>
      <c r="I180">
        <v>295</v>
      </c>
      <c r="J180" s="2">
        <v>303.87227867361474</v>
      </c>
      <c r="K180" s="2">
        <f t="shared" si="43"/>
        <v>11.127721326385256</v>
      </c>
      <c r="L180" s="8">
        <v>2054.8834343677063</v>
      </c>
      <c r="M180" s="1">
        <f t="shared" si="46"/>
        <v>13.690591691303258</v>
      </c>
      <c r="N180" s="1">
        <f t="shared" si="44"/>
        <v>4179.1554963102762</v>
      </c>
      <c r="O180" s="1">
        <f t="shared" si="45"/>
        <v>993.46957991536942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0"/>
        <v>6.8000000000000005E-2</v>
      </c>
      <c r="B181" s="1">
        <f t="shared" si="42"/>
        <v>246.43436051820402</v>
      </c>
      <c r="C181">
        <f t="shared" si="41"/>
        <v>5500</v>
      </c>
      <c r="D181" s="2">
        <v>4.2633678592665794</v>
      </c>
      <c r="E181" s="1">
        <f t="shared" si="36"/>
        <v>192.77244112459766</v>
      </c>
      <c r="F181" s="1">
        <f t="shared" si="37"/>
        <v>578.31732337379299</v>
      </c>
      <c r="G181" s="8">
        <f t="shared" si="47"/>
        <v>2694.4251999999979</v>
      </c>
      <c r="H181">
        <v>315</v>
      </c>
      <c r="I181">
        <v>295</v>
      </c>
      <c r="J181" s="2">
        <v>304.52655679944121</v>
      </c>
      <c r="K181" s="2">
        <f t="shared" si="43"/>
        <v>10.473443200558791</v>
      </c>
      <c r="L181" s="8">
        <v>2120.4328856074508</v>
      </c>
      <c r="M181" s="1">
        <f t="shared" si="46"/>
        <v>14.121834313285714</v>
      </c>
      <c r="N181" s="1">
        <f t="shared" si="44"/>
        <v>4179.0717320308941</v>
      </c>
      <c r="O181" s="1">
        <f t="shared" si="45"/>
        <v>993.36796818930907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0"/>
        <v>7.3999999999999996E-2</v>
      </c>
      <c r="B182" s="1">
        <f t="shared" si="42"/>
        <v>268.20236110377982</v>
      </c>
      <c r="C182">
        <f t="shared" si="41"/>
        <v>5500</v>
      </c>
      <c r="D182" s="2">
        <v>4.2633678592665794</v>
      </c>
      <c r="E182" s="1">
        <f t="shared" si="36"/>
        <v>192.77244112459766</v>
      </c>
      <c r="F182" s="1">
        <f t="shared" si="37"/>
        <v>578.31732337379299</v>
      </c>
      <c r="G182" s="8">
        <f t="shared" si="47"/>
        <v>3136.6083999999964</v>
      </c>
      <c r="H182">
        <v>315</v>
      </c>
      <c r="I182">
        <v>295</v>
      </c>
      <c r="J182" s="2">
        <v>305.08450354339766</v>
      </c>
      <c r="K182" s="2">
        <f t="shared" si="43"/>
        <v>9.9154964566023409</v>
      </c>
      <c r="L182" s="8">
        <v>2175.053499422525</v>
      </c>
      <c r="M182" s="1">
        <f t="shared" si="46"/>
        <v>14.480835815191012</v>
      </c>
      <c r="N182" s="1">
        <f t="shared" si="44"/>
        <v>4179.0065112408065</v>
      </c>
      <c r="O182" s="1">
        <f t="shared" si="45"/>
        <v>993.27984624608723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0"/>
        <v>8.0000000000000002E-3</v>
      </c>
      <c r="B183" s="1">
        <f t="shared" si="42"/>
        <v>28.954992471618347</v>
      </c>
      <c r="C183">
        <f t="shared" si="41"/>
        <v>6000</v>
      </c>
      <c r="D183" s="2">
        <v>4.4943391114844093</v>
      </c>
      <c r="E183" s="1">
        <f t="shared" si="36"/>
        <v>203.21603726487905</v>
      </c>
      <c r="F183" s="1">
        <f t="shared" si="37"/>
        <v>609.64811179463709</v>
      </c>
      <c r="G183" s="8">
        <f t="shared" si="47"/>
        <v>95.975200000000527</v>
      </c>
      <c r="H183">
        <v>315</v>
      </c>
      <c r="I183">
        <v>295</v>
      </c>
      <c r="J183" s="2">
        <v>295.0358489641614</v>
      </c>
      <c r="K183" s="2">
        <f t="shared" si="43"/>
        <v>19.964151035838597</v>
      </c>
      <c r="L183" s="8">
        <v>488.30361903508475</v>
      </c>
      <c r="M183" s="1">
        <f t="shared" si="46"/>
        <v>3.1568003304053454</v>
      </c>
      <c r="N183" s="1">
        <f t="shared" si="44"/>
        <v>4181.229954868606</v>
      </c>
      <c r="O183" s="1">
        <f t="shared" si="45"/>
        <v>994.64712443733947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0"/>
        <v>1.4E-2</v>
      </c>
      <c r="B184" s="1">
        <f t="shared" si="42"/>
        <v>50.674089869249585</v>
      </c>
      <c r="C184">
        <f t="shared" si="41"/>
        <v>6000</v>
      </c>
      <c r="D184" s="2">
        <v>4.4943391114844093</v>
      </c>
      <c r="E184" s="1">
        <f t="shared" si="36"/>
        <v>203.21603726487905</v>
      </c>
      <c r="F184" s="1">
        <f t="shared" si="37"/>
        <v>609.64811179463709</v>
      </c>
      <c r="G184" s="8">
        <f t="shared" si="47"/>
        <v>206.63440000000026</v>
      </c>
      <c r="H184">
        <v>315</v>
      </c>
      <c r="I184">
        <v>295</v>
      </c>
      <c r="J184" s="2">
        <v>295.532372968012</v>
      </c>
      <c r="K184" s="2">
        <f t="shared" si="43"/>
        <v>19.467627031988002</v>
      </c>
      <c r="L184" s="8">
        <v>830.85077750476967</v>
      </c>
      <c r="M184" s="1">
        <f t="shared" si="46"/>
        <v>5.3686867113086327</v>
      </c>
      <c r="N184" s="1">
        <f t="shared" si="44"/>
        <v>4181.0591688395061</v>
      </c>
      <c r="O184" s="1">
        <f t="shared" si="45"/>
        <v>994.59112398551611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0"/>
        <v>0.02</v>
      </c>
      <c r="B185" s="1">
        <f t="shared" si="42"/>
        <v>72.400353097403766</v>
      </c>
      <c r="C185">
        <f t="shared" si="41"/>
        <v>6000</v>
      </c>
      <c r="D185" s="2">
        <v>4.4943391114844093</v>
      </c>
      <c r="E185" s="1">
        <f t="shared" si="36"/>
        <v>203.21603726487905</v>
      </c>
      <c r="F185" s="1">
        <f t="shared" si="37"/>
        <v>609.64811179463709</v>
      </c>
      <c r="G185" s="8">
        <f t="shared" si="47"/>
        <v>350.44599999999991</v>
      </c>
      <c r="H185">
        <v>315</v>
      </c>
      <c r="I185">
        <v>295</v>
      </c>
      <c r="J185" s="2">
        <v>296.56771904861978</v>
      </c>
      <c r="K185" s="2">
        <f t="shared" si="43"/>
        <v>18.432280951380221</v>
      </c>
      <c r="L185" s="8">
        <v>1121.7577889409881</v>
      </c>
      <c r="M185" s="1">
        <f t="shared" si="46"/>
        <v>7.2393875361689757</v>
      </c>
      <c r="N185" s="1">
        <f t="shared" si="44"/>
        <v>4180.7261943672393</v>
      </c>
      <c r="O185" s="1">
        <f t="shared" si="45"/>
        <v>994.47028805418734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0"/>
        <v>2.5999999999999999E-2</v>
      </c>
      <c r="B186" s="1">
        <f t="shared" si="42"/>
        <v>94.134830538418925</v>
      </c>
      <c r="C186">
        <f t="shared" si="41"/>
        <v>6000</v>
      </c>
      <c r="D186" s="2">
        <v>4.4943391114844093</v>
      </c>
      <c r="E186" s="1">
        <f t="shared" si="36"/>
        <v>203.21603726487905</v>
      </c>
      <c r="F186" s="1">
        <f t="shared" si="37"/>
        <v>609.64811179463709</v>
      </c>
      <c r="G186" s="8">
        <f t="shared" si="47"/>
        <v>527.40999999999963</v>
      </c>
      <c r="H186">
        <v>315</v>
      </c>
      <c r="I186">
        <v>295</v>
      </c>
      <c r="J186" s="2">
        <v>297.80762963799305</v>
      </c>
      <c r="K186" s="2">
        <f t="shared" si="43"/>
        <v>17.192370362006955</v>
      </c>
      <c r="L186" s="8">
        <v>1358.4147360725262</v>
      </c>
      <c r="M186" s="1">
        <f t="shared" si="46"/>
        <v>8.7564648650553902</v>
      </c>
      <c r="N186" s="1">
        <f t="shared" si="44"/>
        <v>4180.3669962257763</v>
      </c>
      <c r="O186" s="1">
        <f t="shared" si="45"/>
        <v>994.31846283293999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0"/>
        <v>3.2000000000000001E-2</v>
      </c>
      <c r="B187" s="1">
        <f t="shared" si="42"/>
        <v>115.87678068573614</v>
      </c>
      <c r="C187">
        <f t="shared" ref="C187:C189" si="48">C175+500</f>
        <v>6000</v>
      </c>
      <c r="D187" s="2">
        <v>4.4943391114844093</v>
      </c>
      <c r="E187" s="1">
        <f t="shared" si="36"/>
        <v>203.21603726487905</v>
      </c>
      <c r="F187" s="1">
        <f t="shared" si="37"/>
        <v>609.64811179463709</v>
      </c>
      <c r="G187" s="8">
        <f t="shared" si="47"/>
        <v>737.52639999999928</v>
      </c>
      <c r="H187">
        <v>315</v>
      </c>
      <c r="I187">
        <v>295</v>
      </c>
      <c r="J187" s="2">
        <v>299.04421901952196</v>
      </c>
      <c r="K187" s="2">
        <f t="shared" si="43"/>
        <v>15.955780980478039</v>
      </c>
      <c r="L187" s="8">
        <v>1550.0824536665602</v>
      </c>
      <c r="M187" s="1">
        <f t="shared" si="46"/>
        <v>9.9820718335042944</v>
      </c>
      <c r="N187" s="1">
        <f t="shared" si="44"/>
        <v>4180.0495010976119</v>
      </c>
      <c r="O187" s="1">
        <f t="shared" si="45"/>
        <v>994.15947973587913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0"/>
        <v>3.7999999999999999E-2</v>
      </c>
      <c r="B188" s="1">
        <f t="shared" si="42"/>
        <v>137.62505439813893</v>
      </c>
      <c r="C188">
        <f t="shared" si="48"/>
        <v>6000</v>
      </c>
      <c r="D188" s="2">
        <v>4.4943391114844093</v>
      </c>
      <c r="E188" s="1">
        <f t="shared" si="36"/>
        <v>203.21603726487905</v>
      </c>
      <c r="F188" s="1">
        <f t="shared" si="37"/>
        <v>609.64811179463709</v>
      </c>
      <c r="G188" s="8">
        <f t="shared" si="47"/>
        <v>980.79519999999911</v>
      </c>
      <c r="H188">
        <v>315</v>
      </c>
      <c r="I188">
        <v>295</v>
      </c>
      <c r="J188" s="2">
        <v>300.19377770007486</v>
      </c>
      <c r="K188" s="2">
        <f t="shared" si="43"/>
        <v>14.806222299925139</v>
      </c>
      <c r="L188" s="8">
        <v>1706.7247645350774</v>
      </c>
      <c r="M188" s="1">
        <f t="shared" si="46"/>
        <v>10.981637024466389</v>
      </c>
      <c r="N188" s="1">
        <f t="shared" si="44"/>
        <v>4179.7887999734321</v>
      </c>
      <c r="O188" s="1">
        <f t="shared" si="45"/>
        <v>994.00505669736469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0"/>
        <v>4.3999999999999997E-2</v>
      </c>
      <c r="B189" s="1">
        <f t="shared" si="42"/>
        <v>159.37855219035669</v>
      </c>
      <c r="C189">
        <f t="shared" si="48"/>
        <v>6000</v>
      </c>
      <c r="D189" s="2">
        <v>4.4943391114844093</v>
      </c>
      <c r="E189" s="1">
        <f t="shared" si="36"/>
        <v>203.21603726487905</v>
      </c>
      <c r="F189" s="1">
        <f t="shared" si="37"/>
        <v>609.64811179463709</v>
      </c>
      <c r="G189" s="8">
        <f t="shared" si="47"/>
        <v>1257.2163999999984</v>
      </c>
      <c r="H189">
        <v>315</v>
      </c>
      <c r="I189">
        <v>295</v>
      </c>
      <c r="J189" s="2">
        <v>301.23209454890838</v>
      </c>
      <c r="K189" s="2">
        <f t="shared" si="43"/>
        <v>13.767905451091622</v>
      </c>
      <c r="L189" s="8">
        <v>1836.3921552616544</v>
      </c>
      <c r="M189" s="1">
        <f t="shared" si="46"/>
        <v>11.80760869316366</v>
      </c>
      <c r="N189" s="1">
        <f t="shared" si="44"/>
        <v>4179.5802585771271</v>
      </c>
      <c r="O189" s="1">
        <f t="shared" si="45"/>
        <v>993.86020153334084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0"/>
        <v>0.05</v>
      </c>
      <c r="B190" s="1">
        <f t="shared" si="42"/>
        <v>181.1363409758753</v>
      </c>
      <c r="C190">
        <f t="shared" ref="C190:C194" si="49">C178+500</f>
        <v>6000</v>
      </c>
      <c r="D190" s="2">
        <v>4.4943391114844093</v>
      </c>
      <c r="E190" s="1">
        <f t="shared" si="36"/>
        <v>203.21603726487905</v>
      </c>
      <c r="F190" s="1">
        <f t="shared" si="37"/>
        <v>609.64811179463709</v>
      </c>
      <c r="G190" s="8">
        <f t="shared" ref="G190:G194" si="50">G178</f>
        <v>1566.7899999999986</v>
      </c>
      <c r="H190">
        <v>315</v>
      </c>
      <c r="I190">
        <v>295</v>
      </c>
      <c r="J190" s="2">
        <v>302.1594372709805</v>
      </c>
      <c r="K190" s="2">
        <f t="shared" si="43"/>
        <v>12.840562729019496</v>
      </c>
      <c r="L190" s="8">
        <v>1945.1496336146824</v>
      </c>
      <c r="M190" s="1">
        <f t="shared" ref="M190:M194" si="51">((H190-I190)-(J190-I190))/(LN((H190-I190)/(J190-I190)))</f>
        <v>12.499320174989958</v>
      </c>
      <c r="N190" s="1">
        <f t="shared" si="44"/>
        <v>4179.4144498968244</v>
      </c>
      <c r="O190" s="1">
        <f t="shared" si="45"/>
        <v>993.72659859554824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0"/>
        <v>5.6000000000000001E-2</v>
      </c>
      <c r="B191" s="1">
        <f t="shared" si="42"/>
        <v>202.89766168166548</v>
      </c>
      <c r="C191">
        <f t="shared" si="49"/>
        <v>6000</v>
      </c>
      <c r="D191" s="2">
        <v>4.4943391114844093</v>
      </c>
      <c r="E191" s="1">
        <f t="shared" si="36"/>
        <v>203.21603726487905</v>
      </c>
      <c r="F191" s="1">
        <f t="shared" si="37"/>
        <v>609.64811179463709</v>
      </c>
      <c r="G191" s="8">
        <f t="shared" si="50"/>
        <v>1909.5159999999983</v>
      </c>
      <c r="H191">
        <v>315</v>
      </c>
      <c r="I191">
        <v>295</v>
      </c>
      <c r="J191" s="2">
        <v>302.98504695999509</v>
      </c>
      <c r="K191" s="2">
        <f t="shared" si="43"/>
        <v>12.014953040004912</v>
      </c>
      <c r="L191" s="8">
        <v>2037.4999088669442</v>
      </c>
      <c r="M191" s="1">
        <f t="shared" si="51"/>
        <v>13.085880413270093</v>
      </c>
      <c r="N191" s="1">
        <f t="shared" si="44"/>
        <v>4179.2822329896862</v>
      </c>
      <c r="O191" s="1">
        <f t="shared" si="45"/>
        <v>993.60435368791263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0"/>
        <v>6.2E-2</v>
      </c>
      <c r="B192" s="1">
        <f t="shared" si="42"/>
        <v>224.66190578819891</v>
      </c>
      <c r="C192">
        <f t="shared" si="49"/>
        <v>6000</v>
      </c>
      <c r="D192" s="2">
        <v>4.4943391114844093</v>
      </c>
      <c r="E192" s="1">
        <f t="shared" si="36"/>
        <v>203.21603726487905</v>
      </c>
      <c r="F192" s="1">
        <f t="shared" si="37"/>
        <v>609.64811179463709</v>
      </c>
      <c r="G192" s="8">
        <f t="shared" si="50"/>
        <v>2285.3943999999974</v>
      </c>
      <c r="H192">
        <v>315</v>
      </c>
      <c r="I192">
        <v>295</v>
      </c>
      <c r="J192" s="2">
        <v>303.7206313783841</v>
      </c>
      <c r="K192" s="2">
        <f t="shared" si="43"/>
        <v>11.279368621615902</v>
      </c>
      <c r="L192" s="8">
        <v>2116.7994638417476</v>
      </c>
      <c r="M192" s="1">
        <f t="shared" si="51"/>
        <v>13.588935505441308</v>
      </c>
      <c r="N192" s="1">
        <f t="shared" si="44"/>
        <v>4179.1760675139076</v>
      </c>
      <c r="O192" s="1">
        <f t="shared" si="45"/>
        <v>993.49286305094756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0"/>
        <v>6.8000000000000005E-2</v>
      </c>
      <c r="B193" s="1">
        <f t="shared" si="42"/>
        <v>246.42858678810214</v>
      </c>
      <c r="C193">
        <f t="shared" si="49"/>
        <v>6000</v>
      </c>
      <c r="D193" s="2">
        <v>4.4943391114844093</v>
      </c>
      <c r="E193" s="1">
        <f t="shared" si="36"/>
        <v>203.21603726487905</v>
      </c>
      <c r="F193" s="1">
        <f t="shared" si="37"/>
        <v>609.64811179463709</v>
      </c>
      <c r="G193" s="8">
        <f t="shared" si="50"/>
        <v>2694.4251999999979</v>
      </c>
      <c r="H193">
        <v>315</v>
      </c>
      <c r="I193">
        <v>295</v>
      </c>
      <c r="J193" s="2">
        <v>304.37775216437939</v>
      </c>
      <c r="K193" s="2">
        <f t="shared" si="43"/>
        <v>10.622247835620612</v>
      </c>
      <c r="L193" s="8">
        <v>2185.5777491770491</v>
      </c>
      <c r="M193" s="1">
        <f t="shared" si="51"/>
        <v>14.024765647179066</v>
      </c>
      <c r="N193" s="1">
        <f t="shared" si="44"/>
        <v>4179.0900812238951</v>
      </c>
      <c r="O193" s="1">
        <f t="shared" si="45"/>
        <v>993.39124243120989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0"/>
        <v>7.3999999999999996E-2</v>
      </c>
      <c r="B194" s="1">
        <f t="shared" ref="B194" si="52">A194/O194*3600*1000</f>
        <v>268.19611627533931</v>
      </c>
      <c r="C194">
        <f t="shared" si="49"/>
        <v>6000</v>
      </c>
      <c r="D194" s="2">
        <v>4.4943391114844093</v>
      </c>
      <c r="E194" s="1">
        <f t="shared" si="36"/>
        <v>203.21603726487905</v>
      </c>
      <c r="F194" s="1">
        <f t="shared" si="37"/>
        <v>609.64811179463709</v>
      </c>
      <c r="G194" s="8">
        <f t="shared" si="50"/>
        <v>3136.6083999999964</v>
      </c>
      <c r="H194">
        <v>315</v>
      </c>
      <c r="I194">
        <v>295</v>
      </c>
      <c r="J194" s="2">
        <v>304.93888810980604</v>
      </c>
      <c r="K194" s="2">
        <f t="shared" si="43"/>
        <v>10.061111890193956</v>
      </c>
      <c r="L194" s="8">
        <v>2242.9362094211488</v>
      </c>
      <c r="M194" s="1">
        <f t="shared" si="51"/>
        <v>14.387875153040007</v>
      </c>
      <c r="N194" s="1">
        <f t="shared" si="44"/>
        <v>4179.0229946767613</v>
      </c>
      <c r="O194" s="1">
        <f t="shared" si="45"/>
        <v>993.30297432981729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28.733970655220944</v>
      </c>
      <c r="C203" s="7">
        <f>20/B203</f>
        <v>0.69604024588108959</v>
      </c>
      <c r="D203" s="8">
        <v>39.104549326061168</v>
      </c>
      <c r="E203" s="7">
        <f>20/D203</f>
        <v>0.51144944372676937</v>
      </c>
      <c r="F203" s="8">
        <v>44.871720738597645</v>
      </c>
      <c r="G203" s="7">
        <f>20/F203</f>
        <v>0.44571502208508912</v>
      </c>
      <c r="H203" s="8">
        <v>48.495246155929088</v>
      </c>
      <c r="I203" s="7">
        <f>20/H203</f>
        <v>0.41241155753067099</v>
      </c>
      <c r="J203" s="8">
        <v>50.973634554477087</v>
      </c>
      <c r="K203" s="7">
        <f>20/J203</f>
        <v>0.39235970075128518</v>
      </c>
      <c r="L203" s="8">
        <v>52.773045043278543</v>
      </c>
      <c r="M203" s="7">
        <f>20/L203</f>
        <v>0.3789813527644319</v>
      </c>
      <c r="N203" s="8">
        <v>54.137972032415846</v>
      </c>
      <c r="O203" s="7">
        <f>20/N203</f>
        <v>0.36942647183061694</v>
      </c>
      <c r="P203" s="8">
        <v>55.208461487247945</v>
      </c>
      <c r="Q203" s="7">
        <f>20/P203</f>
        <v>0.36226331002938023</v>
      </c>
      <c r="R203" s="8">
        <v>56.070345738969976</v>
      </c>
      <c r="S203" s="7">
        <f>20/R203</f>
        <v>0.35669478645821179</v>
      </c>
      <c r="AH203" s="6"/>
      <c r="AI203" s="6"/>
      <c r="AJ203" s="6"/>
    </row>
    <row r="204" spans="1:38" x14ac:dyDescent="0.45">
      <c r="A204">
        <v>400</v>
      </c>
      <c r="B204" s="8">
        <v>47.044227991546151</v>
      </c>
      <c r="C204" s="7">
        <f t="shared" ref="C204:C218" si="53">20/B204</f>
        <v>0.42513185684743304</v>
      </c>
      <c r="D204" s="8">
        <v>65.520341787755285</v>
      </c>
      <c r="E204" s="7">
        <f t="shared" ref="E204:E218" si="54">20/D204</f>
        <v>0.3052487129079306</v>
      </c>
      <c r="F204" s="8">
        <v>76.111805669516315</v>
      </c>
      <c r="G204" s="7">
        <f t="shared" ref="G204:G218" si="55">20/F204</f>
        <v>0.26277132468570824</v>
      </c>
      <c r="H204" s="8">
        <v>82.869974568602402</v>
      </c>
      <c r="I204" s="7">
        <f t="shared" ref="I204:I218" si="56">20/H204</f>
        <v>0.2413419348094932</v>
      </c>
      <c r="J204" s="8">
        <v>87.53563077653871</v>
      </c>
      <c r="K204" s="7">
        <f t="shared" ref="K204:K218" si="57">20/J204</f>
        <v>0.22847839014327864</v>
      </c>
      <c r="L204" s="8">
        <v>90.944280096847592</v>
      </c>
      <c r="M204" s="7">
        <f t="shared" ref="M204:M218" si="58">20/L204</f>
        <v>0.21991487511585966</v>
      </c>
      <c r="N204" s="8">
        <v>93.541470891155768</v>
      </c>
      <c r="O204" s="7">
        <f t="shared" ref="O204:O218" si="59">20/N204</f>
        <v>0.21380891073726932</v>
      </c>
      <c r="P204" s="8">
        <v>95.585273262498021</v>
      </c>
      <c r="Q204" s="7">
        <f t="shared" ref="Q204:Q218" si="60">20/P204</f>
        <v>0.20923725295083517</v>
      </c>
      <c r="R204" s="8">
        <v>97.235130923299749</v>
      </c>
      <c r="S204" s="7">
        <f t="shared" ref="S204:S218" si="61">20/R204</f>
        <v>0.20568697558268567</v>
      </c>
      <c r="AH204" s="6"/>
      <c r="AI204" s="6"/>
      <c r="AJ204" s="6"/>
    </row>
    <row r="205" spans="1:38" x14ac:dyDescent="0.45">
      <c r="A205">
        <v>600</v>
      </c>
      <c r="B205" s="8">
        <v>84.135136310439435</v>
      </c>
      <c r="C205" s="7">
        <f t="shared" si="53"/>
        <v>0.23771281389744908</v>
      </c>
      <c r="D205" s="8">
        <v>121.2599225925815</v>
      </c>
      <c r="E205" s="7">
        <f t="shared" si="54"/>
        <v>0.16493495602168204</v>
      </c>
      <c r="F205" s="8">
        <v>143.58197319443454</v>
      </c>
      <c r="G205" s="7">
        <f t="shared" si="55"/>
        <v>0.13929325217530325</v>
      </c>
      <c r="H205" s="8">
        <v>158.18350216704269</v>
      </c>
      <c r="I205" s="7">
        <f t="shared" si="56"/>
        <v>0.12643543559226478</v>
      </c>
      <c r="J205" s="8">
        <v>168.41773157607884</v>
      </c>
      <c r="K205" s="7">
        <f t="shared" si="57"/>
        <v>0.11875234164975948</v>
      </c>
      <c r="L205" s="8">
        <v>175.97122385349988</v>
      </c>
      <c r="M205" s="7">
        <f t="shared" si="58"/>
        <v>0.11365494631469099</v>
      </c>
      <c r="N205" s="8">
        <v>181.76885922635412</v>
      </c>
      <c r="O205" s="7">
        <f t="shared" si="59"/>
        <v>0.11002984826512165</v>
      </c>
      <c r="P205" s="8">
        <v>186.35646332186053</v>
      </c>
      <c r="Q205" s="7">
        <f t="shared" si="60"/>
        <v>0.10732120390939992</v>
      </c>
      <c r="R205" s="8">
        <v>190.07583374474564</v>
      </c>
      <c r="S205" s="7">
        <f t="shared" si="61"/>
        <v>0.10522116150156237</v>
      </c>
      <c r="AH205" s="6"/>
      <c r="AI205" s="6"/>
      <c r="AJ205" s="6"/>
    </row>
    <row r="206" spans="1:38" x14ac:dyDescent="0.45">
      <c r="A206">
        <v>800</v>
      </c>
      <c r="B206" s="8">
        <v>123.06853592339959</v>
      </c>
      <c r="C206" s="7">
        <f t="shared" si="53"/>
        <v>0.16251107441830961</v>
      </c>
      <c r="D206" s="8">
        <v>182.25870891170348</v>
      </c>
      <c r="E206" s="7">
        <f t="shared" si="54"/>
        <v>0.10973412529597772</v>
      </c>
      <c r="F206" s="8">
        <v>219.33018253452695</v>
      </c>
      <c r="G206" s="7">
        <f t="shared" si="55"/>
        <v>9.1186720262960624E-2</v>
      </c>
      <c r="H206" s="8">
        <v>244.11648521018492</v>
      </c>
      <c r="I206" s="7">
        <f t="shared" si="56"/>
        <v>8.1928100770334897E-2</v>
      </c>
      <c r="J206" s="8">
        <v>261.72532538802551</v>
      </c>
      <c r="K206" s="7">
        <f t="shared" si="57"/>
        <v>7.6415990582297089E-2</v>
      </c>
      <c r="L206" s="8">
        <v>274.84111275921447</v>
      </c>
      <c r="M206" s="7">
        <f t="shared" si="58"/>
        <v>7.2769316785301325E-2</v>
      </c>
      <c r="N206" s="8">
        <v>284.97476762636336</v>
      </c>
      <c r="O206" s="7">
        <f t="shared" si="59"/>
        <v>7.0181652104099393E-2</v>
      </c>
      <c r="P206" s="8">
        <v>293.03359169292389</v>
      </c>
      <c r="Q206" s="7">
        <f t="shared" si="60"/>
        <v>6.8251560800436914E-2</v>
      </c>
      <c r="R206" s="8">
        <v>299.59286464690609</v>
      </c>
      <c r="S206" s="7">
        <f t="shared" si="61"/>
        <v>6.6757264141025466E-2</v>
      </c>
      <c r="AH206" s="6"/>
      <c r="AI206" s="6"/>
      <c r="AJ206" s="6"/>
    </row>
    <row r="207" spans="1:38" x14ac:dyDescent="0.45">
      <c r="A207">
        <v>1000</v>
      </c>
      <c r="B207" s="8">
        <v>161.80894690414664</v>
      </c>
      <c r="C207" s="7">
        <f t="shared" si="53"/>
        <v>0.12360255957816549</v>
      </c>
      <c r="D207" s="8">
        <v>245.0132786520044</v>
      </c>
      <c r="E207" s="7">
        <f t="shared" si="54"/>
        <v>8.1628228927160568E-2</v>
      </c>
      <c r="F207" s="8">
        <v>299.02521927180737</v>
      </c>
      <c r="G207" s="7">
        <f t="shared" si="55"/>
        <v>6.6883990750694636E-2</v>
      </c>
      <c r="H207" s="8">
        <v>335.85987349419395</v>
      </c>
      <c r="I207" s="7">
        <f t="shared" si="56"/>
        <v>5.9548643879143673E-2</v>
      </c>
      <c r="J207" s="8">
        <v>362.35349669762377</v>
      </c>
      <c r="K207" s="7">
        <f t="shared" si="57"/>
        <v>5.5194720576105194E-2</v>
      </c>
      <c r="L207" s="8">
        <v>382.25407061081785</v>
      </c>
      <c r="M207" s="7">
        <f t="shared" si="58"/>
        <v>5.2321221767609338E-2</v>
      </c>
      <c r="N207" s="8">
        <v>397.72422191278747</v>
      </c>
      <c r="O207" s="7">
        <f t="shared" si="59"/>
        <v>5.028610001124241E-2</v>
      </c>
      <c r="P207" s="8">
        <v>410.08420876074729</v>
      </c>
      <c r="Q207" s="7">
        <f t="shared" si="60"/>
        <v>4.8770470973361638E-2</v>
      </c>
      <c r="R207" s="8">
        <v>420.18109846976165</v>
      </c>
      <c r="S207" s="7">
        <f t="shared" si="61"/>
        <v>4.7598523762342207E-2</v>
      </c>
    </row>
    <row r="208" spans="1:38" x14ac:dyDescent="0.45">
      <c r="A208">
        <v>1200</v>
      </c>
      <c r="B208" s="8">
        <v>198.85129664674702</v>
      </c>
      <c r="C208" s="7">
        <f t="shared" si="53"/>
        <v>0.10057766953126467</v>
      </c>
      <c r="D208" s="8">
        <v>306.67647323245893</v>
      </c>
      <c r="E208" s="7">
        <f t="shared" si="54"/>
        <v>6.5215305853736361E-2</v>
      </c>
      <c r="F208" s="8">
        <v>378.92196160885663</v>
      </c>
      <c r="G208" s="7">
        <f t="shared" si="55"/>
        <v>5.2781316540963817E-2</v>
      </c>
      <c r="H208" s="8">
        <v>429.08627302672062</v>
      </c>
      <c r="I208" s="7">
        <f t="shared" si="56"/>
        <v>4.6610673091270233E-2</v>
      </c>
      <c r="J208" s="8">
        <v>465.58014032693995</v>
      </c>
      <c r="K208" s="7">
        <f t="shared" si="57"/>
        <v>4.2957158752423563E-2</v>
      </c>
      <c r="L208" s="8">
        <v>493.20742543556116</v>
      </c>
      <c r="M208" s="7">
        <f t="shared" si="58"/>
        <v>4.0550889886415656E-2</v>
      </c>
      <c r="N208" s="8">
        <v>514.80687524883797</v>
      </c>
      <c r="O208" s="7">
        <f t="shared" si="59"/>
        <v>3.8849520007542174E-2</v>
      </c>
      <c r="P208" s="8">
        <v>532.1390411695113</v>
      </c>
      <c r="Q208" s="7">
        <f t="shared" si="60"/>
        <v>3.7584162131846025E-2</v>
      </c>
      <c r="R208" s="8">
        <v>546.34626703682557</v>
      </c>
      <c r="S208" s="7">
        <f t="shared" si="61"/>
        <v>3.660682099737296E-2</v>
      </c>
    </row>
    <row r="209" spans="1:19" x14ac:dyDescent="0.45">
      <c r="A209">
        <v>1500</v>
      </c>
      <c r="B209" s="8">
        <v>248.31816115117743</v>
      </c>
      <c r="C209" s="7">
        <f t="shared" si="53"/>
        <v>8.0541833538401136E-2</v>
      </c>
      <c r="D209" s="8">
        <v>391.34452599716082</v>
      </c>
      <c r="E209" s="7">
        <f t="shared" si="54"/>
        <v>5.1105863686324055E-2</v>
      </c>
      <c r="F209" s="8">
        <v>491.12634185642031</v>
      </c>
      <c r="G209" s="7">
        <f t="shared" si="55"/>
        <v>4.0722718973699348E-2</v>
      </c>
      <c r="H209" s="8">
        <v>562.0763025248516</v>
      </c>
      <c r="I209" s="7">
        <f t="shared" si="56"/>
        <v>3.5582357609028926E-2</v>
      </c>
      <c r="J209" s="8">
        <v>614.48330379719346</v>
      </c>
      <c r="K209" s="7">
        <f t="shared" si="57"/>
        <v>3.254767033768078E-2</v>
      </c>
      <c r="L209" s="8">
        <v>654.5779184833043</v>
      </c>
      <c r="M209" s="7">
        <f t="shared" si="58"/>
        <v>3.0554040145963343E-2</v>
      </c>
      <c r="N209" s="8">
        <v>686.16773641532154</v>
      </c>
      <c r="O209" s="7">
        <f t="shared" si="59"/>
        <v>2.9147392013043383E-2</v>
      </c>
      <c r="P209" s="8">
        <v>711.66685331301858</v>
      </c>
      <c r="Q209" s="7">
        <f t="shared" si="60"/>
        <v>2.8103037126000902E-2</v>
      </c>
      <c r="R209" s="8">
        <v>732.66646275469952</v>
      </c>
      <c r="S209" s="7">
        <f t="shared" si="61"/>
        <v>2.7297550818422136E-2</v>
      </c>
    </row>
    <row r="210" spans="1:19" x14ac:dyDescent="0.45">
      <c r="A210">
        <v>2000</v>
      </c>
      <c r="B210" s="8">
        <v>313.75833457982787</v>
      </c>
      <c r="C210" s="7">
        <f t="shared" si="53"/>
        <v>6.3743326617229687E-2</v>
      </c>
      <c r="D210" s="8">
        <v>507.04190759612391</v>
      </c>
      <c r="E210" s="7">
        <f t="shared" si="54"/>
        <v>3.9444471355079155E-2</v>
      </c>
      <c r="F210" s="8">
        <v>649.13621433121477</v>
      </c>
      <c r="G210" s="7">
        <f t="shared" si="55"/>
        <v>3.0810174441747006E-2</v>
      </c>
      <c r="H210" s="8">
        <v>753.49125289243875</v>
      </c>
      <c r="I210" s="7">
        <f t="shared" si="56"/>
        <v>2.6543108394723475E-2</v>
      </c>
      <c r="J210" s="8">
        <v>832.21893860975808</v>
      </c>
      <c r="K210" s="7">
        <f t="shared" si="57"/>
        <v>2.40321375447313E-2</v>
      </c>
      <c r="L210" s="8">
        <v>893.34785295271172</v>
      </c>
      <c r="M210" s="7">
        <f t="shared" si="58"/>
        <v>2.2387695827437864E-2</v>
      </c>
      <c r="N210" s="8">
        <v>942.03875886867911</v>
      </c>
      <c r="O210" s="7">
        <f t="shared" si="59"/>
        <v>2.1230548968089766E-2</v>
      </c>
      <c r="P210" s="8">
        <v>981.67285476720213</v>
      </c>
      <c r="Q210" s="7">
        <f t="shared" si="60"/>
        <v>2.0373386004182505E-2</v>
      </c>
      <c r="R210" s="8">
        <v>1014.531103191136</v>
      </c>
      <c r="S210" s="7">
        <f t="shared" si="61"/>
        <v>1.9713540508606794E-2</v>
      </c>
    </row>
    <row r="211" spans="1:19" x14ac:dyDescent="0.45">
      <c r="A211">
        <v>2500</v>
      </c>
      <c r="B211" s="8">
        <v>361.56355051422435</v>
      </c>
      <c r="C211" s="7">
        <f t="shared" si="53"/>
        <v>5.5315310328033676E-2</v>
      </c>
      <c r="D211" s="8">
        <v>593.90696605198957</v>
      </c>
      <c r="E211" s="7">
        <f t="shared" si="54"/>
        <v>3.3675307991334849E-2</v>
      </c>
      <c r="F211" s="8">
        <v>771.430409686438</v>
      </c>
      <c r="G211" s="7">
        <f t="shared" si="55"/>
        <v>2.5925864146487777E-2</v>
      </c>
      <c r="H211" s="8">
        <v>905.12059278690913</v>
      </c>
      <c r="I211" s="7">
        <f t="shared" si="56"/>
        <v>2.209650311724657E-2</v>
      </c>
      <c r="J211" s="8">
        <v>1007.6868990397932</v>
      </c>
      <c r="K211" s="7">
        <f t="shared" si="57"/>
        <v>1.984743477270335E-2</v>
      </c>
      <c r="L211" s="8">
        <v>1088.277755984629</v>
      </c>
      <c r="M211" s="7">
        <f t="shared" si="58"/>
        <v>1.8377661300174992E-2</v>
      </c>
      <c r="N211" s="8">
        <v>1153.0401990979842</v>
      </c>
      <c r="O211" s="7">
        <f t="shared" si="59"/>
        <v>1.7345449027402399E-2</v>
      </c>
      <c r="P211" s="8">
        <v>1206.1172006559921</v>
      </c>
      <c r="Q211" s="7">
        <f t="shared" si="60"/>
        <v>1.6582136453341556E-2</v>
      </c>
      <c r="R211" s="8">
        <v>1250.3596067863182</v>
      </c>
      <c r="S211" s="7">
        <f t="shared" si="61"/>
        <v>1.5995398356960778E-2</v>
      </c>
    </row>
    <row r="212" spans="1:19" x14ac:dyDescent="0.45">
      <c r="A212">
        <v>3000</v>
      </c>
      <c r="B212" s="8">
        <v>396.6339148611624</v>
      </c>
      <c r="C212" s="7">
        <f t="shared" si="53"/>
        <v>5.0424331482094249E-2</v>
      </c>
      <c r="D212" s="8">
        <v>658.69066990179397</v>
      </c>
      <c r="E212" s="7">
        <f t="shared" si="54"/>
        <v>3.0363265966681836E-2</v>
      </c>
      <c r="F212" s="8">
        <v>864.75098370063029</v>
      </c>
      <c r="G212" s="7">
        <f t="shared" si="55"/>
        <v>2.3128045387600087E-2</v>
      </c>
      <c r="H212" s="8">
        <v>1023.0032838977476</v>
      </c>
      <c r="I212" s="7">
        <f t="shared" si="56"/>
        <v>1.9550279373295797E-2</v>
      </c>
      <c r="J212" s="8">
        <v>1146.0458186611904</v>
      </c>
      <c r="K212" s="7">
        <f t="shared" si="57"/>
        <v>1.7451309253380447E-2</v>
      </c>
      <c r="L212" s="8">
        <v>1243.6533116332298</v>
      </c>
      <c r="M212" s="7">
        <f t="shared" si="58"/>
        <v>1.6081652187887447E-2</v>
      </c>
      <c r="N212" s="8">
        <v>1322.6521235834675</v>
      </c>
      <c r="O212" s="7">
        <f t="shared" si="59"/>
        <v>1.5121134002956052E-2</v>
      </c>
      <c r="P212" s="8">
        <v>1387.755924004357</v>
      </c>
      <c r="Q212" s="7">
        <f t="shared" si="60"/>
        <v>1.4411756169838702E-2</v>
      </c>
      <c r="R212" s="8">
        <v>1442.2633261690473</v>
      </c>
      <c r="S212" s="7">
        <f t="shared" si="61"/>
        <v>1.386709322570392E-2</v>
      </c>
    </row>
    <row r="213" spans="1:19" x14ac:dyDescent="0.45">
      <c r="A213">
        <v>3500</v>
      </c>
      <c r="B213" s="8">
        <v>422.8150181027205</v>
      </c>
      <c r="C213" s="7">
        <f t="shared" si="53"/>
        <v>4.730200949281587E-2</v>
      </c>
      <c r="D213" s="8">
        <v>707.53179751434982</v>
      </c>
      <c r="E213" s="7">
        <f t="shared" si="54"/>
        <v>2.8267280806689637E-2</v>
      </c>
      <c r="F213" s="8">
        <v>936.33008232295401</v>
      </c>
      <c r="G213" s="7">
        <f t="shared" si="55"/>
        <v>2.1359988723615213E-2</v>
      </c>
      <c r="H213" s="8">
        <v>1114.7774216556084</v>
      </c>
      <c r="I213" s="7">
        <f t="shared" si="56"/>
        <v>1.7940801106553682E-2</v>
      </c>
      <c r="J213" s="8">
        <v>1255.0128255387222</v>
      </c>
      <c r="K213" s="7">
        <f t="shared" si="57"/>
        <v>1.5936092120345365E-2</v>
      </c>
      <c r="L213" s="8">
        <v>1367.1198489338228</v>
      </c>
      <c r="M213" s="7">
        <f t="shared" si="58"/>
        <v>1.4629295314231171E-2</v>
      </c>
      <c r="N213" s="8">
        <v>1458.3807936003063</v>
      </c>
      <c r="O213" s="7">
        <f t="shared" si="59"/>
        <v>1.3713839408585447E-2</v>
      </c>
      <c r="P213" s="8">
        <v>1533.9293347511998</v>
      </c>
      <c r="Q213" s="7">
        <f t="shared" si="60"/>
        <v>1.3038410275427688E-2</v>
      </c>
      <c r="R213" s="8">
        <v>1597.4095852925952</v>
      </c>
      <c r="S213" s="7">
        <f t="shared" si="61"/>
        <v>1.2520270432918824E-2</v>
      </c>
    </row>
    <row r="214" spans="1:19" x14ac:dyDescent="0.45">
      <c r="A214">
        <v>4000</v>
      </c>
      <c r="B214" s="8">
        <v>442.75361265861648</v>
      </c>
      <c r="C214" s="7">
        <f t="shared" si="53"/>
        <v>4.5171850501468241E-2</v>
      </c>
      <c r="D214" s="8">
        <v>744.94339340723832</v>
      </c>
      <c r="E214" s="7">
        <f t="shared" si="54"/>
        <v>2.6847677524225785E-2</v>
      </c>
      <c r="F214" s="8">
        <v>991.87605048370824</v>
      </c>
      <c r="G214" s="7">
        <f t="shared" si="55"/>
        <v>2.0163809772649113E-2</v>
      </c>
      <c r="H214" s="8">
        <v>1186.8442461980817</v>
      </c>
      <c r="I214" s="7">
        <f t="shared" si="56"/>
        <v>1.6851410843560718E-2</v>
      </c>
      <c r="J214" s="8">
        <v>1341.3890819642666</v>
      </c>
      <c r="K214" s="7">
        <f t="shared" si="57"/>
        <v>1.4909917091850002E-2</v>
      </c>
      <c r="L214" s="8">
        <v>1465.7111224603145</v>
      </c>
      <c r="M214" s="7">
        <f t="shared" si="58"/>
        <v>1.3645253620255255E-2</v>
      </c>
      <c r="N214" s="8">
        <v>1567.3948212386038</v>
      </c>
      <c r="O214" s="7">
        <f t="shared" si="59"/>
        <v>1.2760026847731564E-2</v>
      </c>
      <c r="P214" s="8">
        <v>1651.8821676546477</v>
      </c>
      <c r="Q214" s="7">
        <f t="shared" si="60"/>
        <v>1.21074011159017E-2</v>
      </c>
      <c r="R214" s="8">
        <v>1723.0830381407413</v>
      </c>
      <c r="S214" s="7">
        <f t="shared" si="61"/>
        <v>1.1607101664456406E-2</v>
      </c>
    </row>
    <row r="215" spans="1:19" x14ac:dyDescent="0.45">
      <c r="A215">
        <v>4500</v>
      </c>
      <c r="B215" s="8">
        <v>458.33510566144855</v>
      </c>
      <c r="C215" s="7">
        <f t="shared" si="53"/>
        <v>4.3636194899661682E-2</v>
      </c>
      <c r="D215" s="8">
        <v>774.22735506294725</v>
      </c>
      <c r="E215" s="7">
        <f t="shared" si="54"/>
        <v>2.5832205319552333E-2</v>
      </c>
      <c r="F215" s="8">
        <v>1035.7123736631979</v>
      </c>
      <c r="G215" s="7">
        <f t="shared" si="55"/>
        <v>1.9310380476832825E-2</v>
      </c>
      <c r="H215" s="8">
        <v>1244.1931979143942</v>
      </c>
      <c r="I215" s="7">
        <f t="shared" si="56"/>
        <v>1.6074673960222122E-2</v>
      </c>
      <c r="J215" s="8">
        <v>1410.5985854064288</v>
      </c>
      <c r="K215" s="7">
        <f t="shared" si="57"/>
        <v>1.4178378035334198E-2</v>
      </c>
      <c r="L215" s="8">
        <v>1545.1415594286777</v>
      </c>
      <c r="M215" s="7">
        <f t="shared" si="58"/>
        <v>1.294379785331454E-2</v>
      </c>
      <c r="N215" s="8">
        <v>1655.6079638738247</v>
      </c>
      <c r="O215" s="7">
        <f t="shared" si="59"/>
        <v>1.2080154503004202E-2</v>
      </c>
      <c r="P215" s="8">
        <v>1747.6683150913691</v>
      </c>
      <c r="Q215" s="7">
        <f t="shared" si="60"/>
        <v>1.1443819074418814E-2</v>
      </c>
      <c r="R215" s="8">
        <v>1825.4381266429928</v>
      </c>
      <c r="S215" s="7">
        <f t="shared" si="61"/>
        <v>1.0956273843573264E-2</v>
      </c>
    </row>
    <row r="216" spans="1:19" x14ac:dyDescent="0.45">
      <c r="A216">
        <v>5000</v>
      </c>
      <c r="B216" s="8">
        <v>470.47259110182893</v>
      </c>
      <c r="C216" s="7">
        <f t="shared" si="53"/>
        <v>4.2510446683324869E-2</v>
      </c>
      <c r="D216" s="8">
        <v>797.17336028189493</v>
      </c>
      <c r="E216" s="7">
        <f t="shared" si="54"/>
        <v>2.5088645703022036E-2</v>
      </c>
      <c r="F216" s="8">
        <v>1070.4594472320521</v>
      </c>
      <c r="G216" s="7">
        <f t="shared" si="55"/>
        <v>1.8683566249721218E-2</v>
      </c>
      <c r="H216" s="8">
        <v>1290.1248048811492</v>
      </c>
      <c r="I216" s="7">
        <f t="shared" si="56"/>
        <v>1.5502376145571799E-2</v>
      </c>
      <c r="J216" s="8">
        <v>1466.4826018226511</v>
      </c>
      <c r="K216" s="7">
        <f t="shared" si="57"/>
        <v>1.3638075197852704E-2</v>
      </c>
      <c r="L216" s="8">
        <v>1609.6842752116977</v>
      </c>
      <c r="M216" s="7">
        <f t="shared" si="58"/>
        <v>1.2424796780331161E-2</v>
      </c>
      <c r="N216" s="8">
        <v>1727.6429507363191</v>
      </c>
      <c r="O216" s="7">
        <f t="shared" si="59"/>
        <v>1.1576466069841588E-2</v>
      </c>
      <c r="P216" s="8">
        <v>1826.1979008864776</v>
      </c>
      <c r="Q216" s="7">
        <f t="shared" si="60"/>
        <v>1.0951715578192019E-2</v>
      </c>
      <c r="R216" s="8">
        <v>1909.6246990288203</v>
      </c>
      <c r="S216" s="7">
        <f t="shared" si="61"/>
        <v>1.0473262107560413E-2</v>
      </c>
    </row>
    <row r="217" spans="1:19" x14ac:dyDescent="0.45">
      <c r="A217">
        <v>5500</v>
      </c>
      <c r="B217" s="8">
        <v>480.37681929088853</v>
      </c>
      <c r="C217" s="7">
        <f t="shared" si="53"/>
        <v>4.1633982317304849E-2</v>
      </c>
      <c r="D217" s="8">
        <v>815.83713800391763</v>
      </c>
      <c r="E217" s="7">
        <f t="shared" si="54"/>
        <v>2.4514696706420296E-2</v>
      </c>
      <c r="F217" s="8">
        <v>1098.7673651415942</v>
      </c>
      <c r="G217" s="7">
        <f t="shared" si="55"/>
        <v>1.8202215168105829E-2</v>
      </c>
      <c r="H217" s="8">
        <v>1327.6644544237683</v>
      </c>
      <c r="I217" s="7">
        <f t="shared" si="56"/>
        <v>1.5064047194575516E-2</v>
      </c>
      <c r="J217" s="8">
        <v>1512.2997497376914</v>
      </c>
      <c r="K217" s="7">
        <f t="shared" si="57"/>
        <v>1.3224891430068015E-2</v>
      </c>
      <c r="L217" s="8">
        <v>1662.7436598676159</v>
      </c>
      <c r="M217" s="7">
        <f t="shared" si="58"/>
        <v>1.2028312290538133E-2</v>
      </c>
      <c r="N217" s="8">
        <v>1786.9957819592742</v>
      </c>
      <c r="O217" s="7">
        <f t="shared" si="59"/>
        <v>1.1191968219461529E-2</v>
      </c>
      <c r="P217" s="8">
        <v>1891.0243220013272</v>
      </c>
      <c r="Q217" s="7">
        <f t="shared" si="60"/>
        <v>1.0576278563584738E-2</v>
      </c>
      <c r="R217" s="8">
        <v>1979.2314682140864</v>
      </c>
      <c r="S217" s="7">
        <f t="shared" si="61"/>
        <v>1.0104932303873753E-2</v>
      </c>
    </row>
    <row r="218" spans="1:19" x14ac:dyDescent="0.45">
      <c r="A218">
        <v>6000</v>
      </c>
      <c r="B218" s="8">
        <v>488.30361903508475</v>
      </c>
      <c r="C218" s="7">
        <f t="shared" si="53"/>
        <v>4.095812363529297E-2</v>
      </c>
      <c r="D218" s="8">
        <v>830.85077750476967</v>
      </c>
      <c r="E218" s="7">
        <f t="shared" si="54"/>
        <v>2.4071711240452182E-2</v>
      </c>
      <c r="F218" s="8">
        <v>1121.7577889409881</v>
      </c>
      <c r="G218" s="7">
        <f t="shared" si="55"/>
        <v>1.7829160802066989E-2</v>
      </c>
      <c r="H218" s="8">
        <v>1358.4147360725262</v>
      </c>
      <c r="I218" s="7">
        <f t="shared" si="56"/>
        <v>1.4723044051939815E-2</v>
      </c>
      <c r="J218" s="8">
        <v>1550.0824536665602</v>
      </c>
      <c r="K218" s="7">
        <f t="shared" si="57"/>
        <v>1.2902539444074127E-2</v>
      </c>
      <c r="L218" s="8">
        <v>1706.7247645350774</v>
      </c>
      <c r="M218" s="7">
        <f t="shared" si="58"/>
        <v>1.1718351087176102E-2</v>
      </c>
      <c r="N218" s="8">
        <v>1836.3921552616544</v>
      </c>
      <c r="O218" s="7">
        <f t="shared" si="59"/>
        <v>1.0890919971911089E-2</v>
      </c>
      <c r="P218" s="8">
        <v>1945.1496336146824</v>
      </c>
      <c r="Q218" s="7">
        <f t="shared" si="60"/>
        <v>1.0281985331294995E-2</v>
      </c>
      <c r="R218" s="8">
        <v>2037.4999088669442</v>
      </c>
      <c r="S218" s="7">
        <f t="shared" si="61"/>
        <v>9.8159513592920942E-3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zoomScaleNormal="100" workbookViewId="0">
      <selection activeCell="R197" sqref="R197"/>
    </sheetView>
  </sheetViews>
  <sheetFormatPr baseColWidth="10" defaultRowHeight="14.25" x14ac:dyDescent="0.45"/>
  <cols>
    <col min="1" max="1" width="10.265625" customWidth="1"/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60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28.965301725912354</v>
      </c>
      <c r="C3">
        <v>0</v>
      </c>
      <c r="D3" s="2">
        <v>6.6812297353013736E-2</v>
      </c>
      <c r="E3" s="1">
        <f>D3*0.01256*3600</f>
        <v>3.0209848371138688</v>
      </c>
      <c r="F3" s="1">
        <f>E3*3</f>
        <v>9.0629545113416068</v>
      </c>
      <c r="G3" s="8">
        <v>95.975200000000527</v>
      </c>
      <c r="H3">
        <v>315</v>
      </c>
      <c r="I3">
        <v>295</v>
      </c>
      <c r="J3" s="2">
        <v>298.0087767812102</v>
      </c>
      <c r="K3" s="2">
        <f t="shared" ref="K3:K34" si="1">H3-J3</f>
        <v>16.991223218789798</v>
      </c>
      <c r="L3" s="8">
        <v>28.733970655220944</v>
      </c>
      <c r="M3" s="1">
        <f>((H3-I3)-(J3-I3))/(LN((H3-I3)/(J3-I3)))</f>
        <v>8.9701379038727271</v>
      </c>
      <c r="N3" s="1">
        <f t="shared" ref="N3:N34" si="2">((W3 + X3*H3 +Y3*H3^2 +  Z3*H3^3)+(W3 + X3*J3 + Y3*J3^2 +  Z3*J3^3))/2</f>
        <v>4180.3126424071788</v>
      </c>
      <c r="O3" s="1">
        <f t="shared" ref="O3:O34" si="3">((S3 + T3*H3 + U3*H3^2 +  V3*H3^3)+(S3 + T3*J3 + U3*J3^2 +  V3*J3^3))/2</f>
        <v>994.2931122390321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50.715266449295306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E4*3</f>
        <v>9.0629545113416068</v>
      </c>
      <c r="G4" s="8">
        <v>206.63440000000026</v>
      </c>
      <c r="H4">
        <v>315</v>
      </c>
      <c r="I4">
        <v>295</v>
      </c>
      <c r="J4" s="2">
        <v>301.76714449880296</v>
      </c>
      <c r="K4" s="2">
        <f t="shared" si="1"/>
        <v>13.232855501197037</v>
      </c>
      <c r="L4" s="8">
        <v>39.104549326061168</v>
      </c>
      <c r="M4" s="1">
        <f t="shared" ref="M4:M67" si="6">((H4-I4)-(J4-I4))/(LN((H4-I4)/(J4-I4)))</f>
        <v>12.211339544019188</v>
      </c>
      <c r="N4" s="1">
        <f t="shared" si="2"/>
        <v>4179.4823055025981</v>
      </c>
      <c r="O4" s="1">
        <f t="shared" si="3"/>
        <v>993.78359868008374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72.478795761435151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9.0629545113416068</v>
      </c>
      <c r="G5" s="8">
        <v>350.44599999999991</v>
      </c>
      <c r="H5">
        <v>315</v>
      </c>
      <c r="I5">
        <v>295</v>
      </c>
      <c r="J5" s="2">
        <v>304.36015458500327</v>
      </c>
      <c r="K5" s="2">
        <f t="shared" si="1"/>
        <v>10.639845414996728</v>
      </c>
      <c r="L5" s="8">
        <v>44.871720738597645</v>
      </c>
      <c r="M5" s="1">
        <f t="shared" si="6"/>
        <v>14.013248068372976</v>
      </c>
      <c r="N5" s="1">
        <f t="shared" si="2"/>
        <v>4179.0922782128637</v>
      </c>
      <c r="O5" s="1">
        <f t="shared" si="3"/>
        <v>993.39398845682933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94.249548668847623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9.0629545113416068</v>
      </c>
      <c r="G6" s="8">
        <v>527.40999999999963</v>
      </c>
      <c r="H6">
        <v>315</v>
      </c>
      <c r="I6">
        <v>295</v>
      </c>
      <c r="J6" s="2">
        <v>306.14788922036047</v>
      </c>
      <c r="K6" s="2">
        <f t="shared" si="1"/>
        <v>8.8521107796395313</v>
      </c>
      <c r="L6" s="8">
        <v>48.495246155929088</v>
      </c>
      <c r="M6" s="1">
        <f t="shared" si="6"/>
        <v>15.145221319992794</v>
      </c>
      <c r="N6" s="1">
        <f t="shared" si="2"/>
        <v>4178.8972331534014</v>
      </c>
      <c r="O6" s="1">
        <f t="shared" si="3"/>
        <v>993.10820393283939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116.02446967238575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9.0629545113416068</v>
      </c>
      <c r="G7" s="8">
        <v>737.52639999999928</v>
      </c>
      <c r="H7">
        <v>315</v>
      </c>
      <c r="I7">
        <v>295</v>
      </c>
      <c r="J7" s="2">
        <v>307.43559213179111</v>
      </c>
      <c r="K7" s="2">
        <f t="shared" si="1"/>
        <v>7.5644078682088889</v>
      </c>
      <c r="L7" s="8">
        <v>50.973634554477087</v>
      </c>
      <c r="M7" s="1">
        <f t="shared" si="6"/>
        <v>15.919385832225315</v>
      </c>
      <c r="N7" s="1">
        <f t="shared" si="2"/>
        <v>4178.7894791366734</v>
      </c>
      <c r="O7" s="1">
        <f t="shared" si="3"/>
        <v>992.89400180225971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137.80198642545105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9.0629545113416068</v>
      </c>
      <c r="G8" s="8">
        <v>980.79519999999911</v>
      </c>
      <c r="H8">
        <v>315</v>
      </c>
      <c r="I8">
        <v>295</v>
      </c>
      <c r="J8" s="2">
        <v>308.40191554194894</v>
      </c>
      <c r="K8" s="2">
        <f t="shared" si="1"/>
        <v>6.598084458051062</v>
      </c>
      <c r="L8" s="8">
        <v>52.773045043278543</v>
      </c>
      <c r="M8" s="1">
        <f t="shared" si="6"/>
        <v>16.481423366406371</v>
      </c>
      <c r="N8" s="1">
        <f t="shared" si="2"/>
        <v>4178.7248147256241</v>
      </c>
      <c r="O8" s="1">
        <f t="shared" si="3"/>
        <v>992.72879548805986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159.5812215729907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9.0629545113416068</v>
      </c>
      <c r="G9" s="8">
        <v>1257.2163999999984</v>
      </c>
      <c r="H9">
        <v>315</v>
      </c>
      <c r="I9">
        <v>295</v>
      </c>
      <c r="J9" s="2">
        <v>309.15191611665648</v>
      </c>
      <c r="K9" s="2">
        <f t="shared" si="1"/>
        <v>5.84808388334352</v>
      </c>
      <c r="L9" s="8">
        <v>54.137972032415846</v>
      </c>
      <c r="M9" s="1">
        <f t="shared" si="6"/>
        <v>16.907730837070343</v>
      </c>
      <c r="N9" s="1">
        <f t="shared" si="2"/>
        <v>4178.6834040802751</v>
      </c>
      <c r="O9" s="1">
        <f t="shared" si="3"/>
        <v>992.59799140934365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181.36165058845393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9.0629545113416068</v>
      </c>
      <c r="G10" s="8">
        <v>1566.7899999999986</v>
      </c>
      <c r="H10">
        <v>315</v>
      </c>
      <c r="I10">
        <v>295</v>
      </c>
      <c r="J10" s="2">
        <v>309.75013046280975</v>
      </c>
      <c r="K10" s="2">
        <f t="shared" si="1"/>
        <v>5.24986953719025</v>
      </c>
      <c r="L10" s="8">
        <v>55.208461487247945</v>
      </c>
      <c r="M10" s="1">
        <f t="shared" si="6"/>
        <v>17.242063760049916</v>
      </c>
      <c r="N10" s="1">
        <f t="shared" si="2"/>
        <v>4178.6554905323483</v>
      </c>
      <c r="O10" s="1">
        <f t="shared" si="3"/>
        <v>992.49206993851317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203.14294174187836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9.0629545113416068</v>
      </c>
      <c r="G11" s="8">
        <v>1909.5159999999983</v>
      </c>
      <c r="H11">
        <v>315</v>
      </c>
      <c r="I11">
        <v>295</v>
      </c>
      <c r="J11" s="2">
        <v>310.23803519024978</v>
      </c>
      <c r="K11" s="2">
        <f t="shared" si="1"/>
        <v>4.761964809750225</v>
      </c>
      <c r="L11" s="8">
        <v>56.070345738969976</v>
      </c>
      <c r="M11" s="1">
        <f t="shared" si="6"/>
        <v>17.511237235389054</v>
      </c>
      <c r="N11" s="1">
        <f t="shared" si="2"/>
        <v>4178.6358860210639</v>
      </c>
      <c r="O11" s="1">
        <f t="shared" si="3"/>
        <v>992.40465000335143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224.92487538049787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9.0629545113416068</v>
      </c>
      <c r="G12" s="8">
        <v>2285.3943999999974</v>
      </c>
      <c r="H12">
        <v>315</v>
      </c>
      <c r="I12">
        <v>295</v>
      </c>
      <c r="J12" s="2">
        <v>310.64338009866344</v>
      </c>
      <c r="K12" s="2">
        <f t="shared" si="1"/>
        <v>4.3566199013365576</v>
      </c>
      <c r="L12" s="8">
        <v>56.779106892450024</v>
      </c>
      <c r="M12" s="1">
        <f t="shared" si="6"/>
        <v>17.732583508678069</v>
      </c>
      <c r="N12" s="1">
        <f t="shared" si="2"/>
        <v>4178.6216482761047</v>
      </c>
      <c r="O12" s="1">
        <f t="shared" si="3"/>
        <v>992.33132672595696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246.70730044611548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9.0629545113416068</v>
      </c>
      <c r="G13" s="8">
        <v>2694.4251999999979</v>
      </c>
      <c r="H13">
        <v>315</v>
      </c>
      <c r="I13">
        <v>295</v>
      </c>
      <c r="J13" s="2">
        <v>310.98538515099307</v>
      </c>
      <c r="K13" s="2">
        <f t="shared" si="1"/>
        <v>4.0146148490069322</v>
      </c>
      <c r="L13" s="8">
        <v>57.372180248012555</v>
      </c>
      <c r="M13" s="1">
        <f t="shared" si="6"/>
        <v>17.917796538844847</v>
      </c>
      <c r="N13" s="1">
        <f t="shared" si="2"/>
        <v>4178.6110172384488</v>
      </c>
      <c r="O13" s="1">
        <f t="shared" si="3"/>
        <v>992.26897443786004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268.4894320956713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9.0629545113416068</v>
      </c>
      <c r="G14" s="8">
        <v>3136.6083999999964</v>
      </c>
      <c r="H14">
        <v>315</v>
      </c>
      <c r="I14">
        <v>295</v>
      </c>
      <c r="J14" s="2">
        <v>311.26415637899925</v>
      </c>
      <c r="K14" s="2">
        <f t="shared" si="1"/>
        <v>3.735843621000754</v>
      </c>
      <c r="L14" s="8">
        <v>57.852365654629722</v>
      </c>
      <c r="M14" s="1">
        <f t="shared" si="6"/>
        <v>18.067752753449096</v>
      </c>
      <c r="N14" s="1">
        <f t="shared" si="2"/>
        <v>4178.6032509394754</v>
      </c>
      <c r="O14" s="1">
        <f t="shared" si="3"/>
        <v>992.21782369845073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28.962610711486999</v>
      </c>
      <c r="C15">
        <v>400</v>
      </c>
      <c r="D15" s="2">
        <v>0.13873103115502855</v>
      </c>
      <c r="E15" s="1">
        <f t="shared" si="4"/>
        <v>6.2728623047057717</v>
      </c>
      <c r="F15" s="1">
        <f t="shared" si="5"/>
        <v>18.818586914117315</v>
      </c>
      <c r="G15" s="8">
        <f>G3</f>
        <v>95.975200000000527</v>
      </c>
      <c r="H15">
        <v>315</v>
      </c>
      <c r="I15">
        <v>295</v>
      </c>
      <c r="J15" s="2">
        <v>297.26789929684895</v>
      </c>
      <c r="K15" s="2">
        <f t="shared" si="1"/>
        <v>17.732100703151048</v>
      </c>
      <c r="L15" s="8">
        <v>54.190053911654424</v>
      </c>
      <c r="M15" s="1">
        <f t="shared" si="6"/>
        <v>8.1456555385829841</v>
      </c>
      <c r="N15" s="1">
        <f t="shared" si="2"/>
        <v>4180.5181889900923</v>
      </c>
      <c r="O15" s="1">
        <f t="shared" si="3"/>
        <v>994.38549538552127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50.707933036277375</v>
      </c>
      <c r="C16">
        <v>400</v>
      </c>
      <c r="D16" s="2">
        <v>0.13873103115502855</v>
      </c>
      <c r="E16" s="1">
        <f t="shared" si="4"/>
        <v>6.2728623047057717</v>
      </c>
      <c r="F16" s="1">
        <f t="shared" si="5"/>
        <v>18.818586914117315</v>
      </c>
      <c r="G16" s="8">
        <f t="shared" ref="G16:G26" si="8">G4</f>
        <v>206.63440000000026</v>
      </c>
      <c r="H16">
        <v>315</v>
      </c>
      <c r="I16">
        <v>295</v>
      </c>
      <c r="J16" s="2">
        <v>300.75548210877753</v>
      </c>
      <c r="K16" s="2">
        <f t="shared" si="1"/>
        <v>14.244517891222472</v>
      </c>
      <c r="L16" s="8">
        <v>76.049284987818112</v>
      </c>
      <c r="M16" s="1">
        <f t="shared" si="6"/>
        <v>11.436057126382639</v>
      </c>
      <c r="N16" s="1">
        <f t="shared" si="2"/>
        <v>4179.6729043406067</v>
      </c>
      <c r="O16" s="1">
        <f t="shared" si="3"/>
        <v>993.92732028621504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72.467520110127339</v>
      </c>
      <c r="C17">
        <v>400</v>
      </c>
      <c r="D17" s="2">
        <v>0.13873103115502855</v>
      </c>
      <c r="E17" s="1">
        <f t="shared" si="4"/>
        <v>6.2728623047057717</v>
      </c>
      <c r="F17" s="1">
        <f t="shared" si="5"/>
        <v>18.818586914117315</v>
      </c>
      <c r="G17" s="8">
        <f t="shared" si="8"/>
        <v>350.44599999999991</v>
      </c>
      <c r="H17">
        <v>315</v>
      </c>
      <c r="I17">
        <v>295</v>
      </c>
      <c r="J17" s="2">
        <v>303.35516697948617</v>
      </c>
      <c r="K17" s="2">
        <f t="shared" si="1"/>
        <v>11.644833020513829</v>
      </c>
      <c r="L17" s="8">
        <v>88.70990074137859</v>
      </c>
      <c r="M17" s="1">
        <f t="shared" si="6"/>
        <v>13.341129238164699</v>
      </c>
      <c r="N17" s="1">
        <f t="shared" si="2"/>
        <v>4179.2274771241255</v>
      </c>
      <c r="O17" s="1">
        <f t="shared" si="3"/>
        <v>993.54855651998491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94.235217549202204</v>
      </c>
      <c r="C18">
        <v>400</v>
      </c>
      <c r="D18" s="2">
        <v>0.13873103115502855</v>
      </c>
      <c r="E18" s="1">
        <f t="shared" si="4"/>
        <v>6.2728623047057717</v>
      </c>
      <c r="F18" s="1">
        <f t="shared" si="5"/>
        <v>18.818586914117315</v>
      </c>
      <c r="G18" s="8">
        <f t="shared" si="8"/>
        <v>527.40999999999963</v>
      </c>
      <c r="H18">
        <v>315</v>
      </c>
      <c r="I18">
        <v>295</v>
      </c>
      <c r="J18" s="2">
        <v>305.21379819119238</v>
      </c>
      <c r="K18" s="2">
        <f t="shared" si="1"/>
        <v>9.7862018088076184</v>
      </c>
      <c r="L18" s="8">
        <v>96.831292515311603</v>
      </c>
      <c r="M18" s="1">
        <f t="shared" si="6"/>
        <v>14.562958431903255</v>
      </c>
      <c r="N18" s="1">
        <f t="shared" si="2"/>
        <v>4178.9921888723266</v>
      </c>
      <c r="O18" s="1">
        <f t="shared" si="3"/>
        <v>993.25923401332898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116.00777142412151</v>
      </c>
      <c r="C19">
        <v>400</v>
      </c>
      <c r="D19" s="2">
        <v>0.13873103115502855</v>
      </c>
      <c r="E19" s="1">
        <f t="shared" si="4"/>
        <v>6.2728623047057717</v>
      </c>
      <c r="F19" s="1">
        <f t="shared" si="5"/>
        <v>18.818586914117315</v>
      </c>
      <c r="G19" s="8">
        <f t="shared" si="8"/>
        <v>737.52639999999928</v>
      </c>
      <c r="H19">
        <v>315</v>
      </c>
      <c r="I19">
        <v>295</v>
      </c>
      <c r="J19" s="2">
        <v>306.58104315389534</v>
      </c>
      <c r="K19" s="2">
        <f t="shared" si="1"/>
        <v>8.4189568461046633</v>
      </c>
      <c r="L19" s="8">
        <v>102.45613181347397</v>
      </c>
      <c r="M19" s="1">
        <f t="shared" si="6"/>
        <v>15.40909818748386</v>
      </c>
      <c r="N19" s="1">
        <f t="shared" si="2"/>
        <v>4178.8580962188971</v>
      </c>
      <c r="O19" s="1">
        <f t="shared" si="3"/>
        <v>993.03691973214177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137.7834219294169</v>
      </c>
      <c r="C20">
        <v>400</v>
      </c>
      <c r="D20" s="2">
        <v>0.13873103115502855</v>
      </c>
      <c r="E20" s="1">
        <f t="shared" si="4"/>
        <v>6.2728623047057717</v>
      </c>
      <c r="F20" s="1">
        <f t="shared" si="5"/>
        <v>18.818586914117315</v>
      </c>
      <c r="G20" s="8">
        <f t="shared" si="8"/>
        <v>980.79519999999911</v>
      </c>
      <c r="H20">
        <v>315</v>
      </c>
      <c r="I20">
        <v>295</v>
      </c>
      <c r="J20" s="2">
        <v>307.62126377791083</v>
      </c>
      <c r="K20" s="2">
        <f t="shared" si="1"/>
        <v>7.3787362220891737</v>
      </c>
      <c r="L20" s="8">
        <v>106.57441965827893</v>
      </c>
      <c r="M20" s="1">
        <f t="shared" si="6"/>
        <v>16.028560342017705</v>
      </c>
      <c r="N20" s="1">
        <f t="shared" si="2"/>
        <v>4178.7760203979196</v>
      </c>
      <c r="O20" s="1">
        <f t="shared" si="3"/>
        <v>992.86255257965149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159.56115605674572</v>
      </c>
      <c r="C21">
        <v>400</v>
      </c>
      <c r="D21" s="2">
        <v>0.13873103115502855</v>
      </c>
      <c r="E21" s="1">
        <f t="shared" si="4"/>
        <v>6.2728623047057717</v>
      </c>
      <c r="F21" s="1">
        <f t="shared" si="5"/>
        <v>18.818586914117315</v>
      </c>
      <c r="G21" s="8">
        <f t="shared" si="8"/>
        <v>1257.2163999999984</v>
      </c>
      <c r="H21">
        <v>315</v>
      </c>
      <c r="I21">
        <v>295</v>
      </c>
      <c r="J21" s="2">
        <v>308.4364887662511</v>
      </c>
      <c r="K21" s="2">
        <f t="shared" si="1"/>
        <v>6.5635112337488977</v>
      </c>
      <c r="L21" s="8">
        <v>109.71717929440095</v>
      </c>
      <c r="M21" s="1">
        <f t="shared" si="6"/>
        <v>16.50125835124684</v>
      </c>
      <c r="N21" s="1">
        <f t="shared" si="2"/>
        <v>4178.7227422108299</v>
      </c>
      <c r="O21" s="1">
        <f t="shared" si="3"/>
        <v>992.72281496674054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181.34035511241225</v>
      </c>
      <c r="C22">
        <v>400</v>
      </c>
      <c r="D22" s="2">
        <v>0.13873103115502855</v>
      </c>
      <c r="E22" s="1">
        <f t="shared" si="4"/>
        <v>6.2728623047057717</v>
      </c>
      <c r="F22" s="1">
        <f t="shared" si="5"/>
        <v>18.818586914117315</v>
      </c>
      <c r="G22" s="8">
        <f t="shared" si="8"/>
        <v>1566.7899999999986</v>
      </c>
      <c r="H22">
        <v>315</v>
      </c>
      <c r="I22">
        <v>295</v>
      </c>
      <c r="J22" s="2">
        <v>309.09143640788341</v>
      </c>
      <c r="K22" s="2">
        <f t="shared" si="1"/>
        <v>5.9085635921165931</v>
      </c>
      <c r="L22" s="8">
        <v>112.19319438438835</v>
      </c>
      <c r="M22" s="1">
        <f t="shared" si="6"/>
        <v>16.873655171788766</v>
      </c>
      <c r="N22" s="1">
        <f t="shared" si="2"/>
        <v>4178.6864732279191</v>
      </c>
      <c r="O22" s="1">
        <f t="shared" si="3"/>
        <v>992.60862199381177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203.12062167791774</v>
      </c>
      <c r="C23">
        <v>400</v>
      </c>
      <c r="D23" s="2">
        <v>0.13873103115502855</v>
      </c>
      <c r="E23" s="1">
        <f t="shared" si="4"/>
        <v>6.2728623047057717</v>
      </c>
      <c r="F23" s="1">
        <f t="shared" si="5"/>
        <v>18.818586914117315</v>
      </c>
      <c r="G23" s="8">
        <f t="shared" si="8"/>
        <v>1909.5159999999983</v>
      </c>
      <c r="H23">
        <v>315</v>
      </c>
      <c r="I23">
        <v>295</v>
      </c>
      <c r="J23" s="2">
        <v>309.62860254988288</v>
      </c>
      <c r="K23" s="2">
        <f t="shared" si="1"/>
        <v>5.3713974501171151</v>
      </c>
      <c r="L23" s="8">
        <v>114.19377889903348</v>
      </c>
      <c r="M23" s="1">
        <f t="shared" si="6"/>
        <v>17.174535319247713</v>
      </c>
      <c r="N23" s="1">
        <f t="shared" si="2"/>
        <v>4178.6608083005813</v>
      </c>
      <c r="O23" s="1">
        <f t="shared" si="3"/>
        <v>992.51370114291512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224.90168947041255</v>
      </c>
      <c r="C24">
        <v>400</v>
      </c>
      <c r="D24" s="2">
        <v>0.13873103115502855</v>
      </c>
      <c r="E24" s="1">
        <f t="shared" si="4"/>
        <v>6.2728623047057717</v>
      </c>
      <c r="F24" s="1">
        <f t="shared" si="5"/>
        <v>18.818586914117315</v>
      </c>
      <c r="G24" s="8">
        <f t="shared" si="8"/>
        <v>2285.3943999999974</v>
      </c>
      <c r="H24">
        <v>315</v>
      </c>
      <c r="I24">
        <v>295</v>
      </c>
      <c r="J24" s="2">
        <v>310.07686236638045</v>
      </c>
      <c r="K24" s="2">
        <f t="shared" si="1"/>
        <v>4.9231376336195467</v>
      </c>
      <c r="L24" s="8">
        <v>115.84361800040114</v>
      </c>
      <c r="M24" s="1">
        <f t="shared" si="6"/>
        <v>17.422657171227211</v>
      </c>
      <c r="N24" s="1">
        <f t="shared" si="2"/>
        <v>4178.6420579122623</v>
      </c>
      <c r="O24" s="1">
        <f t="shared" si="3"/>
        <v>992.43362966983648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246.68337364873256</v>
      </c>
      <c r="C25">
        <v>400</v>
      </c>
      <c r="D25" s="2">
        <v>0.13873103115502855</v>
      </c>
      <c r="E25" s="1">
        <f t="shared" si="4"/>
        <v>6.2728623047057717</v>
      </c>
      <c r="F25" s="1">
        <f t="shared" si="5"/>
        <v>18.818586914117315</v>
      </c>
      <c r="G25" s="8">
        <f t="shared" si="8"/>
        <v>2694.4251999999979</v>
      </c>
      <c r="H25">
        <v>315</v>
      </c>
      <c r="I25">
        <v>295</v>
      </c>
      <c r="J25" s="2">
        <v>310.45645125733938</v>
      </c>
      <c r="K25" s="2">
        <f t="shared" si="1"/>
        <v>4.5435487426606187</v>
      </c>
      <c r="L25" s="8">
        <v>117.22738386543739</v>
      </c>
      <c r="M25" s="1">
        <f t="shared" si="6"/>
        <v>17.630758555645382</v>
      </c>
      <c r="N25" s="1">
        <f t="shared" si="2"/>
        <v>4178.6279889792977</v>
      </c>
      <c r="O25" s="1">
        <f t="shared" si="3"/>
        <v>992.36521853550471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268.46479449715696</v>
      </c>
      <c r="C26">
        <v>400</v>
      </c>
      <c r="D26" s="2">
        <v>0.13873103115502855</v>
      </c>
      <c r="E26" s="1">
        <f t="shared" si="4"/>
        <v>6.2728623047057717</v>
      </c>
      <c r="F26" s="1">
        <f t="shared" si="5"/>
        <v>18.818586914117315</v>
      </c>
      <c r="G26" s="8">
        <f t="shared" si="8"/>
        <v>3136.6083999999964</v>
      </c>
      <c r="H26">
        <v>315</v>
      </c>
      <c r="I26">
        <v>295</v>
      </c>
      <c r="J26" s="2">
        <v>310.76677266896849</v>
      </c>
      <c r="K26" s="2">
        <f t="shared" si="1"/>
        <v>4.2332273310315145</v>
      </c>
      <c r="L26" s="8">
        <v>118.3498969061543</v>
      </c>
      <c r="M26" s="1">
        <f t="shared" si="6"/>
        <v>17.799567147390544</v>
      </c>
      <c r="N26" s="1">
        <f t="shared" si="2"/>
        <v>4178.6176697740812</v>
      </c>
      <c r="O26" s="1">
        <f t="shared" si="3"/>
        <v>992.30888168772992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28.959001657309518</v>
      </c>
      <c r="C27">
        <v>600</v>
      </c>
      <c r="D27" s="2">
        <v>0.38647342995169087</v>
      </c>
      <c r="E27" s="1">
        <f t="shared" si="4"/>
        <v>17.474782608695655</v>
      </c>
      <c r="F27" s="1">
        <f t="shared" si="5"/>
        <v>52.424347826086965</v>
      </c>
      <c r="G27" s="8">
        <f>G15</f>
        <v>95.975200000000527</v>
      </c>
      <c r="H27">
        <v>315</v>
      </c>
      <c r="I27">
        <v>295</v>
      </c>
      <c r="J27" s="2">
        <v>296.23748916133019</v>
      </c>
      <c r="K27" s="2">
        <f t="shared" si="1"/>
        <v>18.762510838669812</v>
      </c>
      <c r="L27" s="8">
        <v>124.8696753576816</v>
      </c>
      <c r="M27" s="1">
        <f t="shared" si="6"/>
        <v>6.7426825365344296</v>
      </c>
      <c r="N27" s="1">
        <f t="shared" si="2"/>
        <v>4180.8290578005935</v>
      </c>
      <c r="O27" s="1">
        <f t="shared" si="3"/>
        <v>994.50942200317922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50.69624704608902</v>
      </c>
      <c r="C28">
        <v>600</v>
      </c>
      <c r="D28" s="2">
        <v>0.38647342995169087</v>
      </c>
      <c r="E28" s="1">
        <f t="shared" si="4"/>
        <v>17.474782608695655</v>
      </c>
      <c r="F28" s="1">
        <f t="shared" si="5"/>
        <v>52.424347826086965</v>
      </c>
      <c r="G28" s="8">
        <f t="shared" ref="G28:G91" si="9">G16</f>
        <v>206.63440000000026</v>
      </c>
      <c r="H28">
        <v>315</v>
      </c>
      <c r="I28">
        <v>295</v>
      </c>
      <c r="J28" s="2">
        <v>299.06738448023299</v>
      </c>
      <c r="K28" s="2">
        <f t="shared" si="1"/>
        <v>15.932615519767012</v>
      </c>
      <c r="L28" s="8">
        <v>185.13582863067487</v>
      </c>
      <c r="M28" s="1">
        <f t="shared" si="6"/>
        <v>10.00332408347491</v>
      </c>
      <c r="N28" s="1">
        <f t="shared" si="2"/>
        <v>4180.0439266011563</v>
      </c>
      <c r="O28" s="1">
        <f t="shared" si="3"/>
        <v>994.15643043912701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72.448089045604206</v>
      </c>
      <c r="C29">
        <v>600</v>
      </c>
      <c r="D29" s="2">
        <v>0.38647342995169087</v>
      </c>
      <c r="E29" s="1">
        <f t="shared" si="4"/>
        <v>17.474782608695655</v>
      </c>
      <c r="F29" s="1">
        <f t="shared" si="5"/>
        <v>52.424347826086965</v>
      </c>
      <c r="G29" s="8">
        <f t="shared" si="9"/>
        <v>350.44599999999991</v>
      </c>
      <c r="H29">
        <v>315</v>
      </c>
      <c r="I29">
        <v>295</v>
      </c>
      <c r="J29" s="2">
        <v>301.54869899595656</v>
      </c>
      <c r="K29" s="2">
        <f t="shared" si="1"/>
        <v>13.451301004043444</v>
      </c>
      <c r="L29" s="8">
        <v>222.94803748028619</v>
      </c>
      <c r="M29" s="1">
        <f t="shared" si="6"/>
        <v>12.048107660959536</v>
      </c>
      <c r="N29" s="1">
        <f t="shared" si="2"/>
        <v>4179.5215349271703</v>
      </c>
      <c r="O29" s="1">
        <f t="shared" si="3"/>
        <v>993.81503292209482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94.209361824576803</v>
      </c>
      <c r="C30">
        <v>600</v>
      </c>
      <c r="D30" s="2">
        <v>0.38647342995169087</v>
      </c>
      <c r="E30" s="1">
        <f t="shared" si="4"/>
        <v>17.474782608695655</v>
      </c>
      <c r="F30" s="1">
        <f t="shared" si="5"/>
        <v>52.424347826086965</v>
      </c>
      <c r="G30" s="8">
        <f t="shared" si="9"/>
        <v>527.40999999999963</v>
      </c>
      <c r="H30">
        <v>315</v>
      </c>
      <c r="I30">
        <v>295</v>
      </c>
      <c r="J30" s="2">
        <v>303.4653129529238</v>
      </c>
      <c r="K30" s="2">
        <f t="shared" si="1"/>
        <v>11.534687047076204</v>
      </c>
      <c r="L30" s="8">
        <v>248.25399360151928</v>
      </c>
      <c r="M30" s="1">
        <f t="shared" si="6"/>
        <v>13.416244368938303</v>
      </c>
      <c r="N30" s="1">
        <f t="shared" si="2"/>
        <v>4179.2117077436369</v>
      </c>
      <c r="O30" s="1">
        <f t="shared" si="3"/>
        <v>993.53183364396978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115.97672077337346</v>
      </c>
      <c r="C31">
        <v>600</v>
      </c>
      <c r="D31" s="2">
        <v>0.38647342995169087</v>
      </c>
      <c r="E31" s="1">
        <f t="shared" si="4"/>
        <v>17.474782608695655</v>
      </c>
      <c r="F31" s="1">
        <f t="shared" si="5"/>
        <v>52.424347826086965</v>
      </c>
      <c r="G31" s="8">
        <f t="shared" si="9"/>
        <v>737.52639999999928</v>
      </c>
      <c r="H31">
        <v>315</v>
      </c>
      <c r="I31">
        <v>295</v>
      </c>
      <c r="J31" s="2">
        <v>304.94006829970812</v>
      </c>
      <c r="K31" s="2">
        <f t="shared" si="1"/>
        <v>10.059931700291884</v>
      </c>
      <c r="L31" s="8">
        <v>266.24277238203621</v>
      </c>
      <c r="M31" s="1">
        <f t="shared" si="6"/>
        <v>14.38863062139265</v>
      </c>
      <c r="N31" s="1">
        <f t="shared" si="2"/>
        <v>4179.0228595677145</v>
      </c>
      <c r="O31" s="1">
        <f t="shared" si="3"/>
        <v>993.30278724735444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137.74815414045784</v>
      </c>
      <c r="C32">
        <v>600</v>
      </c>
      <c r="D32" s="2">
        <v>0.38647342995169087</v>
      </c>
      <c r="E32" s="1">
        <f t="shared" si="4"/>
        <v>17.474782608695655</v>
      </c>
      <c r="F32" s="1">
        <f t="shared" si="5"/>
        <v>52.424347826086965</v>
      </c>
      <c r="G32" s="8">
        <f t="shared" si="9"/>
        <v>980.79519999999911</v>
      </c>
      <c r="H32">
        <v>315</v>
      </c>
      <c r="I32">
        <v>295</v>
      </c>
      <c r="J32" s="2">
        <v>306.09559917338822</v>
      </c>
      <c r="K32" s="2">
        <f t="shared" si="1"/>
        <v>8.9044008266117771</v>
      </c>
      <c r="L32" s="8">
        <v>279.64700707978579</v>
      </c>
      <c r="M32" s="1">
        <f t="shared" si="6"/>
        <v>15.113114304065684</v>
      </c>
      <c r="N32" s="1">
        <f t="shared" si="2"/>
        <v>4178.9021629758654</v>
      </c>
      <c r="O32" s="1">
        <f t="shared" si="3"/>
        <v>993.1167561091886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159.52242393931033</v>
      </c>
      <c r="C33">
        <v>600</v>
      </c>
      <c r="D33" s="2">
        <v>0.38647342995169087</v>
      </c>
      <c r="E33" s="1">
        <f t="shared" si="4"/>
        <v>17.474782608695655</v>
      </c>
      <c r="F33" s="1">
        <f t="shared" si="5"/>
        <v>52.424347826086965</v>
      </c>
      <c r="G33" s="8">
        <f t="shared" si="9"/>
        <v>1257.2163999999984</v>
      </c>
      <c r="H33">
        <v>315</v>
      </c>
      <c r="I33">
        <v>295</v>
      </c>
      <c r="J33" s="2">
        <v>307.02020839425444</v>
      </c>
      <c r="K33" s="2">
        <f t="shared" si="1"/>
        <v>7.9797916057455609</v>
      </c>
      <c r="L33" s="8">
        <v>290.00657758202328</v>
      </c>
      <c r="M33" s="1">
        <f t="shared" si="6"/>
        <v>15.672986746860831</v>
      </c>
      <c r="N33" s="1">
        <f t="shared" si="2"/>
        <v>4178.8214408358808</v>
      </c>
      <c r="O33" s="1">
        <f t="shared" si="3"/>
        <v>992.96384851989615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181.29873853325213</v>
      </c>
      <c r="C34">
        <v>600</v>
      </c>
      <c r="D34" s="2">
        <v>0.38647342995169087</v>
      </c>
      <c r="E34" s="1">
        <f t="shared" si="4"/>
        <v>17.474782608695655</v>
      </c>
      <c r="F34" s="1">
        <f t="shared" si="5"/>
        <v>52.424347826086965</v>
      </c>
      <c r="G34" s="8">
        <f t="shared" si="9"/>
        <v>1566.7899999999986</v>
      </c>
      <c r="H34">
        <v>315</v>
      </c>
      <c r="I34">
        <v>295</v>
      </c>
      <c r="J34" s="2">
        <v>307.77461268743798</v>
      </c>
      <c r="K34" s="2">
        <f t="shared" si="1"/>
        <v>7.2253873125620203</v>
      </c>
      <c r="L34" s="8">
        <v>298.24690247348286</v>
      </c>
      <c r="M34" s="1">
        <f t="shared" si="6"/>
        <v>16.118294168956318</v>
      </c>
      <c r="N34" s="1">
        <f t="shared" si="2"/>
        <v>4178.7652821891052</v>
      </c>
      <c r="O34" s="1">
        <f t="shared" si="3"/>
        <v>992.83647231216719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203.07657206364476</v>
      </c>
      <c r="C35">
        <v>600</v>
      </c>
      <c r="D35" s="2">
        <v>0.38647342995169087</v>
      </c>
      <c r="E35" s="1">
        <f t="shared" si="4"/>
        <v>17.474782608695655</v>
      </c>
      <c r="F35" s="1">
        <f t="shared" si="5"/>
        <v>52.424347826086965</v>
      </c>
      <c r="G35" s="8">
        <f t="shared" si="9"/>
        <v>1909.5159999999983</v>
      </c>
      <c r="H35">
        <v>315</v>
      </c>
      <c r="I35">
        <v>295</v>
      </c>
      <c r="J35" s="2">
        <v>308.40079850950377</v>
      </c>
      <c r="K35" s="2">
        <f t="shared" ref="K35:K66" si="11">H35-J35</f>
        <v>6.5992014904962275</v>
      </c>
      <c r="L35" s="8">
        <v>304.95507906903447</v>
      </c>
      <c r="M35" s="1">
        <f t="shared" si="6"/>
        <v>16.480782210696749</v>
      </c>
      <c r="N35" s="1">
        <f t="shared" ref="N35:N66" si="12">((W35 + X35*H35 +Y35*H35^2 +  Z35*H35^3)+(W35 + X35*J35 + Y35*J35^2 +  Z35*J35^3))/2</f>
        <v>4178.7248819566867</v>
      </c>
      <c r="O35" s="1">
        <f t="shared" ref="O35:O66" si="13">((S35 + T35*H35 + U35*H35^2 +  V35*H35^3)+(S35 + T35*J35 + U35*J35^2 +  V35*J35^3))/2</f>
        <v>992.72898863399178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224.8555630576023</v>
      </c>
      <c r="C36">
        <v>600</v>
      </c>
      <c r="D36" s="2">
        <v>0.38647342995169087</v>
      </c>
      <c r="E36" s="1">
        <f t="shared" si="4"/>
        <v>17.474782608695655</v>
      </c>
      <c r="F36" s="1">
        <f t="shared" si="5"/>
        <v>52.424347826086965</v>
      </c>
      <c r="G36" s="8">
        <f t="shared" si="9"/>
        <v>2285.3943999999974</v>
      </c>
      <c r="H36">
        <v>315</v>
      </c>
      <c r="I36">
        <v>295</v>
      </c>
      <c r="J36" s="2">
        <v>308.92835255054746</v>
      </c>
      <c r="K36" s="2">
        <f t="shared" si="11"/>
        <v>6.0716474494525414</v>
      </c>
      <c r="L36" s="8">
        <v>310.52063716787347</v>
      </c>
      <c r="M36" s="1">
        <f t="shared" si="6"/>
        <v>16.781511343041466</v>
      </c>
      <c r="N36" s="1">
        <f t="shared" si="12"/>
        <v>4178.6949814810414</v>
      </c>
      <c r="O36" s="1">
        <f t="shared" si="13"/>
        <v>992.63721548584419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246.63545548815719</v>
      </c>
      <c r="C37">
        <v>600</v>
      </c>
      <c r="D37" s="2">
        <v>0.38647342995169087</v>
      </c>
      <c r="E37" s="1">
        <f t="shared" si="4"/>
        <v>17.474782608695655</v>
      </c>
      <c r="F37" s="1">
        <f t="shared" si="5"/>
        <v>52.424347826086965</v>
      </c>
      <c r="G37" s="8">
        <f t="shared" si="9"/>
        <v>2694.4251999999979</v>
      </c>
      <c r="H37">
        <v>315</v>
      </c>
      <c r="I37">
        <v>295</v>
      </c>
      <c r="J37" s="2">
        <v>309.37857930852653</v>
      </c>
      <c r="K37" s="2">
        <f t="shared" si="11"/>
        <v>5.6214206914734746</v>
      </c>
      <c r="L37" s="8">
        <v>315.21183108230338</v>
      </c>
      <c r="M37" s="1">
        <f t="shared" si="6"/>
        <v>17.034983829561515</v>
      </c>
      <c r="N37" s="1">
        <f t="shared" si="12"/>
        <v>4178.6723102925625</v>
      </c>
      <c r="O37" s="1">
        <f t="shared" si="13"/>
        <v>992.55802259036795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268.41518783534008</v>
      </c>
      <c r="C38">
        <v>600</v>
      </c>
      <c r="D38" s="2">
        <v>0.38647342995169087</v>
      </c>
      <c r="E38" s="1">
        <f t="shared" si="4"/>
        <v>17.474782608695655</v>
      </c>
      <c r="F38" s="1">
        <f t="shared" si="5"/>
        <v>52.424347826086965</v>
      </c>
      <c r="G38" s="8">
        <f t="shared" si="9"/>
        <v>3136.6083999999964</v>
      </c>
      <c r="H38">
        <v>315</v>
      </c>
      <c r="I38">
        <v>295</v>
      </c>
      <c r="J38" s="2">
        <v>309.74898866798594</v>
      </c>
      <c r="K38" s="2">
        <f t="shared" si="11"/>
        <v>5.251011332014059</v>
      </c>
      <c r="L38" s="8">
        <v>319.03282525169277</v>
      </c>
      <c r="M38" s="1">
        <f t="shared" si="6"/>
        <v>17.241430218284666</v>
      </c>
      <c r="N38" s="1">
        <f t="shared" si="12"/>
        <v>4178.6555396740396</v>
      </c>
      <c r="O38" s="1">
        <f t="shared" si="13"/>
        <v>992.49227343805774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28.957638231753116</v>
      </c>
      <c r="C39">
        <v>800</v>
      </c>
      <c r="D39" s="2">
        <v>0.61484409310496269</v>
      </c>
      <c r="E39" s="1">
        <f t="shared" si="4"/>
        <v>27.800790513833991</v>
      </c>
      <c r="F39" s="1">
        <f t="shared" si="5"/>
        <v>83.402371541501978</v>
      </c>
      <c r="G39" s="8">
        <f t="shared" si="9"/>
        <v>95.975200000000527</v>
      </c>
      <c r="H39">
        <v>315</v>
      </c>
      <c r="I39">
        <v>295</v>
      </c>
      <c r="J39" s="2">
        <v>295.83606281644614</v>
      </c>
      <c r="K39" s="2">
        <f t="shared" si="11"/>
        <v>19.163937183553855</v>
      </c>
      <c r="L39" s="8">
        <v>176.59676124602416</v>
      </c>
      <c r="M39" s="1">
        <f t="shared" si="6"/>
        <v>6.036296759967704</v>
      </c>
      <c r="N39" s="1">
        <f t="shared" si="12"/>
        <v>4180.9582938283229</v>
      </c>
      <c r="O39" s="1">
        <f t="shared" si="13"/>
        <v>994.55624693935647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50.69083109731492</v>
      </c>
      <c r="C40">
        <v>800</v>
      </c>
      <c r="D40" s="2">
        <v>0.61484409310496269</v>
      </c>
      <c r="E40" s="1">
        <f t="shared" si="4"/>
        <v>27.800790513833991</v>
      </c>
      <c r="F40" s="1">
        <f t="shared" si="5"/>
        <v>83.402371541501978</v>
      </c>
      <c r="G40" s="8">
        <f t="shared" si="9"/>
        <v>206.63440000000026</v>
      </c>
      <c r="H40">
        <v>315</v>
      </c>
      <c r="I40">
        <v>295</v>
      </c>
      <c r="J40" s="2">
        <v>298.24842934972014</v>
      </c>
      <c r="K40" s="2">
        <f t="shared" si="11"/>
        <v>16.751570650279859</v>
      </c>
      <c r="L40" s="8">
        <v>269.44091013013997</v>
      </c>
      <c r="M40" s="1">
        <f t="shared" si="6"/>
        <v>9.2165125033860296</v>
      </c>
      <c r="N40" s="1">
        <f t="shared" si="12"/>
        <v>4180.2492750499332</v>
      </c>
      <c r="O40" s="1">
        <f t="shared" si="13"/>
        <v>994.26264886530282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72.438248845836725</v>
      </c>
      <c r="C41">
        <v>800</v>
      </c>
      <c r="D41" s="2">
        <v>0.61484409310496269</v>
      </c>
      <c r="E41" s="1">
        <f t="shared" si="4"/>
        <v>27.800790513833991</v>
      </c>
      <c r="F41" s="1">
        <f t="shared" si="5"/>
        <v>83.402371541501978</v>
      </c>
      <c r="G41" s="8">
        <f t="shared" si="9"/>
        <v>350.44599999999991</v>
      </c>
      <c r="H41">
        <v>315</v>
      </c>
      <c r="I41">
        <v>295</v>
      </c>
      <c r="J41" s="2">
        <v>300.59245258049339</v>
      </c>
      <c r="K41" s="2">
        <f t="shared" si="11"/>
        <v>14.407547419506614</v>
      </c>
      <c r="L41" s="8">
        <v>330.48918565915687</v>
      </c>
      <c r="M41" s="1">
        <f t="shared" si="6"/>
        <v>11.30611732608782</v>
      </c>
      <c r="N41" s="1">
        <f t="shared" si="12"/>
        <v>4179.7057857383479</v>
      </c>
      <c r="O41" s="1">
        <f t="shared" si="13"/>
        <v>993.95003533603608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94.195575210677518</v>
      </c>
      <c r="C42">
        <v>800</v>
      </c>
      <c r="D42" s="2">
        <v>0.61484409310496269</v>
      </c>
      <c r="E42" s="1">
        <f t="shared" si="4"/>
        <v>27.800790513833991</v>
      </c>
      <c r="F42" s="1">
        <f t="shared" si="5"/>
        <v>83.402371541501978</v>
      </c>
      <c r="G42" s="8">
        <f t="shared" si="9"/>
        <v>527.40999999999963</v>
      </c>
      <c r="H42">
        <v>315</v>
      </c>
      <c r="I42">
        <v>295</v>
      </c>
      <c r="J42" s="2">
        <v>302.49524574929808</v>
      </c>
      <c r="K42" s="2">
        <f t="shared" si="11"/>
        <v>12.504754250701922</v>
      </c>
      <c r="L42" s="8">
        <v>372.42491616581299</v>
      </c>
      <c r="M42" s="1">
        <f t="shared" si="6"/>
        <v>12.740928327482978</v>
      </c>
      <c r="N42" s="1">
        <f t="shared" si="12"/>
        <v>4179.3589642493225</v>
      </c>
      <c r="O42" s="1">
        <f t="shared" si="13"/>
        <v>993.67724854012022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115.9595922354986</v>
      </c>
      <c r="C43">
        <v>800</v>
      </c>
      <c r="D43" s="2">
        <v>0.61484409310496269</v>
      </c>
      <c r="E43" s="1">
        <f t="shared" si="4"/>
        <v>27.800790513833991</v>
      </c>
      <c r="F43" s="1">
        <f t="shared" si="5"/>
        <v>83.402371541501978</v>
      </c>
      <c r="G43" s="8">
        <f t="shared" si="9"/>
        <v>737.52639999999928</v>
      </c>
      <c r="H43">
        <v>315</v>
      </c>
      <c r="I43">
        <v>295</v>
      </c>
      <c r="J43" s="2">
        <v>304.00247612964665</v>
      </c>
      <c r="K43" s="2">
        <f t="shared" si="11"/>
        <v>10.997523870353348</v>
      </c>
      <c r="L43" s="8">
        <v>402.72534812903712</v>
      </c>
      <c r="M43" s="1">
        <f t="shared" si="6"/>
        <v>13.777342284283218</v>
      </c>
      <c r="N43" s="1">
        <f t="shared" si="12"/>
        <v>4179.1381859967387</v>
      </c>
      <c r="O43" s="1">
        <f t="shared" si="13"/>
        <v>993.44950925701801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137.72822519957955</v>
      </c>
      <c r="C44">
        <v>800</v>
      </c>
      <c r="D44" s="2">
        <v>0.61484409310496269</v>
      </c>
      <c r="E44" s="1">
        <f t="shared" si="4"/>
        <v>27.800790513833991</v>
      </c>
      <c r="F44" s="1">
        <f t="shared" si="5"/>
        <v>83.402371541501978</v>
      </c>
      <c r="G44" s="8">
        <f t="shared" si="9"/>
        <v>980.79519999999911</v>
      </c>
      <c r="H44">
        <v>315</v>
      </c>
      <c r="I44">
        <v>295</v>
      </c>
      <c r="J44" s="2">
        <v>305.20613489221319</v>
      </c>
      <c r="K44" s="2">
        <f t="shared" si="11"/>
        <v>9.7938651077868144</v>
      </c>
      <c r="L44" s="8">
        <v>425.55664148355271</v>
      </c>
      <c r="M44" s="1">
        <f t="shared" si="6"/>
        <v>14.558101857880549</v>
      </c>
      <c r="N44" s="1">
        <f t="shared" si="12"/>
        <v>4178.9930295876829</v>
      </c>
      <c r="O44" s="1">
        <f t="shared" si="13"/>
        <v>993.26045770041333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159.50014085130152</v>
      </c>
      <c r="C45">
        <v>800</v>
      </c>
      <c r="D45" s="2">
        <v>0.61484409310496269</v>
      </c>
      <c r="E45" s="1">
        <f t="shared" si="4"/>
        <v>27.800790513833991</v>
      </c>
      <c r="F45" s="1">
        <f t="shared" si="5"/>
        <v>83.402371541501978</v>
      </c>
      <c r="G45" s="8">
        <f t="shared" si="9"/>
        <v>1257.2163999999984</v>
      </c>
      <c r="H45">
        <v>315</v>
      </c>
      <c r="I45">
        <v>295</v>
      </c>
      <c r="J45" s="2">
        <v>306.18229023826768</v>
      </c>
      <c r="K45" s="2">
        <f t="shared" si="11"/>
        <v>8.817709761732317</v>
      </c>
      <c r="L45" s="8">
        <v>443.34550488420564</v>
      </c>
      <c r="M45" s="1">
        <f t="shared" si="6"/>
        <v>15.166314014265632</v>
      </c>
      <c r="N45" s="1">
        <f t="shared" si="12"/>
        <v>4178.8940142371221</v>
      </c>
      <c r="O45" s="1">
        <f t="shared" si="13"/>
        <v>993.10257128658486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181.27446081616046</v>
      </c>
      <c r="C46">
        <v>800</v>
      </c>
      <c r="D46" s="2">
        <v>0.61484409310496269</v>
      </c>
      <c r="E46" s="1">
        <f t="shared" si="4"/>
        <v>27.800790513833991</v>
      </c>
      <c r="F46" s="1">
        <f t="shared" si="5"/>
        <v>83.402371541501978</v>
      </c>
      <c r="G46" s="8">
        <f t="shared" si="9"/>
        <v>1566.7899999999986</v>
      </c>
      <c r="H46">
        <v>315</v>
      </c>
      <c r="I46">
        <v>295</v>
      </c>
      <c r="J46" s="2">
        <v>306.98676663456877</v>
      </c>
      <c r="K46" s="2">
        <f t="shared" si="11"/>
        <v>8.0132333654312333</v>
      </c>
      <c r="L46" s="8">
        <v>457.58269978204191</v>
      </c>
      <c r="M46" s="1">
        <f t="shared" si="6"/>
        <v>15.653016660892236</v>
      </c>
      <c r="N46" s="1">
        <f t="shared" si="12"/>
        <v>4178.824127298345</v>
      </c>
      <c r="O46" s="1">
        <f t="shared" si="13"/>
        <v>992.96944086650512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203.050588737136</v>
      </c>
      <c r="C47">
        <v>800</v>
      </c>
      <c r="D47" s="2">
        <v>0.61484409310496269</v>
      </c>
      <c r="E47" s="1">
        <f t="shared" si="4"/>
        <v>27.800790513833991</v>
      </c>
      <c r="F47" s="1">
        <f t="shared" si="5"/>
        <v>83.402371541501978</v>
      </c>
      <c r="G47" s="8">
        <f t="shared" si="9"/>
        <v>1909.5159999999983</v>
      </c>
      <c r="H47">
        <v>315</v>
      </c>
      <c r="I47">
        <v>295</v>
      </c>
      <c r="J47" s="2">
        <v>307.65970980216974</v>
      </c>
      <c r="K47" s="2">
        <f t="shared" si="11"/>
        <v>7.3402901978302566</v>
      </c>
      <c r="L47" s="8">
        <v>469.2289680646565</v>
      </c>
      <c r="M47" s="1">
        <f t="shared" si="6"/>
        <v>16.051094091451088</v>
      </c>
      <c r="N47" s="1">
        <f t="shared" si="12"/>
        <v>4178.7732963486778</v>
      </c>
      <c r="O47" s="1">
        <f t="shared" si="13"/>
        <v>992.85602299329514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224.82810778621672</v>
      </c>
      <c r="C48">
        <v>800</v>
      </c>
      <c r="D48" s="2">
        <v>0.61484409310496269</v>
      </c>
      <c r="E48" s="1">
        <f t="shared" si="4"/>
        <v>27.800790513833991</v>
      </c>
      <c r="F48" s="1">
        <f t="shared" si="5"/>
        <v>83.402371541501978</v>
      </c>
      <c r="G48" s="8">
        <f t="shared" si="9"/>
        <v>2285.3943999999974</v>
      </c>
      <c r="H48">
        <v>315</v>
      </c>
      <c r="I48">
        <v>295</v>
      </c>
      <c r="J48" s="2">
        <v>308.23017091106027</v>
      </c>
      <c r="K48" s="2">
        <f t="shared" si="11"/>
        <v>6.7698290889397299</v>
      </c>
      <c r="L48" s="8">
        <v>478.92934114001162</v>
      </c>
      <c r="M48" s="1">
        <f t="shared" si="6"/>
        <v>16.382620202836385</v>
      </c>
      <c r="N48" s="1">
        <f t="shared" si="12"/>
        <v>4178.7353511238061</v>
      </c>
      <c r="O48" s="1">
        <f t="shared" si="13"/>
        <v>992.75843308806907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246.60671881894572</v>
      </c>
      <c r="C49">
        <v>800</v>
      </c>
      <c r="D49" s="2">
        <v>0.61484409310496269</v>
      </c>
      <c r="E49" s="1">
        <f t="shared" si="4"/>
        <v>27.800790513833991</v>
      </c>
      <c r="F49" s="1">
        <f t="shared" si="5"/>
        <v>83.402371541501978</v>
      </c>
      <c r="G49" s="8">
        <f t="shared" si="9"/>
        <v>2694.4251999999979</v>
      </c>
      <c r="H49">
        <v>315</v>
      </c>
      <c r="I49">
        <v>295</v>
      </c>
      <c r="J49" s="2">
        <v>308.71947774768375</v>
      </c>
      <c r="K49" s="2">
        <f t="shared" si="11"/>
        <v>6.2805222523162456</v>
      </c>
      <c r="L49" s="8">
        <v>487.13216165840862</v>
      </c>
      <c r="M49" s="1">
        <f t="shared" si="6"/>
        <v>16.662935422271421</v>
      </c>
      <c r="N49" s="1">
        <f t="shared" si="12"/>
        <v>4178.7063805680336</v>
      </c>
      <c r="O49" s="1">
        <f t="shared" si="13"/>
        <v>992.67368371957389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268.38525824271727</v>
      </c>
      <c r="C50">
        <v>800</v>
      </c>
      <c r="D50" s="2">
        <v>0.61484409310496269</v>
      </c>
      <c r="E50" s="1">
        <f t="shared" si="4"/>
        <v>27.800790513833991</v>
      </c>
      <c r="F50" s="1">
        <f t="shared" si="5"/>
        <v>83.402371541501978</v>
      </c>
      <c r="G50" s="8">
        <f t="shared" si="9"/>
        <v>3136.6083999999964</v>
      </c>
      <c r="H50">
        <v>315</v>
      </c>
      <c r="I50">
        <v>295</v>
      </c>
      <c r="J50" s="2">
        <v>309.12369606759091</v>
      </c>
      <c r="K50" s="2">
        <f t="shared" si="11"/>
        <v>5.8763039324090869</v>
      </c>
      <c r="L50" s="8">
        <v>493.83110601434043</v>
      </c>
      <c r="M50" s="1">
        <f t="shared" si="6"/>
        <v>16.891837421592761</v>
      </c>
      <c r="N50" s="1">
        <f t="shared" si="12"/>
        <v>4178.6848303922416</v>
      </c>
      <c r="O50" s="1">
        <f t="shared" si="13"/>
        <v>992.60295347175179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28.956826411467365</v>
      </c>
      <c r="C51">
        <v>1000</v>
      </c>
      <c r="D51" s="2">
        <v>0.85858585858585856</v>
      </c>
      <c r="E51" s="1">
        <f t="shared" si="4"/>
        <v>38.82181818181818</v>
      </c>
      <c r="F51" s="1">
        <f t="shared" si="5"/>
        <v>116.46545454545455</v>
      </c>
      <c r="G51" s="8">
        <f t="shared" si="9"/>
        <v>95.975200000000527</v>
      </c>
      <c r="H51">
        <v>315</v>
      </c>
      <c r="I51">
        <v>295</v>
      </c>
      <c r="J51" s="2">
        <v>295.59360551134205</v>
      </c>
      <c r="K51" s="2">
        <f t="shared" si="11"/>
        <v>19.406394488657952</v>
      </c>
      <c r="L51" s="8">
        <v>222.05131861289095</v>
      </c>
      <c r="M51" s="1">
        <f t="shared" si="6"/>
        <v>5.5174553773323609</v>
      </c>
      <c r="N51" s="1">
        <f t="shared" si="12"/>
        <v>4181.0386123581538</v>
      </c>
      <c r="O51" s="1">
        <f t="shared" si="13"/>
        <v>994.58412986150802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50.68710162586072</v>
      </c>
      <c r="C52">
        <v>1000</v>
      </c>
      <c r="D52" s="2">
        <v>0.85858585858585856</v>
      </c>
      <c r="E52" s="1">
        <f t="shared" si="4"/>
        <v>38.82181818181818</v>
      </c>
      <c r="F52" s="1">
        <f t="shared" si="5"/>
        <v>116.46545454545455</v>
      </c>
      <c r="G52" s="8">
        <f t="shared" si="9"/>
        <v>206.63440000000026</v>
      </c>
      <c r="H52">
        <v>315</v>
      </c>
      <c r="I52">
        <v>295</v>
      </c>
      <c r="J52" s="2">
        <v>297.6691041290868</v>
      </c>
      <c r="K52" s="2">
        <f t="shared" si="11"/>
        <v>17.330895870913196</v>
      </c>
      <c r="L52" s="8">
        <v>346.07200376476987</v>
      </c>
      <c r="M52" s="1">
        <f t="shared" si="6"/>
        <v>8.6052567904347441</v>
      </c>
      <c r="N52" s="1">
        <f t="shared" si="12"/>
        <v>4180.4050538143356</v>
      </c>
      <c r="O52" s="1">
        <f t="shared" si="13"/>
        <v>994.33580503418966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72.431041039350902</v>
      </c>
      <c r="C53">
        <v>1000</v>
      </c>
      <c r="D53" s="2">
        <v>0.85858585858585856</v>
      </c>
      <c r="E53" s="1">
        <f t="shared" si="4"/>
        <v>38.82181818181818</v>
      </c>
      <c r="F53" s="1">
        <f t="shared" si="5"/>
        <v>116.46545454545455</v>
      </c>
      <c r="G53" s="8">
        <f t="shared" si="9"/>
        <v>350.44599999999991</v>
      </c>
      <c r="H53">
        <v>315</v>
      </c>
      <c r="I53">
        <v>295</v>
      </c>
      <c r="J53" s="2">
        <v>299.87179009037391</v>
      </c>
      <c r="K53" s="2">
        <f t="shared" si="11"/>
        <v>15.128209909626094</v>
      </c>
      <c r="L53" s="8">
        <v>430.77493600845332</v>
      </c>
      <c r="M53" s="1">
        <f t="shared" si="6"/>
        <v>10.711975068284286</v>
      </c>
      <c r="N53" s="1">
        <f t="shared" si="12"/>
        <v>4179.8585879821239</v>
      </c>
      <c r="O53" s="1">
        <f t="shared" si="13"/>
        <v>994.04894596065901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94.185105815591129</v>
      </c>
      <c r="C54">
        <v>1000</v>
      </c>
      <c r="D54" s="2">
        <v>0.85858585858585856</v>
      </c>
      <c r="E54" s="1">
        <f t="shared" si="4"/>
        <v>38.82181818181818</v>
      </c>
      <c r="F54" s="1">
        <f t="shared" si="5"/>
        <v>116.46545454545455</v>
      </c>
      <c r="G54" s="8">
        <f t="shared" si="9"/>
        <v>527.40999999999963</v>
      </c>
      <c r="H54">
        <v>315</v>
      </c>
      <c r="I54">
        <v>295</v>
      </c>
      <c r="J54" s="2">
        <v>301.73870616885216</v>
      </c>
      <c r="K54" s="2">
        <f t="shared" si="11"/>
        <v>13.261293831147839</v>
      </c>
      <c r="L54" s="8">
        <v>490.24808668171465</v>
      </c>
      <c r="M54" s="1">
        <f t="shared" si="6"/>
        <v>12.190209260283197</v>
      </c>
      <c r="N54" s="1">
        <f t="shared" si="12"/>
        <v>4179.4873536135256</v>
      </c>
      <c r="O54" s="1">
        <f t="shared" si="13"/>
        <v>993.78770336854825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115.94626967277554</v>
      </c>
      <c r="C55">
        <v>1000</v>
      </c>
      <c r="D55" s="2">
        <v>0.85858585858585856</v>
      </c>
      <c r="E55" s="1">
        <f t="shared" si="4"/>
        <v>38.82181818181818</v>
      </c>
      <c r="F55" s="1">
        <f t="shared" si="5"/>
        <v>116.46545454545455</v>
      </c>
      <c r="G55" s="8">
        <f t="shared" si="9"/>
        <v>737.52639999999928</v>
      </c>
      <c r="H55">
        <v>315</v>
      </c>
      <c r="I55">
        <v>295</v>
      </c>
      <c r="J55" s="2">
        <v>303.25538364620178</v>
      </c>
      <c r="K55" s="2">
        <f t="shared" si="11"/>
        <v>11.744616353798222</v>
      </c>
      <c r="L55" s="8">
        <v>533.82270349432713</v>
      </c>
      <c r="M55" s="1">
        <f t="shared" si="6"/>
        <v>13.272751760696936</v>
      </c>
      <c r="N55" s="1">
        <f t="shared" si="12"/>
        <v>4179.2419699158436</v>
      </c>
      <c r="O55" s="1">
        <f t="shared" si="13"/>
        <v>993.5636594874361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137.71245697664239</v>
      </c>
      <c r="C56">
        <v>1000</v>
      </c>
      <c r="D56" s="2">
        <v>0.85858585858585856</v>
      </c>
      <c r="E56" s="1">
        <f t="shared" si="4"/>
        <v>38.82181818181818</v>
      </c>
      <c r="F56" s="1">
        <f t="shared" si="5"/>
        <v>116.46545454545455</v>
      </c>
      <c r="G56" s="8">
        <f t="shared" si="9"/>
        <v>980.79519999999911</v>
      </c>
      <c r="H56">
        <v>315</v>
      </c>
      <c r="I56">
        <v>295</v>
      </c>
      <c r="J56" s="2">
        <v>304.48685637502564</v>
      </c>
      <c r="K56" s="2">
        <f t="shared" si="11"/>
        <v>10.513143624974362</v>
      </c>
      <c r="L56" s="8">
        <v>566.97279653316309</v>
      </c>
      <c r="M56" s="1">
        <f t="shared" si="6"/>
        <v>14.095993046792014</v>
      </c>
      <c r="N56" s="1">
        <f t="shared" si="12"/>
        <v>4179.0765876595133</v>
      </c>
      <c r="O56" s="1">
        <f t="shared" si="13"/>
        <v>993.37418708027872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159.48228219258414</v>
      </c>
      <c r="C57">
        <v>1000</v>
      </c>
      <c r="D57" s="2">
        <v>0.85858585858585856</v>
      </c>
      <c r="E57" s="1">
        <f t="shared" si="4"/>
        <v>38.82181818181818</v>
      </c>
      <c r="F57" s="1">
        <f t="shared" si="5"/>
        <v>116.46545454545455</v>
      </c>
      <c r="G57" s="8">
        <f t="shared" si="9"/>
        <v>1257.2163999999984</v>
      </c>
      <c r="H57">
        <v>315</v>
      </c>
      <c r="I57">
        <v>295</v>
      </c>
      <c r="J57" s="2">
        <v>305.49735966334458</v>
      </c>
      <c r="K57" s="2">
        <f t="shared" si="11"/>
        <v>9.5026403366554177</v>
      </c>
      <c r="L57" s="8">
        <v>592.98340428787958</v>
      </c>
      <c r="M57" s="1">
        <f t="shared" si="6"/>
        <v>14.741723401413591</v>
      </c>
      <c r="N57" s="1">
        <f t="shared" si="12"/>
        <v>4178.9617972787401</v>
      </c>
      <c r="O57" s="1">
        <f t="shared" si="13"/>
        <v>993.21377787109145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181.25480832891481</v>
      </c>
      <c r="C58">
        <v>1000</v>
      </c>
      <c r="D58" s="2">
        <v>0.85858585858585856</v>
      </c>
      <c r="E58" s="1">
        <f t="shared" si="4"/>
        <v>38.82181818181818</v>
      </c>
      <c r="F58" s="1">
        <f t="shared" si="5"/>
        <v>116.46545454545455</v>
      </c>
      <c r="G58" s="8">
        <f t="shared" si="9"/>
        <v>1566.7899999999986</v>
      </c>
      <c r="H58">
        <v>315</v>
      </c>
      <c r="I58">
        <v>295</v>
      </c>
      <c r="J58" s="2">
        <v>306.33745783136362</v>
      </c>
      <c r="K58" s="2">
        <f t="shared" si="11"/>
        <v>8.6625421686363779</v>
      </c>
      <c r="L58" s="8">
        <v>613.91265773735563</v>
      </c>
      <c r="M58" s="1">
        <f t="shared" si="6"/>
        <v>15.261159683525742</v>
      </c>
      <c r="N58" s="1">
        <f t="shared" si="12"/>
        <v>4178.8797339253488</v>
      </c>
      <c r="O58" s="1">
        <f t="shared" si="13"/>
        <v>993.07710322013781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203.02938694110455</v>
      </c>
      <c r="C59">
        <v>1000</v>
      </c>
      <c r="D59" s="2">
        <v>0.85858585858585856</v>
      </c>
      <c r="E59" s="1">
        <f t="shared" si="4"/>
        <v>38.82181818181818</v>
      </c>
      <c r="F59" s="1">
        <f t="shared" si="5"/>
        <v>116.46545454545455</v>
      </c>
      <c r="G59" s="8">
        <f t="shared" si="9"/>
        <v>1909.5159999999983</v>
      </c>
      <c r="H59">
        <v>315</v>
      </c>
      <c r="I59">
        <v>295</v>
      </c>
      <c r="J59" s="2">
        <v>307.0449733202455</v>
      </c>
      <c r="K59" s="2">
        <f t="shared" si="11"/>
        <v>7.9550266797544964</v>
      </c>
      <c r="L59" s="8">
        <v>631.10568684013469</v>
      </c>
      <c r="M59" s="1">
        <f t="shared" si="6"/>
        <v>15.687762394389338</v>
      </c>
      <c r="N59" s="1">
        <f t="shared" si="12"/>
        <v>4178.8194624012194</v>
      </c>
      <c r="O59" s="1">
        <f t="shared" si="13"/>
        <v>992.95970419533796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224.80555811544963</v>
      </c>
      <c r="C60">
        <v>1000</v>
      </c>
      <c r="D60" s="2">
        <v>0.85858585858585856</v>
      </c>
      <c r="E60" s="1">
        <f t="shared" si="4"/>
        <v>38.82181818181818</v>
      </c>
      <c r="F60" s="1">
        <f t="shared" si="5"/>
        <v>116.46545454545455</v>
      </c>
      <c r="G60" s="8">
        <f t="shared" si="9"/>
        <v>2285.3943999999974</v>
      </c>
      <c r="H60">
        <v>315</v>
      </c>
      <c r="I60">
        <v>295</v>
      </c>
      <c r="J60" s="2">
        <v>307.64798969068067</v>
      </c>
      <c r="K60" s="2">
        <f t="shared" si="11"/>
        <v>7.3520103093193256</v>
      </c>
      <c r="L60" s="8">
        <v>645.47517458387972</v>
      </c>
      <c r="M60" s="1">
        <f t="shared" si="6"/>
        <v>16.044227381524784</v>
      </c>
      <c r="N60" s="1">
        <f t="shared" si="12"/>
        <v>4178.7741244952986</v>
      </c>
      <c r="O60" s="1">
        <f t="shared" si="13"/>
        <v>992.85801414827517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246.58298795259347</v>
      </c>
      <c r="C61">
        <v>1000</v>
      </c>
      <c r="D61" s="2">
        <v>0.85858585858585856</v>
      </c>
      <c r="E61" s="1">
        <f t="shared" si="4"/>
        <v>38.82181818181818</v>
      </c>
      <c r="F61" s="1">
        <f t="shared" si="5"/>
        <v>116.46545454545455</v>
      </c>
      <c r="G61" s="8">
        <f t="shared" si="9"/>
        <v>2694.4251999999979</v>
      </c>
      <c r="H61">
        <v>315</v>
      </c>
      <c r="I61">
        <v>295</v>
      </c>
      <c r="J61" s="2">
        <v>308.16750620309773</v>
      </c>
      <c r="K61" s="2">
        <f t="shared" si="11"/>
        <v>6.8324937969022699</v>
      </c>
      <c r="L61" s="8">
        <v>657.66075071898524</v>
      </c>
      <c r="M61" s="1">
        <f t="shared" si="6"/>
        <v>16.346455979803274</v>
      </c>
      <c r="N61" s="1">
        <f t="shared" si="12"/>
        <v>4178.7392962946096</v>
      </c>
      <c r="O61" s="1">
        <f t="shared" si="13"/>
        <v>992.76921750605015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268.3604335652596</v>
      </c>
      <c r="C62">
        <v>1000</v>
      </c>
      <c r="D62" s="2">
        <v>0.85858585858585856</v>
      </c>
      <c r="E62" s="1">
        <f t="shared" si="4"/>
        <v>38.82181818181818</v>
      </c>
      <c r="F62" s="1">
        <f t="shared" si="5"/>
        <v>116.46545454545455</v>
      </c>
      <c r="G62" s="8">
        <f t="shared" si="9"/>
        <v>3136.6083999999964</v>
      </c>
      <c r="H62">
        <v>315</v>
      </c>
      <c r="I62">
        <v>295</v>
      </c>
      <c r="J62" s="2">
        <v>308.59822485910456</v>
      </c>
      <c r="K62" s="2">
        <f t="shared" si="11"/>
        <v>6.4017751408954382</v>
      </c>
      <c r="L62" s="8">
        <v>667.63549985617294</v>
      </c>
      <c r="M62" s="1">
        <f t="shared" si="6"/>
        <v>16.593807824390264</v>
      </c>
      <c r="N62" s="1">
        <f t="shared" si="12"/>
        <v>4178.7132604266617</v>
      </c>
      <c r="O62" s="1">
        <f t="shared" si="13"/>
        <v>992.69477419150599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28.95632080942007</v>
      </c>
      <c r="C63">
        <v>1200</v>
      </c>
      <c r="D63" s="2">
        <v>1.103519803370663</v>
      </c>
      <c r="E63" s="1">
        <f t="shared" si="4"/>
        <v>49.896751429207896</v>
      </c>
      <c r="F63" s="1">
        <f t="shared" si="5"/>
        <v>149.6902542876237</v>
      </c>
      <c r="G63" s="8">
        <f t="shared" si="9"/>
        <v>95.975200000000527</v>
      </c>
      <c r="H63">
        <v>315</v>
      </c>
      <c r="I63">
        <v>295</v>
      </c>
      <c r="J63" s="2">
        <v>295.44125370759213</v>
      </c>
      <c r="K63" s="2">
        <f t="shared" si="11"/>
        <v>19.558746292407875</v>
      </c>
      <c r="L63" s="8">
        <v>260.03210646870644</v>
      </c>
      <c r="M63" s="1">
        <f t="shared" si="6"/>
        <v>5.1283234348842557</v>
      </c>
      <c r="N63" s="1">
        <f t="shared" si="12"/>
        <v>4181.0899628619754</v>
      </c>
      <c r="O63" s="1">
        <f t="shared" si="13"/>
        <v>994.60149614832244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50.684465953374513</v>
      </c>
      <c r="C64">
        <v>1200</v>
      </c>
      <c r="D64" s="2">
        <v>1.103519803370663</v>
      </c>
      <c r="E64" s="1">
        <f t="shared" si="4"/>
        <v>49.896751429207896</v>
      </c>
      <c r="F64" s="1">
        <f t="shared" si="5"/>
        <v>149.6902542876237</v>
      </c>
      <c r="G64" s="8">
        <f t="shared" si="9"/>
        <v>206.63440000000026</v>
      </c>
      <c r="H64">
        <v>315</v>
      </c>
      <c r="I64">
        <v>295</v>
      </c>
      <c r="J64" s="2">
        <v>297.25147860743243</v>
      </c>
      <c r="K64" s="2">
        <f t="shared" si="11"/>
        <v>17.748521392567568</v>
      </c>
      <c r="L64" s="8">
        <v>411.7615011303277</v>
      </c>
      <c r="M64" s="1">
        <f t="shared" si="6"/>
        <v>8.1260724281816312</v>
      </c>
      <c r="N64" s="1">
        <f t="shared" si="12"/>
        <v>4180.5229124023435</v>
      </c>
      <c r="O64" s="1">
        <f t="shared" si="13"/>
        <v>994.38751207053861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72.425672667216503</v>
      </c>
      <c r="C65">
        <v>1200</v>
      </c>
      <c r="D65" s="2">
        <v>1.103519803370663</v>
      </c>
      <c r="E65" s="1">
        <f t="shared" si="4"/>
        <v>49.896751429207896</v>
      </c>
      <c r="F65" s="1">
        <f t="shared" si="5"/>
        <v>149.6902542876237</v>
      </c>
      <c r="G65" s="8">
        <f t="shared" si="9"/>
        <v>350.44599999999991</v>
      </c>
      <c r="H65">
        <v>315</v>
      </c>
      <c r="I65">
        <v>295</v>
      </c>
      <c r="J65" s="2">
        <v>299.32288190318826</v>
      </c>
      <c r="K65" s="2">
        <f t="shared" si="11"/>
        <v>15.677118096811739</v>
      </c>
      <c r="L65" s="8">
        <v>518.61702786298952</v>
      </c>
      <c r="M65" s="1">
        <f t="shared" si="6"/>
        <v>10.234375173827743</v>
      </c>
      <c r="N65" s="1">
        <f t="shared" si="12"/>
        <v>4179.9833326080707</v>
      </c>
      <c r="O65" s="1">
        <f t="shared" si="13"/>
        <v>994.12262735656748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94.17706651872976</v>
      </c>
      <c r="C66">
        <v>1200</v>
      </c>
      <c r="D66" s="2">
        <v>1.103519803370663</v>
      </c>
      <c r="E66" s="1">
        <f t="shared" si="4"/>
        <v>49.896751429207896</v>
      </c>
      <c r="F66" s="1">
        <f t="shared" si="5"/>
        <v>149.6902542876237</v>
      </c>
      <c r="G66" s="8">
        <f t="shared" si="9"/>
        <v>527.40999999999963</v>
      </c>
      <c r="H66">
        <v>315</v>
      </c>
      <c r="I66">
        <v>295</v>
      </c>
      <c r="J66" s="2">
        <v>301.1450624095591</v>
      </c>
      <c r="K66" s="2">
        <f t="shared" si="11"/>
        <v>13.854937590440898</v>
      </c>
      <c r="L66" s="8">
        <v>595.02947096021489</v>
      </c>
      <c r="M66" s="1">
        <f t="shared" si="6"/>
        <v>11.740642983871698</v>
      </c>
      <c r="N66" s="1">
        <f t="shared" si="12"/>
        <v>4179.5967927948441</v>
      </c>
      <c r="O66" s="1">
        <f t="shared" si="13"/>
        <v>993.87253670069458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115.93582938168969</v>
      </c>
      <c r="C67">
        <v>1200</v>
      </c>
      <c r="D67" s="2">
        <v>1.103519803370663</v>
      </c>
      <c r="E67" s="1">
        <f t="shared" si="4"/>
        <v>49.896751429207896</v>
      </c>
      <c r="F67" s="1">
        <f t="shared" si="5"/>
        <v>149.6902542876237</v>
      </c>
      <c r="G67" s="8">
        <f t="shared" si="9"/>
        <v>737.52639999999928</v>
      </c>
      <c r="H67">
        <v>315</v>
      </c>
      <c r="I67">
        <v>295</v>
      </c>
      <c r="J67" s="2">
        <v>302.65809641014619</v>
      </c>
      <c r="K67" s="2">
        <f t="shared" ref="K67:K98" si="15">H67-J67</f>
        <v>12.341903589853814</v>
      </c>
      <c r="L67" s="8">
        <v>651.67924149692431</v>
      </c>
      <c r="M67" s="1">
        <f t="shared" si="6"/>
        <v>12.856566994557205</v>
      </c>
      <c r="N67" s="1">
        <f t="shared" ref="N67:N98" si="16">((W67 + X67*H67 +Y67*H67^2 +  Z67*H67^3)+(W67 + X67*J67 + Y67*J67^2 +  Z67*J67^3))/2</f>
        <v>4179.3329050312959</v>
      </c>
      <c r="O67" s="1">
        <f t="shared" ref="O67:O98" si="17">((S67 + T67*H67 + U67*H67^2 +  V67*H67^3)+(S67 + T67*J67 + U67*J67^2 +  V67*J67^3))/2</f>
        <v>993.65313220585892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137.69991871937427</v>
      </c>
      <c r="C68">
        <v>1200</v>
      </c>
      <c r="D68" s="2">
        <v>1.103519803370663</v>
      </c>
      <c r="E68" s="1">
        <f t="shared" ref="E68:E131" si="18">D68*0.01256*3600</f>
        <v>49.896751429207896</v>
      </c>
      <c r="F68" s="1">
        <f t="shared" ref="F68:F131" si="19">E68*3</f>
        <v>149.6902542876237</v>
      </c>
      <c r="G68" s="8">
        <f t="shared" si="9"/>
        <v>980.79519999999911</v>
      </c>
      <c r="H68">
        <v>315</v>
      </c>
      <c r="I68">
        <v>295</v>
      </c>
      <c r="J68" s="2">
        <v>303.90437702655544</v>
      </c>
      <c r="K68" s="2">
        <f t="shared" si="15"/>
        <v>11.095622973444563</v>
      </c>
      <c r="L68" s="8">
        <v>695.13093916690104</v>
      </c>
      <c r="M68" s="1">
        <f t="shared" ref="M68:M131" si="20">((H68-I68)-(J68-I68))/(LN((H68-I68)/(J68-I68)))</f>
        <v>13.712023553328125</v>
      </c>
      <c r="N68" s="1">
        <f t="shared" si="16"/>
        <v>4179.1511986796486</v>
      </c>
      <c r="O68" s="1">
        <f t="shared" si="17"/>
        <v>993.464638703177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159.46792505309008</v>
      </c>
      <c r="C69">
        <v>1200</v>
      </c>
      <c r="D69" s="2">
        <v>1.103519803370663</v>
      </c>
      <c r="E69" s="1">
        <f t="shared" si="18"/>
        <v>49.896751429207896</v>
      </c>
      <c r="F69" s="1">
        <f t="shared" si="19"/>
        <v>149.6902542876237</v>
      </c>
      <c r="G69" s="8">
        <f t="shared" si="9"/>
        <v>1257.2163999999984</v>
      </c>
      <c r="H69">
        <v>315</v>
      </c>
      <c r="I69">
        <v>295</v>
      </c>
      <c r="J69" s="2">
        <v>304.93747443589967</v>
      </c>
      <c r="K69" s="2">
        <f t="shared" si="15"/>
        <v>10.062525564100326</v>
      </c>
      <c r="L69" s="8">
        <v>729.43028443999071</v>
      </c>
      <c r="M69" s="1">
        <f t="shared" si="20"/>
        <v>14.386970181729485</v>
      </c>
      <c r="N69" s="1">
        <f t="shared" si="16"/>
        <v>4179.0231565479098</v>
      </c>
      <c r="O69" s="1">
        <f t="shared" si="17"/>
        <v>993.30319841601658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181.23887329614141</v>
      </c>
      <c r="C70">
        <v>1200</v>
      </c>
      <c r="D70" s="2">
        <v>1.103519803370663</v>
      </c>
      <c r="E70" s="1">
        <f t="shared" si="18"/>
        <v>49.896751429207896</v>
      </c>
      <c r="F70" s="1">
        <f t="shared" si="19"/>
        <v>149.6902542876237</v>
      </c>
      <c r="G70" s="8">
        <f t="shared" si="9"/>
        <v>1566.7899999999986</v>
      </c>
      <c r="H70">
        <v>315</v>
      </c>
      <c r="I70">
        <v>295</v>
      </c>
      <c r="J70" s="2">
        <v>305.80288566870439</v>
      </c>
      <c r="K70" s="2">
        <f t="shared" si="15"/>
        <v>9.1971143312956087</v>
      </c>
      <c r="L70" s="8">
        <v>757.15653727155473</v>
      </c>
      <c r="M70" s="1">
        <f t="shared" si="20"/>
        <v>14.932344312624727</v>
      </c>
      <c r="N70" s="1">
        <f t="shared" si="16"/>
        <v>4178.930592200777</v>
      </c>
      <c r="O70" s="1">
        <f t="shared" si="17"/>
        <v>993.16441735919921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203.01207733077908</v>
      </c>
      <c r="C71">
        <v>1200</v>
      </c>
      <c r="D71" s="2">
        <v>1.103519803370663</v>
      </c>
      <c r="E71" s="1">
        <f t="shared" si="18"/>
        <v>49.896751429207896</v>
      </c>
      <c r="F71" s="1">
        <f t="shared" si="19"/>
        <v>149.6902542876237</v>
      </c>
      <c r="G71" s="8">
        <f t="shared" si="9"/>
        <v>1909.5159999999983</v>
      </c>
      <c r="H71">
        <v>315</v>
      </c>
      <c r="I71">
        <v>295</v>
      </c>
      <c r="J71" s="2">
        <v>306.53600703037682</v>
      </c>
      <c r="K71" s="2">
        <f t="shared" si="15"/>
        <v>8.4639929696231775</v>
      </c>
      <c r="L71" s="8">
        <v>780.01642115058144</v>
      </c>
      <c r="M71" s="1">
        <f t="shared" si="20"/>
        <v>15.381832344359774</v>
      </c>
      <c r="N71" s="1">
        <f t="shared" si="16"/>
        <v>4178.8620256403283</v>
      </c>
      <c r="O71" s="1">
        <f t="shared" si="17"/>
        <v>993.0443678556212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224.78704429909271</v>
      </c>
      <c r="C72">
        <v>1200</v>
      </c>
      <c r="D72" s="2">
        <v>1.103519803370663</v>
      </c>
      <c r="E72" s="1">
        <f t="shared" si="18"/>
        <v>49.896751429207896</v>
      </c>
      <c r="F72" s="1">
        <f t="shared" si="19"/>
        <v>149.6902542876237</v>
      </c>
      <c r="G72" s="8">
        <f t="shared" si="9"/>
        <v>2285.3943999999974</v>
      </c>
      <c r="H72">
        <v>315</v>
      </c>
      <c r="I72">
        <v>295</v>
      </c>
      <c r="J72" s="2">
        <v>307.16377796147009</v>
      </c>
      <c r="K72" s="2">
        <f t="shared" si="15"/>
        <v>7.8362220385299111</v>
      </c>
      <c r="L72" s="8">
        <v>799.17877046236208</v>
      </c>
      <c r="M72" s="1">
        <f t="shared" si="20"/>
        <v>15.758493087507141</v>
      </c>
      <c r="N72" s="1">
        <f t="shared" si="16"/>
        <v>4178.8101007541482</v>
      </c>
      <c r="O72" s="1">
        <f t="shared" si="17"/>
        <v>992.93978750402948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246.5634127742822</v>
      </c>
      <c r="C73">
        <v>1200</v>
      </c>
      <c r="D73" s="2">
        <v>1.103519803370663</v>
      </c>
      <c r="E73" s="1">
        <f t="shared" si="18"/>
        <v>49.896751429207896</v>
      </c>
      <c r="F73" s="1">
        <f t="shared" si="19"/>
        <v>149.6902542876237</v>
      </c>
      <c r="G73" s="8">
        <f t="shared" si="9"/>
        <v>2694.4251999999979</v>
      </c>
      <c r="H73">
        <v>315</v>
      </c>
      <c r="I73">
        <v>295</v>
      </c>
      <c r="J73" s="2">
        <v>307.70669183875248</v>
      </c>
      <c r="K73" s="2">
        <f t="shared" si="15"/>
        <v>7.2933081612475235</v>
      </c>
      <c r="L73" s="8">
        <v>815.46868956647529</v>
      </c>
      <c r="M73" s="1">
        <f t="shared" si="20"/>
        <v>16.078597546697932</v>
      </c>
      <c r="N73" s="1">
        <f t="shared" si="16"/>
        <v>4178.7699965093534</v>
      </c>
      <c r="O73" s="1">
        <f t="shared" si="17"/>
        <v>992.8480355035623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268.33987843558083</v>
      </c>
      <c r="C74">
        <v>1200</v>
      </c>
      <c r="D74" s="2">
        <v>1.103519803370663</v>
      </c>
      <c r="E74" s="1">
        <f t="shared" si="18"/>
        <v>49.896751429207896</v>
      </c>
      <c r="F74" s="1">
        <f t="shared" si="19"/>
        <v>149.6902542876237</v>
      </c>
      <c r="G74" s="8">
        <f t="shared" si="9"/>
        <v>3136.6083999999964</v>
      </c>
      <c r="H74">
        <v>315</v>
      </c>
      <c r="I74">
        <v>295</v>
      </c>
      <c r="J74" s="2">
        <v>308.15821179144967</v>
      </c>
      <c r="K74" s="2">
        <f t="shared" si="15"/>
        <v>6.8417882085503265</v>
      </c>
      <c r="L74" s="8">
        <v>828.8301335547535</v>
      </c>
      <c r="M74" s="1">
        <f t="shared" si="20"/>
        <v>16.341086883865373</v>
      </c>
      <c r="N74" s="1">
        <f t="shared" si="16"/>
        <v>4178.7398860615276</v>
      </c>
      <c r="O74" s="1">
        <f t="shared" si="17"/>
        <v>992.77081570249516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28.955856061953167</v>
      </c>
      <c r="C75">
        <v>1500</v>
      </c>
      <c r="D75" s="2">
        <v>1.4690382081686431</v>
      </c>
      <c r="E75" s="1">
        <f t="shared" si="18"/>
        <v>66.424031620553365</v>
      </c>
      <c r="F75" s="1">
        <f t="shared" si="19"/>
        <v>199.27209486166009</v>
      </c>
      <c r="G75" s="8">
        <f t="shared" si="9"/>
        <v>95.975200000000527</v>
      </c>
      <c r="H75">
        <v>315</v>
      </c>
      <c r="I75">
        <v>295</v>
      </c>
      <c r="J75" s="2">
        <v>295.30027382542096</v>
      </c>
      <c r="K75" s="2">
        <f t="shared" si="15"/>
        <v>19.699726174579041</v>
      </c>
      <c r="L75" s="8">
        <v>306.14833711513285</v>
      </c>
      <c r="M75" s="1">
        <f t="shared" si="20"/>
        <v>4.6917596036262799</v>
      </c>
      <c r="N75" s="1">
        <f t="shared" si="16"/>
        <v>4181.1380907622161</v>
      </c>
      <c r="O75" s="1">
        <f t="shared" si="17"/>
        <v>994.61745970764264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50.681698975473886</v>
      </c>
      <c r="C76">
        <v>1500</v>
      </c>
      <c r="D76" s="2">
        <v>1.4690382081686431</v>
      </c>
      <c r="E76" s="1">
        <f t="shared" si="18"/>
        <v>66.424031620553365</v>
      </c>
      <c r="F76" s="1">
        <f t="shared" si="19"/>
        <v>199.27209486166009</v>
      </c>
      <c r="G76" s="8">
        <f t="shared" si="9"/>
        <v>206.63440000000026</v>
      </c>
      <c r="H76">
        <v>315</v>
      </c>
      <c r="I76">
        <v>295</v>
      </c>
      <c r="J76" s="2">
        <v>296.80523220951494</v>
      </c>
      <c r="K76" s="2">
        <f t="shared" si="15"/>
        <v>18.194767790485059</v>
      </c>
      <c r="L76" s="8">
        <v>493.38669347457932</v>
      </c>
      <c r="M76" s="1">
        <f t="shared" si="20"/>
        <v>7.5652566178194789</v>
      </c>
      <c r="N76" s="1">
        <f t="shared" si="16"/>
        <v>4180.6541107364574</v>
      </c>
      <c r="O76" s="1">
        <f t="shared" si="17"/>
        <v>994.44180086365679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72.419722045342724</v>
      </c>
      <c r="C77">
        <v>1500</v>
      </c>
      <c r="D77" s="2">
        <v>1.4690382081686431</v>
      </c>
      <c r="E77" s="1">
        <f t="shared" si="18"/>
        <v>66.424031620553365</v>
      </c>
      <c r="F77" s="1">
        <f t="shared" si="19"/>
        <v>199.27209486166009</v>
      </c>
      <c r="G77" s="8">
        <f t="shared" si="9"/>
        <v>350.44599999999991</v>
      </c>
      <c r="H77">
        <v>315</v>
      </c>
      <c r="I77">
        <v>295</v>
      </c>
      <c r="J77" s="2">
        <v>298.70131386207771</v>
      </c>
      <c r="K77" s="2">
        <f t="shared" si="15"/>
        <v>16.298686137922289</v>
      </c>
      <c r="L77" s="8">
        <v>630.20036775918675</v>
      </c>
      <c r="M77" s="1">
        <f t="shared" si="20"/>
        <v>9.6610889159851681</v>
      </c>
      <c r="N77" s="1">
        <f t="shared" si="16"/>
        <v>4180.1335996685202</v>
      </c>
      <c r="O77" s="1">
        <f t="shared" si="17"/>
        <v>994.20431294834395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94.167870307950551</v>
      </c>
      <c r="C78">
        <v>1500</v>
      </c>
      <c r="D78" s="2">
        <v>1.4690382081686431</v>
      </c>
      <c r="E78" s="1">
        <f t="shared" si="18"/>
        <v>66.424031620553365</v>
      </c>
      <c r="F78" s="1">
        <f t="shared" si="19"/>
        <v>199.27209486166009</v>
      </c>
      <c r="G78" s="8">
        <f t="shared" si="9"/>
        <v>527.40999999999963</v>
      </c>
      <c r="H78">
        <v>315</v>
      </c>
      <c r="I78">
        <v>295</v>
      </c>
      <c r="J78" s="2">
        <v>300.45134019316924</v>
      </c>
      <c r="K78" s="2">
        <f t="shared" si="15"/>
        <v>14.548659806830756</v>
      </c>
      <c r="L78" s="8">
        <v>730.2901558536222</v>
      </c>
      <c r="M78" s="1">
        <f t="shared" si="20"/>
        <v>11.192389228190114</v>
      </c>
      <c r="N78" s="1">
        <f t="shared" si="16"/>
        <v>4179.7347437647568</v>
      </c>
      <c r="O78" s="1">
        <f t="shared" si="17"/>
        <v>993.96959593443614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115.92363298609381</v>
      </c>
      <c r="C79">
        <v>1500</v>
      </c>
      <c r="D79" s="2">
        <v>1.4690382081686431</v>
      </c>
      <c r="E79" s="1">
        <f t="shared" si="18"/>
        <v>66.424031620553365</v>
      </c>
      <c r="F79" s="1">
        <f t="shared" si="19"/>
        <v>199.27209486166009</v>
      </c>
      <c r="G79" s="8">
        <f t="shared" si="9"/>
        <v>737.52639999999928</v>
      </c>
      <c r="H79">
        <v>315</v>
      </c>
      <c r="I79">
        <v>295</v>
      </c>
      <c r="J79" s="2">
        <v>301.94616004348086</v>
      </c>
      <c r="K79" s="2">
        <f t="shared" si="15"/>
        <v>13.053839956519141</v>
      </c>
      <c r="L79" s="8">
        <v>805.60768507008856</v>
      </c>
      <c r="M79" s="1">
        <f t="shared" si="20"/>
        <v>12.343551534174107</v>
      </c>
      <c r="N79" s="1">
        <f t="shared" si="16"/>
        <v>4179.4509305844667</v>
      </c>
      <c r="O79" s="1">
        <f t="shared" si="17"/>
        <v>993.75767505336376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137.68504817012359</v>
      </c>
      <c r="C80">
        <v>1500</v>
      </c>
      <c r="D80" s="2">
        <v>1.4690382081686431</v>
      </c>
      <c r="E80" s="1">
        <f t="shared" si="18"/>
        <v>66.424031620553365</v>
      </c>
      <c r="F80" s="1">
        <f t="shared" si="19"/>
        <v>199.27209486166009</v>
      </c>
      <c r="G80" s="8">
        <f t="shared" si="9"/>
        <v>980.79519999999911</v>
      </c>
      <c r="H80">
        <v>315</v>
      </c>
      <c r="I80">
        <v>295</v>
      </c>
      <c r="J80" s="2">
        <v>303.20057072936532</v>
      </c>
      <c r="K80" s="2">
        <f t="shared" si="15"/>
        <v>11.799429270634676</v>
      </c>
      <c r="L80" s="8">
        <v>863.98386869137084</v>
      </c>
      <c r="M80" s="1">
        <f t="shared" si="20"/>
        <v>13.23505529937936</v>
      </c>
      <c r="N80" s="1">
        <f t="shared" si="16"/>
        <v>4179.2500152894245</v>
      </c>
      <c r="O80" s="1">
        <f t="shared" si="17"/>
        <v>993.57193695403987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159.45070149000949</v>
      </c>
      <c r="C81">
        <v>1500</v>
      </c>
      <c r="D81" s="2">
        <v>1.4690382081686431</v>
      </c>
      <c r="E81" s="1">
        <f t="shared" si="18"/>
        <v>66.424031620553365</v>
      </c>
      <c r="F81" s="1">
        <f t="shared" si="19"/>
        <v>199.27209486166009</v>
      </c>
      <c r="G81" s="8">
        <f t="shared" si="9"/>
        <v>1257.2163999999984</v>
      </c>
      <c r="H81">
        <v>315</v>
      </c>
      <c r="I81">
        <v>295</v>
      </c>
      <c r="J81" s="2">
        <v>304.2542031996071</v>
      </c>
      <c r="K81" s="2">
        <f t="shared" si="15"/>
        <v>10.745796800392895</v>
      </c>
      <c r="L81" s="8">
        <v>910.42037977294797</v>
      </c>
      <c r="M81" s="1">
        <f t="shared" si="20"/>
        <v>13.943729443299148</v>
      </c>
      <c r="N81" s="1">
        <f t="shared" si="16"/>
        <v>4179.1056273498125</v>
      </c>
      <c r="O81" s="1">
        <f t="shared" si="17"/>
        <v>993.4104931480947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181.21958501796047</v>
      </c>
      <c r="C82">
        <v>1500</v>
      </c>
      <c r="D82" s="2">
        <v>1.4690382081686431</v>
      </c>
      <c r="E82" s="1">
        <f t="shared" si="18"/>
        <v>66.424031620553365</v>
      </c>
      <c r="F82" s="1">
        <f t="shared" si="19"/>
        <v>199.27209486166009</v>
      </c>
      <c r="G82" s="8">
        <f t="shared" si="9"/>
        <v>1566.7899999999986</v>
      </c>
      <c r="H82">
        <v>315</v>
      </c>
      <c r="I82">
        <v>295</v>
      </c>
      <c r="J82" s="2">
        <v>305.14553348482468</v>
      </c>
      <c r="K82" s="2">
        <f t="shared" si="15"/>
        <v>9.8544665151753179</v>
      </c>
      <c r="L82" s="8">
        <v>948.18072880175043</v>
      </c>
      <c r="M82" s="1">
        <f t="shared" si="20"/>
        <v>14.51964809658095</v>
      </c>
      <c r="N82" s="1">
        <f t="shared" si="16"/>
        <v>4178.9997141870181</v>
      </c>
      <c r="O82" s="1">
        <f t="shared" si="17"/>
        <v>993.27012575467711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202.99097400421172</v>
      </c>
      <c r="C83">
        <v>1500</v>
      </c>
      <c r="D83" s="2">
        <v>1.4690382081686431</v>
      </c>
      <c r="E83" s="1">
        <f t="shared" si="18"/>
        <v>66.424031620553365</v>
      </c>
      <c r="F83" s="1">
        <f t="shared" si="19"/>
        <v>199.27209486166009</v>
      </c>
      <c r="G83" s="8">
        <f t="shared" si="9"/>
        <v>1909.5159999999983</v>
      </c>
      <c r="H83">
        <v>315</v>
      </c>
      <c r="I83">
        <v>295</v>
      </c>
      <c r="J83" s="2">
        <v>305.90638333098576</v>
      </c>
      <c r="K83" s="2">
        <f t="shared" si="15"/>
        <v>9.0936166690142386</v>
      </c>
      <c r="L83" s="8">
        <v>979.46011354606094</v>
      </c>
      <c r="M83" s="1">
        <f t="shared" si="20"/>
        <v>14.996464671869147</v>
      </c>
      <c r="N83" s="1">
        <f t="shared" si="16"/>
        <v>4178.9203777525991</v>
      </c>
      <c r="O83" s="1">
        <f t="shared" si="17"/>
        <v>993.14760663110633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224.76433915226625</v>
      </c>
      <c r="C84">
        <v>1500</v>
      </c>
      <c r="D84" s="2">
        <v>1.4690382081686431</v>
      </c>
      <c r="E84" s="1">
        <f t="shared" si="18"/>
        <v>66.424031620553365</v>
      </c>
      <c r="F84" s="1">
        <f t="shared" si="19"/>
        <v>199.27209486166009</v>
      </c>
      <c r="G84" s="8">
        <f t="shared" si="9"/>
        <v>2285.3943999999974</v>
      </c>
      <c r="H84">
        <v>315</v>
      </c>
      <c r="I84">
        <v>295</v>
      </c>
      <c r="J84" s="2">
        <v>306.56186864748571</v>
      </c>
      <c r="K84" s="2">
        <f t="shared" si="15"/>
        <v>8.43813135251429</v>
      </c>
      <c r="L84" s="8">
        <v>1005.7804460781729</v>
      </c>
      <c r="M84" s="1">
        <f t="shared" si="20"/>
        <v>15.397494264225568</v>
      </c>
      <c r="N84" s="1">
        <f t="shared" si="16"/>
        <v>4178.859765280562</v>
      </c>
      <c r="O84" s="1">
        <f t="shared" si="17"/>
        <v>993.04009186614576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246.53928720551792</v>
      </c>
      <c r="C85">
        <v>1500</v>
      </c>
      <c r="D85" s="2">
        <v>1.4690382081686431</v>
      </c>
      <c r="E85" s="1">
        <f t="shared" si="18"/>
        <v>66.424031620553365</v>
      </c>
      <c r="F85" s="1">
        <f t="shared" si="19"/>
        <v>199.27209486166009</v>
      </c>
      <c r="G85" s="8">
        <f t="shared" si="9"/>
        <v>2694.4251999999979</v>
      </c>
      <c r="H85">
        <v>315</v>
      </c>
      <c r="I85">
        <v>295</v>
      </c>
      <c r="J85" s="2">
        <v>307.13157081930962</v>
      </c>
      <c r="K85" s="2">
        <f t="shared" si="15"/>
        <v>7.8684291806903843</v>
      </c>
      <c r="L85" s="8">
        <v>1028.2263827253041</v>
      </c>
      <c r="M85" s="1">
        <f t="shared" si="20"/>
        <v>15.739343280216508</v>
      </c>
      <c r="N85" s="1">
        <f t="shared" si="16"/>
        <v>4178.8126175245498</v>
      </c>
      <c r="O85" s="1">
        <f t="shared" si="17"/>
        <v>992.94519252800455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268.31444379390734</v>
      </c>
      <c r="C86">
        <v>1500</v>
      </c>
      <c r="D86" s="2">
        <v>1.4690382081686431</v>
      </c>
      <c r="E86" s="1">
        <f t="shared" si="18"/>
        <v>66.424031620553365</v>
      </c>
      <c r="F86" s="1">
        <f t="shared" si="19"/>
        <v>199.27209486166009</v>
      </c>
      <c r="G86" s="8">
        <f t="shared" si="9"/>
        <v>3136.6083999999964</v>
      </c>
      <c r="H86">
        <v>315</v>
      </c>
      <c r="I86">
        <v>295</v>
      </c>
      <c r="J86" s="2">
        <v>307.60728874817687</v>
      </c>
      <c r="K86" s="2">
        <f t="shared" si="15"/>
        <v>7.3927112518231297</v>
      </c>
      <c r="L86" s="8">
        <v>1046.6853930159696</v>
      </c>
      <c r="M86" s="1">
        <f t="shared" si="20"/>
        <v>16.020363267562178</v>
      </c>
      <c r="N86" s="1">
        <f t="shared" si="16"/>
        <v>4178.7770158944941</v>
      </c>
      <c r="O86" s="1">
        <f t="shared" si="17"/>
        <v>992.8649245756676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28.955448103242322</v>
      </c>
      <c r="C87">
        <v>2000</v>
      </c>
      <c r="D87" s="2">
        <v>2.0683085755862978</v>
      </c>
      <c r="E87" s="1">
        <f t="shared" si="18"/>
        <v>93.520640553710052</v>
      </c>
      <c r="F87" s="1">
        <f t="shared" si="19"/>
        <v>280.56192166113016</v>
      </c>
      <c r="G87" s="8">
        <f t="shared" si="9"/>
        <v>95.975200000000527</v>
      </c>
      <c r="H87">
        <v>315</v>
      </c>
      <c r="I87">
        <v>295</v>
      </c>
      <c r="J87" s="2">
        <v>295.17576356354516</v>
      </c>
      <c r="K87" s="2">
        <f t="shared" si="15"/>
        <v>19.824236436454839</v>
      </c>
      <c r="L87" s="8">
        <v>363.19802191717025</v>
      </c>
      <c r="M87" s="1">
        <f t="shared" si="20"/>
        <v>4.1873214783155808</v>
      </c>
      <c r="N87" s="1">
        <f t="shared" si="16"/>
        <v>4181.1810869440087</v>
      </c>
      <c r="O87" s="1">
        <f t="shared" si="17"/>
        <v>994.63147305860844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50.678793062843532</v>
      </c>
      <c r="C88">
        <v>2000</v>
      </c>
      <c r="D88" s="2">
        <v>2.0683085755862978</v>
      </c>
      <c r="E88" s="1">
        <f t="shared" si="18"/>
        <v>93.520640553710052</v>
      </c>
      <c r="F88" s="1">
        <f t="shared" si="19"/>
        <v>280.56192166113016</v>
      </c>
      <c r="G88" s="8">
        <f t="shared" si="9"/>
        <v>206.63440000000026</v>
      </c>
      <c r="H88">
        <v>315</v>
      </c>
      <c r="I88">
        <v>295</v>
      </c>
      <c r="J88" s="2">
        <v>296.32739888404984</v>
      </c>
      <c r="K88" s="2">
        <f t="shared" si="15"/>
        <v>18.672601115950158</v>
      </c>
      <c r="L88" s="8">
        <v>596.90646581225883</v>
      </c>
      <c r="M88" s="1">
        <f t="shared" si="20"/>
        <v>6.8838803990329689</v>
      </c>
      <c r="N88" s="1">
        <f t="shared" si="16"/>
        <v>4180.8007453103519</v>
      </c>
      <c r="O88" s="1">
        <f t="shared" si="17"/>
        <v>994.49882197277634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72.41300591101475</v>
      </c>
      <c r="C89">
        <v>2000</v>
      </c>
      <c r="D89" s="2">
        <v>2.0683085755862978</v>
      </c>
      <c r="E89" s="1">
        <f t="shared" si="18"/>
        <v>93.520640553710052</v>
      </c>
      <c r="F89" s="1">
        <f t="shared" si="19"/>
        <v>280.56192166113016</v>
      </c>
      <c r="G89" s="8">
        <f t="shared" si="9"/>
        <v>350.44599999999991</v>
      </c>
      <c r="H89">
        <v>315</v>
      </c>
      <c r="I89">
        <v>295</v>
      </c>
      <c r="J89" s="2">
        <v>297.98180528452679</v>
      </c>
      <c r="K89" s="2">
        <f t="shared" si="15"/>
        <v>17.018194715473214</v>
      </c>
      <c r="L89" s="8">
        <v>775.7093398678569</v>
      </c>
      <c r="M89" s="1">
        <f t="shared" si="20"/>
        <v>8.941868802035069</v>
      </c>
      <c r="N89" s="1">
        <f t="shared" si="16"/>
        <v>4180.3198684916251</v>
      </c>
      <c r="O89" s="1">
        <f t="shared" si="17"/>
        <v>994.29652303728051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94.15705328342915</v>
      </c>
      <c r="C90">
        <v>2000</v>
      </c>
      <c r="D90" s="2">
        <v>2.0683085755862978</v>
      </c>
      <c r="E90" s="1">
        <f t="shared" si="18"/>
        <v>93.520640553710052</v>
      </c>
      <c r="F90" s="1">
        <f t="shared" si="19"/>
        <v>280.56192166113016</v>
      </c>
      <c r="G90" s="8">
        <f t="shared" si="9"/>
        <v>527.40999999999963</v>
      </c>
      <c r="H90">
        <v>315</v>
      </c>
      <c r="I90">
        <v>295</v>
      </c>
      <c r="J90" s="2">
        <v>299.61357781615749</v>
      </c>
      <c r="K90" s="2">
        <f t="shared" si="15"/>
        <v>15.386422183842512</v>
      </c>
      <c r="L90" s="8">
        <v>910.48228799162507</v>
      </c>
      <c r="M90" s="1">
        <f t="shared" si="20"/>
        <v>10.490299288274086</v>
      </c>
      <c r="N90" s="1">
        <f t="shared" si="16"/>
        <v>4179.9163536876649</v>
      </c>
      <c r="O90" s="1">
        <f t="shared" si="17"/>
        <v>994.08378592995757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115.90888592645628</v>
      </c>
      <c r="C91">
        <v>2000</v>
      </c>
      <c r="D91" s="2">
        <v>2.0683085755862978</v>
      </c>
      <c r="E91" s="1">
        <f t="shared" si="18"/>
        <v>93.520640553710052</v>
      </c>
      <c r="F91" s="1">
        <f t="shared" si="19"/>
        <v>280.56192166113016</v>
      </c>
      <c r="G91" s="8">
        <f t="shared" si="9"/>
        <v>737.52639999999928</v>
      </c>
      <c r="H91">
        <v>315</v>
      </c>
      <c r="I91">
        <v>295</v>
      </c>
      <c r="J91" s="2">
        <v>301.06317478867408</v>
      </c>
      <c r="K91" s="2">
        <f t="shared" si="15"/>
        <v>13.936825211325925</v>
      </c>
      <c r="L91" s="8">
        <v>1013.9411521022428</v>
      </c>
      <c r="M91" s="1">
        <f t="shared" si="20"/>
        <v>11.677285446180939</v>
      </c>
      <c r="N91" s="1">
        <f t="shared" si="16"/>
        <v>4179.6125052151874</v>
      </c>
      <c r="O91" s="1">
        <f t="shared" si="17"/>
        <v>993.88411060299495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137.66670625133187</v>
      </c>
      <c r="C92">
        <v>2000</v>
      </c>
      <c r="D92" s="2">
        <v>2.0683085755862978</v>
      </c>
      <c r="E92" s="1">
        <f t="shared" si="18"/>
        <v>93.520640553710052</v>
      </c>
      <c r="F92" s="1">
        <f t="shared" si="19"/>
        <v>280.56192166113016</v>
      </c>
      <c r="G92" s="8">
        <f t="shared" ref="G92:G155" si="22">G80</f>
        <v>980.79519999999911</v>
      </c>
      <c r="H92">
        <v>315</v>
      </c>
      <c r="I92">
        <v>295</v>
      </c>
      <c r="J92" s="2">
        <v>302.31150209397435</v>
      </c>
      <c r="K92" s="2">
        <f t="shared" si="15"/>
        <v>12.688497906025646</v>
      </c>
      <c r="L92" s="8">
        <v>1095.2679561390382</v>
      </c>
      <c r="M92" s="1">
        <f t="shared" si="20"/>
        <v>12.609267121007353</v>
      </c>
      <c r="N92" s="1">
        <f t="shared" si="16"/>
        <v>4179.3890302518557</v>
      </c>
      <c r="O92" s="1">
        <f t="shared" si="17"/>
        <v>993.70431475458145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159.42913428928711</v>
      </c>
      <c r="C93">
        <v>2000</v>
      </c>
      <c r="D93" s="2">
        <v>2.0683085755862978</v>
      </c>
      <c r="E93" s="1">
        <f t="shared" si="18"/>
        <v>93.520640553710052</v>
      </c>
      <c r="F93" s="1">
        <f t="shared" si="19"/>
        <v>280.56192166113016</v>
      </c>
      <c r="G93" s="8">
        <f t="shared" si="22"/>
        <v>1257.2163999999984</v>
      </c>
      <c r="H93">
        <v>315</v>
      </c>
      <c r="I93">
        <v>295</v>
      </c>
      <c r="J93" s="2">
        <v>303.37941700609809</v>
      </c>
      <c r="K93" s="2">
        <f t="shared" si="15"/>
        <v>11.620582993901905</v>
      </c>
      <c r="L93" s="8">
        <v>1160.6425584284816</v>
      </c>
      <c r="M93" s="1">
        <f t="shared" si="20"/>
        <v>13.357699273146771</v>
      </c>
      <c r="N93" s="1">
        <f t="shared" si="16"/>
        <v>4179.223984764275</v>
      </c>
      <c r="O93" s="1">
        <f t="shared" si="17"/>
        <v>993.54487939814237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181.19514464553023</v>
      </c>
      <c r="C94">
        <v>2000</v>
      </c>
      <c r="D94" s="2">
        <v>2.0683085755862978</v>
      </c>
      <c r="E94" s="1">
        <f t="shared" si="18"/>
        <v>93.520640553710052</v>
      </c>
      <c r="F94" s="1">
        <f t="shared" si="19"/>
        <v>280.56192166113016</v>
      </c>
      <c r="G94" s="8">
        <f t="shared" si="22"/>
        <v>1566.7899999999986</v>
      </c>
      <c r="H94">
        <v>315</v>
      </c>
      <c r="I94">
        <v>295</v>
      </c>
      <c r="J94" s="2">
        <v>304.29526667738804</v>
      </c>
      <c r="K94" s="2">
        <f t="shared" si="15"/>
        <v>10.704733322611958</v>
      </c>
      <c r="L94" s="8">
        <v>1214.2344301329656</v>
      </c>
      <c r="M94" s="1">
        <f t="shared" si="20"/>
        <v>13.97070822119391</v>
      </c>
      <c r="N94" s="1">
        <f t="shared" si="16"/>
        <v>4179.1004288566392</v>
      </c>
      <c r="O94" s="1">
        <f t="shared" si="17"/>
        <v>993.4041022574404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202.96397730334618</v>
      </c>
      <c r="C95">
        <v>2000</v>
      </c>
      <c r="D95" s="2">
        <v>2.0683085755862978</v>
      </c>
      <c r="E95" s="1">
        <f t="shared" si="18"/>
        <v>93.520640553710052</v>
      </c>
      <c r="F95" s="1">
        <f t="shared" si="19"/>
        <v>280.56192166113016</v>
      </c>
      <c r="G95" s="8">
        <f t="shared" si="22"/>
        <v>1909.5159999999983</v>
      </c>
      <c r="H95">
        <v>315</v>
      </c>
      <c r="I95">
        <v>295</v>
      </c>
      <c r="J95" s="2">
        <v>305.08537564122906</v>
      </c>
      <c r="K95" s="2">
        <f t="shared" si="15"/>
        <v>9.9146243587709364</v>
      </c>
      <c r="L95" s="8">
        <v>1258.9147545886049</v>
      </c>
      <c r="M95" s="1">
        <f t="shared" si="20"/>
        <v>14.481391045741153</v>
      </c>
      <c r="N95" s="1">
        <f t="shared" si="16"/>
        <v>4179.006413651141</v>
      </c>
      <c r="O95" s="1">
        <f t="shared" si="17"/>
        <v>993.27970745612868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224.73506421354867</v>
      </c>
      <c r="C96">
        <v>2000</v>
      </c>
      <c r="D96" s="2">
        <v>2.0683085755862978</v>
      </c>
      <c r="E96" s="1">
        <f t="shared" si="18"/>
        <v>93.520640553710052</v>
      </c>
      <c r="F96" s="1">
        <f t="shared" si="19"/>
        <v>280.56192166113016</v>
      </c>
      <c r="G96" s="8">
        <f t="shared" si="22"/>
        <v>2285.3943999999974</v>
      </c>
      <c r="H96">
        <v>315</v>
      </c>
      <c r="I96">
        <v>295</v>
      </c>
      <c r="J96" s="2">
        <v>305.77185041228466</v>
      </c>
      <c r="K96" s="2">
        <f t="shared" si="15"/>
        <v>9.2281495877153361</v>
      </c>
      <c r="L96" s="8">
        <v>1296.7091668078108</v>
      </c>
      <c r="M96" s="1">
        <f t="shared" si="20"/>
        <v>14.913072814266949</v>
      </c>
      <c r="N96" s="1">
        <f t="shared" si="16"/>
        <v>4178.9336900600683</v>
      </c>
      <c r="O96" s="1">
        <f t="shared" si="17"/>
        <v>993.16944946299088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246.50797554146232</v>
      </c>
      <c r="C97">
        <v>2000</v>
      </c>
      <c r="D97" s="2">
        <v>2.0683085755862978</v>
      </c>
      <c r="E97" s="1">
        <f t="shared" si="18"/>
        <v>93.520640553710052</v>
      </c>
      <c r="F97" s="1">
        <f t="shared" si="19"/>
        <v>280.56192166113016</v>
      </c>
      <c r="G97" s="8">
        <f t="shared" si="22"/>
        <v>2694.4251999999979</v>
      </c>
      <c r="H97">
        <v>315</v>
      </c>
      <c r="I97">
        <v>295</v>
      </c>
      <c r="J97" s="2">
        <v>306.37262378917285</v>
      </c>
      <c r="K97" s="2">
        <f t="shared" si="15"/>
        <v>8.6273762108271512</v>
      </c>
      <c r="L97" s="8">
        <v>1329.0810180407655</v>
      </c>
      <c r="M97" s="1">
        <f t="shared" si="20"/>
        <v>15.282588527709391</v>
      </c>
      <c r="N97" s="1">
        <f t="shared" si="16"/>
        <v>4178.87655157259</v>
      </c>
      <c r="O97" s="1">
        <f t="shared" si="17"/>
        <v>993.07131731656682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268.28125676133999</v>
      </c>
      <c r="C98">
        <v>2000</v>
      </c>
      <c r="D98" s="2">
        <v>2.0683085755862978</v>
      </c>
      <c r="E98" s="1">
        <f t="shared" si="18"/>
        <v>93.520640553710052</v>
      </c>
      <c r="F98" s="1">
        <f t="shared" si="19"/>
        <v>280.56192166113016</v>
      </c>
      <c r="G98" s="8">
        <f t="shared" si="22"/>
        <v>3136.6083999999964</v>
      </c>
      <c r="H98">
        <v>315</v>
      </c>
      <c r="I98">
        <v>295</v>
      </c>
      <c r="J98" s="2">
        <v>306.87711961631766</v>
      </c>
      <c r="K98" s="2">
        <f t="shared" si="15"/>
        <v>8.1228803836823431</v>
      </c>
      <c r="L98" s="8">
        <v>1355.7989970770193</v>
      </c>
      <c r="M98" s="1">
        <f t="shared" si="20"/>
        <v>15.5873975541581</v>
      </c>
      <c r="N98" s="1">
        <f t="shared" si="16"/>
        <v>4178.833055741622</v>
      </c>
      <c r="O98" s="1">
        <f t="shared" si="17"/>
        <v>992.98774433946551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28.955236144348731</v>
      </c>
      <c r="C99">
        <v>2500</v>
      </c>
      <c r="D99" s="2">
        <v>2.6713015582125603</v>
      </c>
      <c r="E99" s="1">
        <f t="shared" si="18"/>
        <v>120.78557125613914</v>
      </c>
      <c r="F99" s="1">
        <f t="shared" si="19"/>
        <v>362.35671376841742</v>
      </c>
      <c r="G99" s="8">
        <f t="shared" si="22"/>
        <v>95.975200000000527</v>
      </c>
      <c r="H99">
        <v>315</v>
      </c>
      <c r="I99">
        <v>295</v>
      </c>
      <c r="J99" s="2">
        <v>295.11078883811558</v>
      </c>
      <c r="K99" s="2">
        <f t="shared" ref="K99:K130" si="24">H99-J99</f>
        <v>19.889211161884418</v>
      </c>
      <c r="L99" s="8">
        <v>405.78465805899663</v>
      </c>
      <c r="M99" s="1">
        <f t="shared" si="20"/>
        <v>3.8278947728727752</v>
      </c>
      <c r="N99" s="1">
        <f t="shared" ref="N99:N130" si="25">((W99 + X99*H99 +Y99*H99^2 +  Z99*H99^3)+(W99 + X99*J99 + Y99*J99^2 +  Z99*J99^3))/2</f>
        <v>4181.2037077686628</v>
      </c>
      <c r="O99" s="1">
        <f t="shared" ref="O99:O130" si="26">((S99 + T99*H99 + U99*H99^2 +  V99*H99^3)+(S99 + T99*J99 + U99*J99^2 +  V99*J99^3))/2</f>
        <v>994.63875398650373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50.676944906847176</v>
      </c>
      <c r="C100">
        <v>2500</v>
      </c>
      <c r="D100" s="2">
        <v>2.6713015582125603</v>
      </c>
      <c r="E100" s="1">
        <f t="shared" si="18"/>
        <v>120.78557125613914</v>
      </c>
      <c r="F100" s="1">
        <f t="shared" si="19"/>
        <v>362.35671376841742</v>
      </c>
      <c r="G100" s="8">
        <f t="shared" si="22"/>
        <v>206.63440000000026</v>
      </c>
      <c r="H100">
        <v>315</v>
      </c>
      <c r="I100">
        <v>295</v>
      </c>
      <c r="J100" s="2">
        <v>296.0183061575629</v>
      </c>
      <c r="K100" s="2">
        <f t="shared" si="24"/>
        <v>18.981693842437096</v>
      </c>
      <c r="L100" s="8">
        <v>675.7200954654395</v>
      </c>
      <c r="M100" s="1">
        <f t="shared" si="20"/>
        <v>6.3748478745154831</v>
      </c>
      <c r="N100" s="1">
        <f t="shared" si="25"/>
        <v>4180.8990469144392</v>
      </c>
      <c r="O100" s="1">
        <f t="shared" si="26"/>
        <v>994.53509071321787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72.408383864432636</v>
      </c>
      <c r="C101">
        <v>2500</v>
      </c>
      <c r="D101" s="2">
        <v>2.6713015582125603</v>
      </c>
      <c r="E101" s="1">
        <f t="shared" si="18"/>
        <v>120.78557125613914</v>
      </c>
      <c r="F101" s="1">
        <f t="shared" si="19"/>
        <v>362.35671376841742</v>
      </c>
      <c r="G101" s="8">
        <f t="shared" si="22"/>
        <v>350.44599999999991</v>
      </c>
      <c r="H101">
        <v>315</v>
      </c>
      <c r="I101">
        <v>295</v>
      </c>
      <c r="J101" s="2">
        <v>297.47462283063641</v>
      </c>
      <c r="K101" s="2">
        <f t="shared" si="24"/>
        <v>17.525377169363594</v>
      </c>
      <c r="L101" s="8">
        <v>889.58829006419228</v>
      </c>
      <c r="M101" s="1">
        <f t="shared" si="20"/>
        <v>8.3867753618742835</v>
      </c>
      <c r="N101" s="1">
        <f t="shared" si="25"/>
        <v>4180.4593521408951</v>
      </c>
      <c r="O101" s="1">
        <f t="shared" si="26"/>
        <v>994.35999199764979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94.149271020073101</v>
      </c>
      <c r="C102">
        <v>2500</v>
      </c>
      <c r="D102" s="2">
        <v>2.6713015582125603</v>
      </c>
      <c r="E102" s="1">
        <f t="shared" si="18"/>
        <v>120.78557125613914</v>
      </c>
      <c r="F102" s="1">
        <f t="shared" si="19"/>
        <v>362.35671376841742</v>
      </c>
      <c r="G102" s="8">
        <f t="shared" si="22"/>
        <v>527.40999999999963</v>
      </c>
      <c r="H102">
        <v>315</v>
      </c>
      <c r="I102">
        <v>295</v>
      </c>
      <c r="J102" s="2">
        <v>298.99495590661138</v>
      </c>
      <c r="K102" s="2">
        <f t="shared" si="24"/>
        <v>16.005044093388619</v>
      </c>
      <c r="L102" s="8">
        <v>1054.7115121720094</v>
      </c>
      <c r="M102" s="1">
        <f t="shared" si="20"/>
        <v>9.9367025274683822</v>
      </c>
      <c r="N102" s="1">
        <f t="shared" si="25"/>
        <v>4180.0614004536264</v>
      </c>
      <c r="O102" s="1">
        <f t="shared" si="26"/>
        <v>994.16595567738386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115.89795915807726</v>
      </c>
      <c r="C103">
        <v>2500</v>
      </c>
      <c r="D103" s="2">
        <v>2.6713015582125603</v>
      </c>
      <c r="E103" s="1">
        <f t="shared" si="18"/>
        <v>120.78557125613914</v>
      </c>
      <c r="F103" s="1">
        <f t="shared" si="19"/>
        <v>362.35671376841742</v>
      </c>
      <c r="G103" s="8">
        <f t="shared" si="22"/>
        <v>737.52639999999928</v>
      </c>
      <c r="H103">
        <v>315</v>
      </c>
      <c r="I103">
        <v>295</v>
      </c>
      <c r="J103" s="2">
        <v>300.39185733313752</v>
      </c>
      <c r="K103" s="2">
        <f t="shared" si="24"/>
        <v>14.608142666862477</v>
      </c>
      <c r="L103" s="8">
        <v>1183.5670495936954</v>
      </c>
      <c r="M103" s="1">
        <f t="shared" si="20"/>
        <v>11.144088046456851</v>
      </c>
      <c r="N103" s="1">
        <f t="shared" si="25"/>
        <v>4179.7470894828484</v>
      </c>
      <c r="O103" s="1">
        <f t="shared" si="26"/>
        <v>993.97781321476702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137.65282417679265</v>
      </c>
      <c r="C104">
        <v>2500</v>
      </c>
      <c r="D104" s="2">
        <v>2.6713015582125603</v>
      </c>
      <c r="E104" s="1">
        <f t="shared" si="18"/>
        <v>120.78557125613914</v>
      </c>
      <c r="F104" s="1">
        <f t="shared" si="19"/>
        <v>362.35671376841742</v>
      </c>
      <c r="G104" s="8">
        <f t="shared" si="22"/>
        <v>980.79519999999911</v>
      </c>
      <c r="H104">
        <v>315</v>
      </c>
      <c r="I104">
        <v>295</v>
      </c>
      <c r="J104" s="2">
        <v>301.62186855212326</v>
      </c>
      <c r="K104" s="2">
        <f t="shared" si="24"/>
        <v>13.37813144787674</v>
      </c>
      <c r="L104" s="8">
        <v>1286.0553441601728</v>
      </c>
      <c r="M104" s="1">
        <f t="shared" si="20"/>
        <v>12.103021438999104</v>
      </c>
      <c r="N104" s="1">
        <f t="shared" si="25"/>
        <v>4179.5082785442028</v>
      </c>
      <c r="O104" s="1">
        <f t="shared" si="26"/>
        <v>993.80452829869068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159.41254592082294</v>
      </c>
      <c r="C105">
        <v>2500</v>
      </c>
      <c r="D105" s="2">
        <v>2.6713015582125603</v>
      </c>
      <c r="E105" s="1">
        <f t="shared" si="18"/>
        <v>120.78557125613914</v>
      </c>
      <c r="F105" s="1">
        <f t="shared" si="19"/>
        <v>362.35671376841742</v>
      </c>
      <c r="G105" s="8">
        <f t="shared" si="22"/>
        <v>1257.2163999999984</v>
      </c>
      <c r="H105">
        <v>315</v>
      </c>
      <c r="I105">
        <v>295</v>
      </c>
      <c r="J105" s="2">
        <v>302.69085173765279</v>
      </c>
      <c r="K105" s="2">
        <f t="shared" si="24"/>
        <v>12.309148262347207</v>
      </c>
      <c r="L105" s="8">
        <v>1369.1684109775033</v>
      </c>
      <c r="M105" s="1">
        <f t="shared" si="20"/>
        <v>12.879709918796031</v>
      </c>
      <c r="N105" s="1">
        <f t="shared" si="25"/>
        <v>4179.3277298073508</v>
      </c>
      <c r="O105" s="1">
        <f t="shared" si="26"/>
        <v>993.64826704840493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181.17610663753848</v>
      </c>
      <c r="C106">
        <v>2500</v>
      </c>
      <c r="D106" s="2">
        <v>2.6713015582125603</v>
      </c>
      <c r="E106" s="1">
        <f t="shared" si="18"/>
        <v>120.78557125613914</v>
      </c>
      <c r="F106" s="1">
        <f t="shared" si="19"/>
        <v>362.35671376841742</v>
      </c>
      <c r="G106" s="8">
        <f t="shared" si="22"/>
        <v>1566.7899999999986</v>
      </c>
      <c r="H106">
        <v>315</v>
      </c>
      <c r="I106">
        <v>295</v>
      </c>
      <c r="J106" s="2">
        <v>303.61848202740282</v>
      </c>
      <c r="K106" s="2">
        <f t="shared" si="24"/>
        <v>11.38151797259718</v>
      </c>
      <c r="L106" s="8">
        <v>1437.7679661242205</v>
      </c>
      <c r="M106" s="1">
        <f t="shared" si="20"/>
        <v>13.520079484674644</v>
      </c>
      <c r="N106" s="1">
        <f t="shared" si="25"/>
        <v>4179.1901743951466</v>
      </c>
      <c r="O106" s="1">
        <f t="shared" si="26"/>
        <v>993.50848928500602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202.94273177307889</v>
      </c>
      <c r="C107">
        <v>2500</v>
      </c>
      <c r="D107" s="2">
        <v>2.6713015582125603</v>
      </c>
      <c r="E107" s="1">
        <f t="shared" si="18"/>
        <v>120.78557125613914</v>
      </c>
      <c r="F107" s="1">
        <f t="shared" si="19"/>
        <v>362.35671376841742</v>
      </c>
      <c r="G107" s="8">
        <f t="shared" si="22"/>
        <v>1909.5159999999983</v>
      </c>
      <c r="H107">
        <v>315</v>
      </c>
      <c r="I107">
        <v>295</v>
      </c>
      <c r="J107" s="2">
        <v>304.42609852234182</v>
      </c>
      <c r="K107" s="2">
        <f t="shared" si="24"/>
        <v>10.573901477658183</v>
      </c>
      <c r="L107" s="8">
        <v>1495.2725888560033</v>
      </c>
      <c r="M107" s="1">
        <f t="shared" si="20"/>
        <v>14.056366337277083</v>
      </c>
      <c r="N107" s="1">
        <f t="shared" si="25"/>
        <v>4179.0840748543042</v>
      </c>
      <c r="O107" s="1">
        <f t="shared" si="26"/>
        <v>993.38369124458086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224.71183066829744</v>
      </c>
      <c r="C108">
        <v>2500</v>
      </c>
      <c r="D108" s="2">
        <v>2.6713015582125603</v>
      </c>
      <c r="E108" s="1">
        <f t="shared" si="18"/>
        <v>120.78557125613914</v>
      </c>
      <c r="F108" s="1">
        <f t="shared" si="19"/>
        <v>362.35671376841742</v>
      </c>
      <c r="G108" s="8">
        <f t="shared" si="22"/>
        <v>2285.3943999999974</v>
      </c>
      <c r="H108">
        <v>315</v>
      </c>
      <c r="I108">
        <v>295</v>
      </c>
      <c r="J108" s="2">
        <v>305.13292132921026</v>
      </c>
      <c r="K108" s="2">
        <f t="shared" si="24"/>
        <v>9.8670786707897378</v>
      </c>
      <c r="L108" s="8">
        <v>1544.1316578100882</v>
      </c>
      <c r="M108" s="1">
        <f t="shared" si="20"/>
        <v>14.511634486553051</v>
      </c>
      <c r="N108" s="1">
        <f t="shared" si="25"/>
        <v>4179.0011134620863</v>
      </c>
      <c r="O108" s="1">
        <f t="shared" si="26"/>
        <v>993.27213585594836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246.48294924390015</v>
      </c>
      <c r="C109">
        <v>2500</v>
      </c>
      <c r="D109" s="2">
        <v>2.6713015582125603</v>
      </c>
      <c r="E109" s="1">
        <f t="shared" si="18"/>
        <v>120.78557125613914</v>
      </c>
      <c r="F109" s="1">
        <f t="shared" si="19"/>
        <v>362.35671376841742</v>
      </c>
      <c r="G109" s="8">
        <f t="shared" si="22"/>
        <v>2694.4251999999979</v>
      </c>
      <c r="H109">
        <v>315</v>
      </c>
      <c r="I109">
        <v>295</v>
      </c>
      <c r="J109" s="2">
        <v>305.75520059669742</v>
      </c>
      <c r="K109" s="2">
        <f t="shared" si="24"/>
        <v>9.2447994033025793</v>
      </c>
      <c r="L109" s="8">
        <v>1586.1358897344969</v>
      </c>
      <c r="M109" s="1">
        <f t="shared" si="20"/>
        <v>14.902725583679278</v>
      </c>
      <c r="N109" s="1">
        <f t="shared" si="25"/>
        <v>4178.9353586648404</v>
      </c>
      <c r="O109" s="1">
        <f t="shared" si="26"/>
        <v>993.17214740791337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268.25457900386891</v>
      </c>
      <c r="C110">
        <v>2500</v>
      </c>
      <c r="D110" s="2">
        <v>2.6713015582125603</v>
      </c>
      <c r="E110" s="1">
        <f t="shared" si="18"/>
        <v>120.78557125613914</v>
      </c>
      <c r="F110" s="1">
        <f t="shared" si="19"/>
        <v>362.35671376841742</v>
      </c>
      <c r="G110" s="8">
        <f t="shared" si="22"/>
        <v>3136.6083999999964</v>
      </c>
      <c r="H110">
        <v>315</v>
      </c>
      <c r="I110">
        <v>295</v>
      </c>
      <c r="J110" s="2">
        <v>306.28030032032456</v>
      </c>
      <c r="K110" s="2">
        <f t="shared" si="24"/>
        <v>8.7196996796754433</v>
      </c>
      <c r="L110" s="8">
        <v>1620.9103209728132</v>
      </c>
      <c r="M110" s="1">
        <f t="shared" si="20"/>
        <v>15.226278009625307</v>
      </c>
      <c r="N110" s="1">
        <f t="shared" si="25"/>
        <v>4178.8849488962369</v>
      </c>
      <c r="O110" s="1">
        <f t="shared" si="26"/>
        <v>993.08649637685346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28.95511512172374</v>
      </c>
      <c r="C111">
        <v>3000</v>
      </c>
      <c r="D111" s="2">
        <v>3.2740447957839263</v>
      </c>
      <c r="E111" s="1">
        <f t="shared" si="18"/>
        <v>148.03920948616599</v>
      </c>
      <c r="F111" s="1">
        <f t="shared" si="19"/>
        <v>444.11762845849796</v>
      </c>
      <c r="G111" s="8">
        <f t="shared" si="22"/>
        <v>95.975200000000527</v>
      </c>
      <c r="H111">
        <v>315</v>
      </c>
      <c r="I111">
        <v>295</v>
      </c>
      <c r="J111" s="2">
        <v>295.07360188421382</v>
      </c>
      <c r="K111" s="2">
        <f t="shared" si="24"/>
        <v>19.926398115786185</v>
      </c>
      <c r="L111" s="8">
        <v>438.91614411991941</v>
      </c>
      <c r="M111" s="1">
        <f t="shared" si="20"/>
        <v>3.5552272942111594</v>
      </c>
      <c r="N111" s="1">
        <f t="shared" si="25"/>
        <v>4181.2167111646459</v>
      </c>
      <c r="O111" s="1">
        <f t="shared" si="26"/>
        <v>994.64291124135912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50.675684344240317</v>
      </c>
      <c r="C112">
        <v>3000</v>
      </c>
      <c r="D112" s="2">
        <v>3.2740447957839263</v>
      </c>
      <c r="E112" s="1">
        <f t="shared" si="18"/>
        <v>148.03920948616599</v>
      </c>
      <c r="F112" s="1">
        <f t="shared" si="19"/>
        <v>444.11762845849796</v>
      </c>
      <c r="G112" s="8">
        <f t="shared" si="22"/>
        <v>206.63440000000026</v>
      </c>
      <c r="H112">
        <v>315</v>
      </c>
      <c r="I112">
        <v>295</v>
      </c>
      <c r="J112" s="2">
        <v>295.80505329079529</v>
      </c>
      <c r="K112" s="2">
        <f t="shared" si="24"/>
        <v>19.194946709204714</v>
      </c>
      <c r="L112" s="8">
        <v>737.7303437796329</v>
      </c>
      <c r="M112" s="1">
        <f t="shared" si="20"/>
        <v>5.9749336112111457</v>
      </c>
      <c r="N112" s="1">
        <f t="shared" si="25"/>
        <v>4180.9684707559491</v>
      </c>
      <c r="O112" s="1">
        <f t="shared" si="26"/>
        <v>994.55982987091818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72.405007819159593</v>
      </c>
      <c r="C113">
        <v>3000</v>
      </c>
      <c r="D113" s="2">
        <v>3.2740447957839263</v>
      </c>
      <c r="E113" s="1">
        <f t="shared" si="18"/>
        <v>148.03920948616599</v>
      </c>
      <c r="F113" s="1">
        <f t="shared" si="19"/>
        <v>444.11762845849796</v>
      </c>
      <c r="G113" s="8">
        <f t="shared" si="22"/>
        <v>350.44599999999991</v>
      </c>
      <c r="H113">
        <v>315</v>
      </c>
      <c r="I113">
        <v>295</v>
      </c>
      <c r="J113" s="2">
        <v>297.0975080801108</v>
      </c>
      <c r="K113" s="2">
        <f t="shared" si="24"/>
        <v>17.902491919889201</v>
      </c>
      <c r="L113" s="8">
        <v>981.11759641266758</v>
      </c>
      <c r="M113" s="1">
        <f t="shared" si="20"/>
        <v>7.9390832566695195</v>
      </c>
      <c r="N113" s="1">
        <f t="shared" si="25"/>
        <v>4180.5675607681396</v>
      </c>
      <c r="O113" s="1">
        <f t="shared" si="26"/>
        <v>994.40635625409845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94.143366555903398</v>
      </c>
      <c r="C114">
        <v>3000</v>
      </c>
      <c r="D114" s="2">
        <v>3.2740447957839263</v>
      </c>
      <c r="E114" s="1">
        <f t="shared" si="18"/>
        <v>148.03920948616599</v>
      </c>
      <c r="F114" s="1">
        <f t="shared" si="19"/>
        <v>444.11762845849796</v>
      </c>
      <c r="G114" s="8">
        <f t="shared" si="22"/>
        <v>527.40999999999963</v>
      </c>
      <c r="H114">
        <v>315</v>
      </c>
      <c r="I114">
        <v>295</v>
      </c>
      <c r="J114" s="2">
        <v>298.51597352770136</v>
      </c>
      <c r="K114" s="2">
        <f t="shared" si="24"/>
        <v>16.484026472298638</v>
      </c>
      <c r="L114" s="8">
        <v>1172.8259830216689</v>
      </c>
      <c r="M114" s="1">
        <f t="shared" si="20"/>
        <v>9.4822114798925998</v>
      </c>
      <c r="N114" s="1">
        <f t="shared" si="25"/>
        <v>4180.1803003031364</v>
      </c>
      <c r="O114" s="1">
        <f t="shared" si="26"/>
        <v>994.22830757193344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115.88945856721932</v>
      </c>
      <c r="C115">
        <v>3000</v>
      </c>
      <c r="D115" s="2">
        <v>3.2740447957839263</v>
      </c>
      <c r="E115" s="1">
        <f t="shared" si="18"/>
        <v>148.03920948616599</v>
      </c>
      <c r="F115" s="1">
        <f t="shared" si="19"/>
        <v>444.11762845849796</v>
      </c>
      <c r="G115" s="8">
        <f t="shared" si="22"/>
        <v>737.52639999999928</v>
      </c>
      <c r="H115">
        <v>315</v>
      </c>
      <c r="I115">
        <v>295</v>
      </c>
      <c r="J115" s="2">
        <v>299.85868143079119</v>
      </c>
      <c r="K115" s="2">
        <f t="shared" si="24"/>
        <v>15.141318569208806</v>
      </c>
      <c r="L115" s="8">
        <v>1324.5296105202626</v>
      </c>
      <c r="M115" s="1">
        <f t="shared" si="20"/>
        <v>10.700841795425701</v>
      </c>
      <c r="N115" s="1">
        <f t="shared" si="25"/>
        <v>4179.8614817389171</v>
      </c>
      <c r="O115" s="1">
        <f t="shared" si="26"/>
        <v>994.05072233710177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137.64182754822795</v>
      </c>
      <c r="C116">
        <v>3000</v>
      </c>
      <c r="D116" s="2">
        <v>3.2740447957839263</v>
      </c>
      <c r="E116" s="1">
        <f t="shared" si="18"/>
        <v>148.03920948616599</v>
      </c>
      <c r="F116" s="1">
        <f t="shared" si="19"/>
        <v>444.11762845849796</v>
      </c>
      <c r="G116" s="8">
        <f t="shared" si="22"/>
        <v>980.79519999999911</v>
      </c>
      <c r="H116">
        <v>315</v>
      </c>
      <c r="I116">
        <v>295</v>
      </c>
      <c r="J116" s="2">
        <v>301.06447981670965</v>
      </c>
      <c r="K116" s="2">
        <f t="shared" si="24"/>
        <v>13.93552018329035</v>
      </c>
      <c r="L116" s="8">
        <v>1446.415583632283</v>
      </c>
      <c r="M116" s="1">
        <f t="shared" si="20"/>
        <v>11.678297864216216</v>
      </c>
      <c r="N116" s="1">
        <f t="shared" si="25"/>
        <v>4179.612253623015</v>
      </c>
      <c r="O116" s="1">
        <f t="shared" si="26"/>
        <v>993.8839263963348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159.39922370623543</v>
      </c>
      <c r="C117">
        <v>3000</v>
      </c>
      <c r="D117" s="2">
        <v>3.2740447957839263</v>
      </c>
      <c r="E117" s="1">
        <f t="shared" si="18"/>
        <v>148.03920948616599</v>
      </c>
      <c r="F117" s="1">
        <f t="shared" si="19"/>
        <v>444.11762845849796</v>
      </c>
      <c r="G117" s="8">
        <f t="shared" si="22"/>
        <v>1257.2163999999984</v>
      </c>
      <c r="H117">
        <v>315</v>
      </c>
      <c r="I117">
        <v>295</v>
      </c>
      <c r="J117" s="2">
        <v>302.12716802164505</v>
      </c>
      <c r="K117" s="2">
        <f t="shared" si="24"/>
        <v>12.872831978354952</v>
      </c>
      <c r="L117" s="8">
        <v>1546.0138977975071</v>
      </c>
      <c r="M117" s="1">
        <f t="shared" si="20"/>
        <v>12.475870852734722</v>
      </c>
      <c r="N117" s="1">
        <f t="shared" si="25"/>
        <v>4179.4199071607409</v>
      </c>
      <c r="O117" s="1">
        <f t="shared" si="26"/>
        <v>993.73131384832232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181.16065062044777</v>
      </c>
      <c r="C118">
        <v>3000</v>
      </c>
      <c r="D118" s="2">
        <v>3.2740447957839263</v>
      </c>
      <c r="E118" s="1">
        <f t="shared" si="18"/>
        <v>148.03920948616599</v>
      </c>
      <c r="F118" s="1">
        <f t="shared" si="19"/>
        <v>444.11762845849796</v>
      </c>
      <c r="G118" s="8">
        <f t="shared" si="22"/>
        <v>1566.7899999999986</v>
      </c>
      <c r="H118">
        <v>315</v>
      </c>
      <c r="I118">
        <v>295</v>
      </c>
      <c r="J118" s="2">
        <v>303.05901206913222</v>
      </c>
      <c r="K118" s="2">
        <f t="shared" si="24"/>
        <v>11.940987930867777</v>
      </c>
      <c r="L118" s="8">
        <v>1628.7083288214053</v>
      </c>
      <c r="M118" s="1">
        <f t="shared" si="20"/>
        <v>13.137248769886908</v>
      </c>
      <c r="N118" s="1">
        <f t="shared" si="25"/>
        <v>4179.2710710111078</v>
      </c>
      <c r="O118" s="1">
        <f t="shared" si="26"/>
        <v>993.59325208607561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202.92533174765683</v>
      </c>
      <c r="C119">
        <v>3000</v>
      </c>
      <c r="D119" s="2">
        <v>3.2740447957839263</v>
      </c>
      <c r="E119" s="1">
        <f t="shared" si="18"/>
        <v>148.03920948616599</v>
      </c>
      <c r="F119" s="1">
        <f t="shared" si="19"/>
        <v>444.11762845849796</v>
      </c>
      <c r="G119" s="8">
        <f t="shared" si="22"/>
        <v>1909.5159999999983</v>
      </c>
      <c r="H119">
        <v>315</v>
      </c>
      <c r="I119">
        <v>295</v>
      </c>
      <c r="J119" s="2">
        <v>303.87689295517777</v>
      </c>
      <c r="K119" s="2">
        <f t="shared" si="24"/>
        <v>11.123107044822234</v>
      </c>
      <c r="L119" s="8">
        <v>1698.3575931571279</v>
      </c>
      <c r="M119" s="1">
        <f t="shared" si="20"/>
        <v>13.693674431432887</v>
      </c>
      <c r="N119" s="1">
        <f t="shared" si="25"/>
        <v>4179.1548772945071</v>
      </c>
      <c r="O119" s="1">
        <f t="shared" si="26"/>
        <v>993.46886987325502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224.69266419101845</v>
      </c>
      <c r="C120">
        <v>3000</v>
      </c>
      <c r="D120" s="2">
        <v>3.2740447957839263</v>
      </c>
      <c r="E120" s="1">
        <f t="shared" si="18"/>
        <v>148.03920948616599</v>
      </c>
      <c r="F120" s="1">
        <f t="shared" si="19"/>
        <v>444.11762845849796</v>
      </c>
      <c r="G120" s="8">
        <f t="shared" si="22"/>
        <v>2285.3943999999974</v>
      </c>
      <c r="H120">
        <v>315</v>
      </c>
      <c r="I120">
        <v>295</v>
      </c>
      <c r="J120" s="2">
        <v>304.59734323886028</v>
      </c>
      <c r="K120" s="2">
        <f t="shared" si="24"/>
        <v>10.402656761139724</v>
      </c>
      <c r="L120" s="8">
        <v>1757.7654944173119</v>
      </c>
      <c r="M120" s="1">
        <f t="shared" si="20"/>
        <v>14.167809340868303</v>
      </c>
      <c r="N120" s="1">
        <f t="shared" si="25"/>
        <v>4179.0631459848482</v>
      </c>
      <c r="O120" s="1">
        <f t="shared" si="26"/>
        <v>993.35686282241295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246.4621778738906</v>
      </c>
      <c r="C121">
        <v>3000</v>
      </c>
      <c r="D121" s="2">
        <v>3.2740447957839263</v>
      </c>
      <c r="E121" s="1">
        <f t="shared" si="18"/>
        <v>148.03920948616599</v>
      </c>
      <c r="F121" s="1">
        <f t="shared" si="19"/>
        <v>444.11762845849796</v>
      </c>
      <c r="G121" s="8">
        <f t="shared" si="22"/>
        <v>2694.4251999999979</v>
      </c>
      <c r="H121">
        <v>315</v>
      </c>
      <c r="I121">
        <v>295</v>
      </c>
      <c r="J121" s="2">
        <v>305.23498167579692</v>
      </c>
      <c r="K121" s="2">
        <f t="shared" si="24"/>
        <v>9.7650183242030835</v>
      </c>
      <c r="L121" s="8">
        <v>1809.0041088743887</v>
      </c>
      <c r="M121" s="1">
        <f t="shared" si="20"/>
        <v>14.576376299011175</v>
      </c>
      <c r="N121" s="1">
        <f t="shared" si="25"/>
        <v>4178.9898702404316</v>
      </c>
      <c r="O121" s="1">
        <f t="shared" si="26"/>
        <v>993.25585009339204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268.23232727356884</v>
      </c>
      <c r="C122">
        <v>3000</v>
      </c>
      <c r="D122" s="2">
        <v>3.2740447957839263</v>
      </c>
      <c r="E122" s="1">
        <f t="shared" si="18"/>
        <v>148.03920948616599</v>
      </c>
      <c r="F122" s="1">
        <f t="shared" si="19"/>
        <v>444.11762845849796</v>
      </c>
      <c r="G122" s="8">
        <f t="shared" si="22"/>
        <v>3136.6083999999964</v>
      </c>
      <c r="H122">
        <v>315</v>
      </c>
      <c r="I122">
        <v>295</v>
      </c>
      <c r="J122" s="2">
        <v>305.77536514654463</v>
      </c>
      <c r="K122" s="2">
        <f t="shared" si="24"/>
        <v>9.2246348534553704</v>
      </c>
      <c r="L122" s="8">
        <v>1851.5373892717162</v>
      </c>
      <c r="M122" s="1">
        <f t="shared" si="20"/>
        <v>14.915256333913273</v>
      </c>
      <c r="N122" s="1">
        <f t="shared" si="25"/>
        <v>4178.9333384169804</v>
      </c>
      <c r="O122" s="1">
        <f t="shared" si="26"/>
        <v>993.16887978345699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28.955041306886162</v>
      </c>
      <c r="C123">
        <f>C111+500</f>
        <v>3500</v>
      </c>
      <c r="D123" s="2">
        <v>3.8772875234958279</v>
      </c>
      <c r="E123" s="1">
        <f t="shared" si="18"/>
        <v>175.31543266238737</v>
      </c>
      <c r="F123" s="1">
        <f t="shared" si="19"/>
        <v>525.9462979871621</v>
      </c>
      <c r="G123" s="8">
        <f t="shared" si="22"/>
        <v>95.975200000000527</v>
      </c>
      <c r="H123">
        <v>315</v>
      </c>
      <c r="I123">
        <v>295</v>
      </c>
      <c r="J123" s="2">
        <v>295.05088891606454</v>
      </c>
      <c r="K123" s="2">
        <f t="shared" si="24"/>
        <v>19.949111083935463</v>
      </c>
      <c r="L123" s="8">
        <v>465.7379875966534</v>
      </c>
      <c r="M123" s="1">
        <f t="shared" si="20"/>
        <v>3.3394103340814687</v>
      </c>
      <c r="N123" s="1">
        <f t="shared" si="25"/>
        <v>4181.2246737375917</v>
      </c>
      <c r="O123" s="1">
        <f t="shared" si="26"/>
        <v>994.6454468759714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50.674782187617076</v>
      </c>
      <c r="C124">
        <f t="shared" ref="C124:C187" si="27">C112+500</f>
        <v>3500</v>
      </c>
      <c r="D124" s="2">
        <v>3.8772875234958279</v>
      </c>
      <c r="E124" s="1">
        <f t="shared" si="18"/>
        <v>175.31543266238737</v>
      </c>
      <c r="F124" s="1">
        <f t="shared" si="19"/>
        <v>525.9462979871621</v>
      </c>
      <c r="G124" s="8">
        <f t="shared" si="22"/>
        <v>206.63440000000026</v>
      </c>
      <c r="H124">
        <v>315</v>
      </c>
      <c r="I124">
        <v>295</v>
      </c>
      <c r="J124" s="2">
        <v>295.65118097696393</v>
      </c>
      <c r="K124" s="2">
        <f t="shared" si="24"/>
        <v>19.348819023036071</v>
      </c>
      <c r="L124" s="8">
        <v>788.20167397240164</v>
      </c>
      <c r="M124" s="1">
        <f t="shared" si="20"/>
        <v>5.6497851789641071</v>
      </c>
      <c r="N124" s="1">
        <f t="shared" si="25"/>
        <v>4181.0193839349677</v>
      </c>
      <c r="O124" s="1">
        <f t="shared" si="26"/>
        <v>994.57753589152628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72.402439172283295</v>
      </c>
      <c r="C125">
        <f t="shared" si="27"/>
        <v>3500</v>
      </c>
      <c r="D125" s="2">
        <v>3.8772875234958279</v>
      </c>
      <c r="E125" s="1">
        <f t="shared" si="18"/>
        <v>175.31543266238737</v>
      </c>
      <c r="F125" s="1">
        <f t="shared" si="19"/>
        <v>525.9462979871621</v>
      </c>
      <c r="G125" s="8">
        <f t="shared" si="22"/>
        <v>350.44599999999991</v>
      </c>
      <c r="H125">
        <v>315</v>
      </c>
      <c r="I125">
        <v>295</v>
      </c>
      <c r="J125" s="2">
        <v>296.80660688361394</v>
      </c>
      <c r="K125" s="2">
        <f t="shared" si="24"/>
        <v>18.193393116386062</v>
      </c>
      <c r="L125" s="8">
        <v>1056.8193264268609</v>
      </c>
      <c r="M125" s="1">
        <f t="shared" si="20"/>
        <v>7.5670800453180025</v>
      </c>
      <c r="N125" s="1">
        <f t="shared" si="25"/>
        <v>4180.6536981195331</v>
      </c>
      <c r="O125" s="1">
        <f t="shared" si="26"/>
        <v>994.44163515920104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94.138721015074609</v>
      </c>
      <c r="C126">
        <f t="shared" si="27"/>
        <v>3500</v>
      </c>
      <c r="D126" s="2">
        <v>3.8772875234958279</v>
      </c>
      <c r="E126" s="1">
        <f t="shared" si="18"/>
        <v>175.31543266238737</v>
      </c>
      <c r="F126" s="1">
        <f t="shared" si="19"/>
        <v>525.9462979871621</v>
      </c>
      <c r="G126" s="8">
        <f t="shared" si="22"/>
        <v>527.40999999999963</v>
      </c>
      <c r="H126">
        <v>315</v>
      </c>
      <c r="I126">
        <v>295</v>
      </c>
      <c r="J126" s="2">
        <v>298.13289206771947</v>
      </c>
      <c r="K126" s="2">
        <f t="shared" si="24"/>
        <v>16.867107932280533</v>
      </c>
      <c r="L126" s="8">
        <v>1272.0316850932841</v>
      </c>
      <c r="M126" s="1">
        <f t="shared" si="20"/>
        <v>9.0987856946398846</v>
      </c>
      <c r="N126" s="1">
        <f t="shared" si="25"/>
        <v>4180.2796367456949</v>
      </c>
      <c r="O126" s="1">
        <f t="shared" si="26"/>
        <v>994.27737057328045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115.8826218641051</v>
      </c>
      <c r="C127">
        <f t="shared" si="27"/>
        <v>3500</v>
      </c>
      <c r="D127" s="2">
        <v>3.8772875234958279</v>
      </c>
      <c r="E127" s="1">
        <f t="shared" si="18"/>
        <v>175.31543266238737</v>
      </c>
      <c r="F127" s="1">
        <f t="shared" si="19"/>
        <v>525.9462979871621</v>
      </c>
      <c r="G127" s="8">
        <f t="shared" si="22"/>
        <v>737.52639999999928</v>
      </c>
      <c r="H127">
        <v>315</v>
      </c>
      <c r="I127">
        <v>295</v>
      </c>
      <c r="J127" s="2">
        <v>299.42245760244384</v>
      </c>
      <c r="K127" s="2">
        <f t="shared" si="24"/>
        <v>15.577542397556158</v>
      </c>
      <c r="L127" s="8">
        <v>1444.4103928172706</v>
      </c>
      <c r="M127" s="1">
        <f t="shared" si="20"/>
        <v>10.322838576372245</v>
      </c>
      <c r="N127" s="1">
        <f t="shared" si="25"/>
        <v>4179.9601556117341</v>
      </c>
      <c r="O127" s="1">
        <f t="shared" si="26"/>
        <v>994.10936814231206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137.63284234726146</v>
      </c>
      <c r="C128">
        <f t="shared" si="27"/>
        <v>3500</v>
      </c>
      <c r="D128" s="2">
        <v>3.8772875234958279</v>
      </c>
      <c r="E128" s="1">
        <f t="shared" si="18"/>
        <v>175.31543266238737</v>
      </c>
      <c r="F128" s="1">
        <f t="shared" si="19"/>
        <v>525.9462979871621</v>
      </c>
      <c r="G128" s="8">
        <f t="shared" si="22"/>
        <v>980.79519999999911</v>
      </c>
      <c r="H128">
        <v>315</v>
      </c>
      <c r="I128">
        <v>295</v>
      </c>
      <c r="J128" s="2">
        <v>300.60126299094401</v>
      </c>
      <c r="K128" s="2">
        <f t="shared" si="24"/>
        <v>14.398737009055992</v>
      </c>
      <c r="L128" s="8">
        <v>1584.1402327377098</v>
      </c>
      <c r="M128" s="1">
        <f t="shared" si="20"/>
        <v>11.313178746733612</v>
      </c>
      <c r="N128" s="1">
        <f t="shared" si="25"/>
        <v>4179.7039930726914</v>
      </c>
      <c r="O128" s="1">
        <f t="shared" si="26"/>
        <v>993.94881095923233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159.38820645300021</v>
      </c>
      <c r="C129">
        <f t="shared" si="27"/>
        <v>3500</v>
      </c>
      <c r="D129" s="2">
        <v>3.8772875234958279</v>
      </c>
      <c r="E129" s="1">
        <f t="shared" si="18"/>
        <v>175.31543266238737</v>
      </c>
      <c r="F129" s="1">
        <f t="shared" si="19"/>
        <v>525.9462979871621</v>
      </c>
      <c r="G129" s="8">
        <f t="shared" si="22"/>
        <v>1257.2163999999984</v>
      </c>
      <c r="H129">
        <v>315</v>
      </c>
      <c r="I129">
        <v>295</v>
      </c>
      <c r="J129" s="2">
        <v>301.65333877826845</v>
      </c>
      <c r="K129" s="2">
        <f t="shared" si="24"/>
        <v>13.346661221731551</v>
      </c>
      <c r="L129" s="8">
        <v>1699.0885003169865</v>
      </c>
      <c r="M129" s="1">
        <f t="shared" si="20"/>
        <v>12.126565365233532</v>
      </c>
      <c r="N129" s="1">
        <f t="shared" si="25"/>
        <v>4179.5026130691558</v>
      </c>
      <c r="O129" s="1">
        <f t="shared" si="26"/>
        <v>993.80000267904643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181.1477466847692</v>
      </c>
      <c r="C130">
        <f t="shared" si="27"/>
        <v>3500</v>
      </c>
      <c r="D130" s="2">
        <v>3.8772875234958279</v>
      </c>
      <c r="E130" s="1">
        <f t="shared" si="18"/>
        <v>175.31543266238737</v>
      </c>
      <c r="F130" s="1">
        <f t="shared" si="19"/>
        <v>525.9462979871621</v>
      </c>
      <c r="G130" s="8">
        <f t="shared" si="22"/>
        <v>1566.7899999999986</v>
      </c>
      <c r="H130">
        <v>315</v>
      </c>
      <c r="I130">
        <v>295</v>
      </c>
      <c r="J130" s="2">
        <v>302.5846067910407</v>
      </c>
      <c r="K130" s="2">
        <f t="shared" si="24"/>
        <v>12.415393208959301</v>
      </c>
      <c r="L130" s="8">
        <v>1795.0297932265325</v>
      </c>
      <c r="M130" s="1">
        <f t="shared" si="20"/>
        <v>12.804502811470972</v>
      </c>
      <c r="N130" s="1">
        <f t="shared" si="25"/>
        <v>4179.3445967228599</v>
      </c>
      <c r="O130" s="1">
        <f t="shared" si="26"/>
        <v>993.66403002093921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202.91069242546308</v>
      </c>
      <c r="C131">
        <f t="shared" si="27"/>
        <v>3500</v>
      </c>
      <c r="D131" s="2">
        <v>3.8772875234958279</v>
      </c>
      <c r="E131" s="1">
        <f t="shared" si="18"/>
        <v>175.31543266238737</v>
      </c>
      <c r="F131" s="1">
        <f t="shared" si="19"/>
        <v>525.9462979871621</v>
      </c>
      <c r="G131" s="8">
        <f t="shared" si="22"/>
        <v>1909.5159999999983</v>
      </c>
      <c r="H131">
        <v>315</v>
      </c>
      <c r="I131">
        <v>295</v>
      </c>
      <c r="J131" s="2">
        <v>303.40797755207331</v>
      </c>
      <c r="K131" s="2">
        <f t="shared" ref="K131:K162" si="29">H131-J131</f>
        <v>11.592022447926695</v>
      </c>
      <c r="L131" s="8">
        <v>1876.1772126594769</v>
      </c>
      <c r="M131" s="1">
        <f t="shared" si="20"/>
        <v>13.377191075316448</v>
      </c>
      <c r="N131" s="1">
        <f t="shared" ref="N131:N162" si="30">((W131 + X131*H131 +Y131*H131^2 +  Z131*H131^3)+(W131 + X131*J131 + Y131*J131^2 +  Z131*J131^3))/2</f>
        <v>4179.2198865112241</v>
      </c>
      <c r="O131" s="1">
        <f t="shared" ref="O131:O162" si="31">((S131 + T131*H131 + U131*H131^2 +  V131*H131^3)+(S131 + T131*J131 + U131*J131^2 +  V131*J131^3))/2</f>
        <v>993.54054530199517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224.67643551974047</v>
      </c>
      <c r="C132">
        <f t="shared" si="27"/>
        <v>3500</v>
      </c>
      <c r="D132" s="2">
        <v>3.8772875234958279</v>
      </c>
      <c r="E132" s="1">
        <f t="shared" ref="E132:E194" si="32">D132*0.01256*3600</f>
        <v>175.31543266238737</v>
      </c>
      <c r="F132" s="1">
        <f t="shared" ref="F132:F194" si="33">E132*3</f>
        <v>525.9462979871621</v>
      </c>
      <c r="G132" s="8">
        <f t="shared" si="22"/>
        <v>2285.3943999999974</v>
      </c>
      <c r="H132">
        <v>315</v>
      </c>
      <c r="I132">
        <v>295</v>
      </c>
      <c r="J132" s="2">
        <v>304.13751062428429</v>
      </c>
      <c r="K132" s="2">
        <f t="shared" si="29"/>
        <v>10.862489375715711</v>
      </c>
      <c r="L132" s="8">
        <v>1945.6320232611529</v>
      </c>
      <c r="M132" s="1">
        <f t="shared" ref="M132:M194" si="34">((H132-I132)-(J132-I132))/(LN((H132-I132)/(J132-I132)))</f>
        <v>13.866813830253699</v>
      </c>
      <c r="N132" s="1">
        <f t="shared" si="30"/>
        <v>4179.1205722737623</v>
      </c>
      <c r="O132" s="1">
        <f t="shared" si="31"/>
        <v>993.42861428113247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246.44449567366061</v>
      </c>
      <c r="C133">
        <f t="shared" si="27"/>
        <v>3500</v>
      </c>
      <c r="D133" s="2">
        <v>3.8772875234958279</v>
      </c>
      <c r="E133" s="1">
        <f t="shared" si="32"/>
        <v>175.31543266238737</v>
      </c>
      <c r="F133" s="1">
        <f t="shared" si="33"/>
        <v>525.9462979871621</v>
      </c>
      <c r="G133" s="8">
        <f t="shared" si="22"/>
        <v>2694.4251999999979</v>
      </c>
      <c r="H133">
        <v>315</v>
      </c>
      <c r="I133">
        <v>295</v>
      </c>
      <c r="J133" s="2">
        <v>304.78627716798502</v>
      </c>
      <c r="K133" s="2">
        <f t="shared" si="29"/>
        <v>10.21372283201498</v>
      </c>
      <c r="L133" s="8">
        <v>2005.7090025993089</v>
      </c>
      <c r="M133" s="1">
        <f t="shared" si="34"/>
        <v>14.289900359212051</v>
      </c>
      <c r="N133" s="1">
        <f t="shared" si="30"/>
        <v>4179.0406755117911</v>
      </c>
      <c r="O133" s="1">
        <f t="shared" si="31"/>
        <v>993.3271154254619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268.21330200810036</v>
      </c>
      <c r="C134">
        <f t="shared" si="27"/>
        <v>3500</v>
      </c>
      <c r="D134" s="2">
        <v>3.8772875234958279</v>
      </c>
      <c r="E134" s="1">
        <f t="shared" si="32"/>
        <v>175.31543266238737</v>
      </c>
      <c r="F134" s="1">
        <f t="shared" si="33"/>
        <v>525.9462979871621</v>
      </c>
      <c r="G134" s="8">
        <f t="shared" si="22"/>
        <v>3136.6083999999964</v>
      </c>
      <c r="H134">
        <v>315</v>
      </c>
      <c r="I134">
        <v>295</v>
      </c>
      <c r="J134" s="2">
        <v>305.33823494462371</v>
      </c>
      <c r="K134" s="2">
        <f t="shared" si="29"/>
        <v>9.6617650553762928</v>
      </c>
      <c r="L134" s="8">
        <v>2055.6984885513452</v>
      </c>
      <c r="M134" s="1">
        <f t="shared" si="34"/>
        <v>14.641630846316227</v>
      </c>
      <c r="N134" s="1">
        <f t="shared" si="30"/>
        <v>4178.978680586386</v>
      </c>
      <c r="O134" s="1">
        <f t="shared" si="31"/>
        <v>993.23932856974557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28.954993390106999</v>
      </c>
      <c r="C135">
        <f t="shared" si="27"/>
        <v>4000</v>
      </c>
      <c r="D135" s="2">
        <v>4.4802805061264825</v>
      </c>
      <c r="E135" s="1">
        <f t="shared" si="32"/>
        <v>202.58036336501502</v>
      </c>
      <c r="F135" s="1">
        <f t="shared" si="33"/>
        <v>607.74109009504502</v>
      </c>
      <c r="G135" s="8">
        <f t="shared" si="22"/>
        <v>95.975200000000527</v>
      </c>
      <c r="H135">
        <v>315</v>
      </c>
      <c r="I135">
        <v>295</v>
      </c>
      <c r="J135" s="2">
        <v>295.03613193153666</v>
      </c>
      <c r="K135" s="2">
        <f t="shared" si="29"/>
        <v>19.963868068463341</v>
      </c>
      <c r="L135" s="8">
        <v>487.83916337800883</v>
      </c>
      <c r="M135" s="1">
        <f t="shared" si="34"/>
        <v>3.1606850101105661</v>
      </c>
      <c r="N135" s="1">
        <f t="shared" si="30"/>
        <v>4181.2298554447298</v>
      </c>
      <c r="O135" s="1">
        <f t="shared" si="31"/>
        <v>994.64709288588688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50.67410389133822</v>
      </c>
      <c r="C136">
        <f t="shared" si="27"/>
        <v>4000</v>
      </c>
      <c r="D136" s="2">
        <v>4.4802805061264825</v>
      </c>
      <c r="E136" s="1">
        <f t="shared" si="32"/>
        <v>202.58036336501502</v>
      </c>
      <c r="F136" s="1">
        <f t="shared" si="33"/>
        <v>607.74109009504502</v>
      </c>
      <c r="G136" s="8">
        <f t="shared" si="22"/>
        <v>206.63440000000026</v>
      </c>
      <c r="H136">
        <v>315</v>
      </c>
      <c r="I136">
        <v>295</v>
      </c>
      <c r="J136" s="2">
        <v>295.53478562316855</v>
      </c>
      <c r="K136" s="2">
        <f t="shared" si="29"/>
        <v>19.465214376831455</v>
      </c>
      <c r="L136" s="8">
        <v>829.96925749756406</v>
      </c>
      <c r="M136" s="1">
        <f t="shared" si="34"/>
        <v>5.3747234191884141</v>
      </c>
      <c r="N136" s="1">
        <f t="shared" si="30"/>
        <v>4181.0583567980029</v>
      </c>
      <c r="O136" s="1">
        <f t="shared" si="31"/>
        <v>994.5908487710808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72.400396540044952</v>
      </c>
      <c r="C137">
        <f t="shared" si="27"/>
        <v>4000</v>
      </c>
      <c r="D137" s="2">
        <v>4.4802805061264825</v>
      </c>
      <c r="E137" s="1">
        <f t="shared" si="32"/>
        <v>202.58036336501502</v>
      </c>
      <c r="F137" s="1">
        <f t="shared" si="33"/>
        <v>607.74109009504502</v>
      </c>
      <c r="G137" s="8">
        <f t="shared" si="22"/>
        <v>350.44599999999991</v>
      </c>
      <c r="H137">
        <v>315</v>
      </c>
      <c r="I137">
        <v>295</v>
      </c>
      <c r="J137" s="2">
        <v>296.57271862349978</v>
      </c>
      <c r="K137" s="2">
        <f t="shared" si="29"/>
        <v>18.427281376500218</v>
      </c>
      <c r="L137" s="8">
        <v>1120.4023270050498</v>
      </c>
      <c r="M137" s="1">
        <f t="shared" si="34"/>
        <v>7.2464859109986417</v>
      </c>
      <c r="N137" s="1">
        <f t="shared" si="30"/>
        <v>4180.7246607358429</v>
      </c>
      <c r="O137" s="1">
        <f t="shared" si="31"/>
        <v>994.46969133900404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94.134912773361222</v>
      </c>
      <c r="C138">
        <f t="shared" si="27"/>
        <v>4000</v>
      </c>
      <c r="D138" s="2">
        <v>4.4802805061264825</v>
      </c>
      <c r="E138" s="1">
        <f t="shared" si="32"/>
        <v>202.58036336501502</v>
      </c>
      <c r="F138" s="1">
        <f t="shared" si="33"/>
        <v>607.74109009504502</v>
      </c>
      <c r="G138" s="8">
        <f t="shared" si="22"/>
        <v>527.40999999999963</v>
      </c>
      <c r="H138">
        <v>315</v>
      </c>
      <c r="I138">
        <v>295</v>
      </c>
      <c r="J138" s="2">
        <v>297.81454812661241</v>
      </c>
      <c r="K138" s="2">
        <f t="shared" si="29"/>
        <v>17.185451873387592</v>
      </c>
      <c r="L138" s="8">
        <v>1356.5949636195196</v>
      </c>
      <c r="M138" s="1">
        <f t="shared" si="34"/>
        <v>8.7639268451877896</v>
      </c>
      <c r="N138" s="1">
        <f t="shared" si="30"/>
        <v>4180.365108898869</v>
      </c>
      <c r="O138" s="1">
        <f t="shared" si="31"/>
        <v>994.31759421024719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115.87690534668334</v>
      </c>
      <c r="C139">
        <f t="shared" si="27"/>
        <v>4000</v>
      </c>
      <c r="D139" s="2">
        <v>4.4802805061264825</v>
      </c>
      <c r="E139" s="1">
        <f t="shared" si="32"/>
        <v>202.58036336501502</v>
      </c>
      <c r="F139" s="1">
        <f t="shared" si="33"/>
        <v>607.74109009504502</v>
      </c>
      <c r="G139" s="8">
        <f t="shared" si="22"/>
        <v>737.52639999999928</v>
      </c>
      <c r="H139">
        <v>315</v>
      </c>
      <c r="I139">
        <v>295</v>
      </c>
      <c r="J139" s="2">
        <v>299.05234640165708</v>
      </c>
      <c r="K139" s="2">
        <f t="shared" si="29"/>
        <v>15.947653598342924</v>
      </c>
      <c r="L139" s="8">
        <v>1547.839931049441</v>
      </c>
      <c r="M139" s="1">
        <f t="shared" si="34"/>
        <v>9.9895339260732019</v>
      </c>
      <c r="N139" s="1">
        <f t="shared" si="30"/>
        <v>4180.0475438064514</v>
      </c>
      <c r="O139" s="1">
        <f t="shared" si="31"/>
        <v>994.15841021419965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137.62522175375162</v>
      </c>
      <c r="C140">
        <f t="shared" si="27"/>
        <v>4000</v>
      </c>
      <c r="D140" s="2">
        <v>4.4802805061264825</v>
      </c>
      <c r="E140" s="1">
        <f t="shared" si="32"/>
        <v>202.58036336501502</v>
      </c>
      <c r="F140" s="1">
        <f t="shared" si="33"/>
        <v>607.74109009504502</v>
      </c>
      <c r="G140" s="8">
        <f t="shared" si="22"/>
        <v>980.79519999999911</v>
      </c>
      <c r="H140">
        <v>315</v>
      </c>
      <c r="I140">
        <v>295</v>
      </c>
      <c r="J140" s="2">
        <v>300.20259471722977</v>
      </c>
      <c r="K140" s="2">
        <f t="shared" si="29"/>
        <v>14.797405282770228</v>
      </c>
      <c r="L140" s="8">
        <v>1704.1084279875872</v>
      </c>
      <c r="M140" s="1">
        <f t="shared" si="34"/>
        <v>10.988921975188218</v>
      </c>
      <c r="N140" s="1">
        <f t="shared" si="30"/>
        <v>4179.7869236613906</v>
      </c>
      <c r="O140" s="1">
        <f t="shared" si="31"/>
        <v>994.0038479630706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159.37876073777957</v>
      </c>
      <c r="C141">
        <f t="shared" si="27"/>
        <v>4000</v>
      </c>
      <c r="D141" s="2">
        <v>4.4802805061264825</v>
      </c>
      <c r="E141" s="1">
        <f t="shared" si="32"/>
        <v>202.58036336501502</v>
      </c>
      <c r="F141" s="1">
        <f t="shared" si="33"/>
        <v>607.74109009504502</v>
      </c>
      <c r="G141" s="8">
        <f t="shared" si="22"/>
        <v>1257.2163999999984</v>
      </c>
      <c r="H141">
        <v>315</v>
      </c>
      <c r="I141">
        <v>295</v>
      </c>
      <c r="J141" s="2">
        <v>301.24125572056658</v>
      </c>
      <c r="K141" s="2">
        <f t="shared" si="29"/>
        <v>13.758744279433415</v>
      </c>
      <c r="L141" s="8">
        <v>1833.4484708067516</v>
      </c>
      <c r="M141" s="1">
        <f t="shared" si="34"/>
        <v>11.814635654711948</v>
      </c>
      <c r="N141" s="1">
        <f t="shared" si="30"/>
        <v>4179.5785280309146</v>
      </c>
      <c r="O141" s="1">
        <f t="shared" si="31"/>
        <v>993.85890106530633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181.13658837546086</v>
      </c>
      <c r="C142">
        <f t="shared" si="27"/>
        <v>4000</v>
      </c>
      <c r="D142" s="2">
        <v>4.4802805061264825</v>
      </c>
      <c r="E142" s="1">
        <f t="shared" si="32"/>
        <v>202.58036336501502</v>
      </c>
      <c r="F142" s="1">
        <f t="shared" si="33"/>
        <v>607.74109009504502</v>
      </c>
      <c r="G142" s="8">
        <f t="shared" si="22"/>
        <v>1566.7899999999986</v>
      </c>
      <c r="H142">
        <v>315</v>
      </c>
      <c r="I142">
        <v>295</v>
      </c>
      <c r="J142" s="2">
        <v>302.16871971480731</v>
      </c>
      <c r="K142" s="2">
        <f t="shared" si="29"/>
        <v>12.83128028519269</v>
      </c>
      <c r="L142" s="8">
        <v>1941.9195839479698</v>
      </c>
      <c r="M142" s="1">
        <f t="shared" si="34"/>
        <v>12.506057797478656</v>
      </c>
      <c r="N142" s="1">
        <f t="shared" si="30"/>
        <v>4179.4128841804641</v>
      </c>
      <c r="O142" s="1">
        <f t="shared" si="31"/>
        <v>993.72524134602259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202.89794527715674</v>
      </c>
      <c r="C143">
        <f t="shared" si="27"/>
        <v>4000</v>
      </c>
      <c r="D143" s="2">
        <v>4.4802805061264825</v>
      </c>
      <c r="E143" s="1">
        <f t="shared" si="32"/>
        <v>202.58036336501502</v>
      </c>
      <c r="F143" s="1">
        <f t="shared" si="33"/>
        <v>607.74109009504502</v>
      </c>
      <c r="G143" s="8">
        <f t="shared" si="22"/>
        <v>1909.5159999999983</v>
      </c>
      <c r="H143">
        <v>315</v>
      </c>
      <c r="I143">
        <v>295</v>
      </c>
      <c r="J143" s="2">
        <v>302.99430877296061</v>
      </c>
      <c r="K143" s="2">
        <f t="shared" si="29"/>
        <v>12.005691227039392</v>
      </c>
      <c r="L143" s="8">
        <v>2034.0186213031552</v>
      </c>
      <c r="M143" s="1">
        <f t="shared" si="34"/>
        <v>13.092322744878667</v>
      </c>
      <c r="N143" s="1">
        <f t="shared" si="30"/>
        <v>4179.280829251622</v>
      </c>
      <c r="O143" s="1">
        <f t="shared" si="31"/>
        <v>993.60296490245992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224.6622228852153</v>
      </c>
      <c r="C144">
        <f t="shared" si="27"/>
        <v>4000</v>
      </c>
      <c r="D144" s="2">
        <v>4.4802805061264825</v>
      </c>
      <c r="E144" s="1">
        <f t="shared" si="32"/>
        <v>202.58036336501502</v>
      </c>
      <c r="F144" s="1">
        <f t="shared" si="33"/>
        <v>607.74109009504502</v>
      </c>
      <c r="G144" s="8">
        <f t="shared" si="22"/>
        <v>2285.3943999999974</v>
      </c>
      <c r="H144">
        <v>315</v>
      </c>
      <c r="I144">
        <v>295</v>
      </c>
      <c r="J144" s="2">
        <v>303.72978325841564</v>
      </c>
      <c r="K144" s="2">
        <f t="shared" si="29"/>
        <v>11.270216741584363</v>
      </c>
      <c r="L144" s="8">
        <v>2113.0967420613169</v>
      </c>
      <c r="M144" s="1">
        <f t="shared" si="34"/>
        <v>13.595089452732122</v>
      </c>
      <c r="N144" s="1">
        <f t="shared" si="30"/>
        <v>4179.1748134928139</v>
      </c>
      <c r="O144" s="1">
        <f t="shared" si="31"/>
        <v>993.49146079640445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246.4289347960929</v>
      </c>
      <c r="C145">
        <f t="shared" si="27"/>
        <v>4000</v>
      </c>
      <c r="D145" s="2">
        <v>4.4802805061264825</v>
      </c>
      <c r="E145" s="1">
        <f t="shared" si="32"/>
        <v>202.58036336501502</v>
      </c>
      <c r="F145" s="1">
        <f t="shared" si="33"/>
        <v>607.74109009504502</v>
      </c>
      <c r="G145" s="8">
        <f t="shared" si="22"/>
        <v>2694.4251999999979</v>
      </c>
      <c r="H145">
        <v>315</v>
      </c>
      <c r="I145">
        <v>295</v>
      </c>
      <c r="J145" s="2">
        <v>304.38673896144741</v>
      </c>
      <c r="K145" s="2">
        <f t="shared" si="29"/>
        <v>10.613261038552594</v>
      </c>
      <c r="L145" s="8">
        <v>2181.6788357583127</v>
      </c>
      <c r="M145" s="1">
        <f t="shared" si="34"/>
        <v>14.030644340448738</v>
      </c>
      <c r="N145" s="1">
        <f t="shared" si="30"/>
        <v>4179.0889614687903</v>
      </c>
      <c r="O145" s="1">
        <f t="shared" si="31"/>
        <v>993.38983955986851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268.19649293070222</v>
      </c>
      <c r="C146">
        <f t="shared" si="27"/>
        <v>4000</v>
      </c>
      <c r="D146" s="2">
        <v>4.4802805061264825</v>
      </c>
      <c r="E146" s="1">
        <f t="shared" si="32"/>
        <v>202.58036336501502</v>
      </c>
      <c r="F146" s="1">
        <f t="shared" si="33"/>
        <v>607.74109009504502</v>
      </c>
      <c r="G146" s="8">
        <f t="shared" si="22"/>
        <v>3136.6083999999964</v>
      </c>
      <c r="H146">
        <v>315</v>
      </c>
      <c r="I146">
        <v>295</v>
      </c>
      <c r="J146" s="2">
        <v>304.94768737963443</v>
      </c>
      <c r="K146" s="2">
        <f t="shared" si="29"/>
        <v>10.052312620365569</v>
      </c>
      <c r="L146" s="8">
        <v>2238.8708138541956</v>
      </c>
      <c r="M146" s="1">
        <f t="shared" si="34"/>
        <v>14.393506973580845</v>
      </c>
      <c r="N146" s="1">
        <f t="shared" si="30"/>
        <v>4179.0219879266688</v>
      </c>
      <c r="O146" s="1">
        <f t="shared" si="31"/>
        <v>993.30157933434873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28.954961580536825</v>
      </c>
      <c r="C147">
        <f t="shared" si="27"/>
        <v>4500</v>
      </c>
      <c r="D147" s="2">
        <v>5.0832734887571371</v>
      </c>
      <c r="E147" s="1">
        <f t="shared" si="32"/>
        <v>229.8452940676427</v>
      </c>
      <c r="F147" s="1">
        <f t="shared" si="33"/>
        <v>689.53588220292806</v>
      </c>
      <c r="G147" s="8">
        <f t="shared" si="22"/>
        <v>95.975200000000527</v>
      </c>
      <c r="H147">
        <v>315</v>
      </c>
      <c r="I147">
        <v>295</v>
      </c>
      <c r="J147" s="2">
        <v>295.02632988027881</v>
      </c>
      <c r="K147" s="2">
        <f t="shared" si="29"/>
        <v>19.973670119721191</v>
      </c>
      <c r="L147" s="8">
        <v>506.62230608118068</v>
      </c>
      <c r="M147" s="1">
        <f t="shared" si="34"/>
        <v>3.0113558276105197</v>
      </c>
      <c r="N147" s="1">
        <f t="shared" si="30"/>
        <v>4181.233300910123</v>
      </c>
      <c r="O147" s="1">
        <f t="shared" si="31"/>
        <v>994.64818559313903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50.673587639164715</v>
      </c>
      <c r="C148">
        <f t="shared" si="27"/>
        <v>4500</v>
      </c>
      <c r="D148" s="2">
        <v>5.0832734887571371</v>
      </c>
      <c r="E148" s="1">
        <f t="shared" si="32"/>
        <v>229.8452940676427</v>
      </c>
      <c r="F148" s="1">
        <f t="shared" si="33"/>
        <v>689.53588220292806</v>
      </c>
      <c r="G148" s="8">
        <f t="shared" si="22"/>
        <v>206.63440000000026</v>
      </c>
      <c r="H148">
        <v>315</v>
      </c>
      <c r="I148">
        <v>295</v>
      </c>
      <c r="J148" s="2">
        <v>295.44578410508666</v>
      </c>
      <c r="K148" s="2">
        <f t="shared" si="29"/>
        <v>19.554215894913341</v>
      </c>
      <c r="L148" s="8">
        <v>865.45574748172271</v>
      </c>
      <c r="M148" s="1">
        <f t="shared" si="34"/>
        <v>5.1409045435487366</v>
      </c>
      <c r="N148" s="1">
        <f t="shared" si="30"/>
        <v>4181.0884260180346</v>
      </c>
      <c r="O148" s="1">
        <f t="shared" si="31"/>
        <v>994.60098145975235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72.398758716417433</v>
      </c>
      <c r="C149">
        <f t="shared" si="27"/>
        <v>4500</v>
      </c>
      <c r="D149" s="2">
        <v>5.0832734887571371</v>
      </c>
      <c r="E149" s="1">
        <f t="shared" si="32"/>
        <v>229.8452940676427</v>
      </c>
      <c r="F149" s="1">
        <f t="shared" si="33"/>
        <v>689.53588220292806</v>
      </c>
      <c r="G149" s="8">
        <f t="shared" si="22"/>
        <v>350.44599999999991</v>
      </c>
      <c r="H149">
        <v>315</v>
      </c>
      <c r="I149">
        <v>295</v>
      </c>
      <c r="J149" s="2">
        <v>296.38348808646458</v>
      </c>
      <c r="K149" s="2">
        <f t="shared" si="29"/>
        <v>18.616511913535419</v>
      </c>
      <c r="L149" s="8">
        <v>1174.9472233002482</v>
      </c>
      <c r="M149" s="1">
        <f t="shared" si="34"/>
        <v>6.9695414264244446</v>
      </c>
      <c r="N149" s="1">
        <f t="shared" si="30"/>
        <v>4180.7831993338596</v>
      </c>
      <c r="O149" s="1">
        <f t="shared" si="31"/>
        <v>994.49218849207966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94.131772473626597</v>
      </c>
      <c r="C150">
        <f t="shared" si="27"/>
        <v>4500</v>
      </c>
      <c r="D150" s="2">
        <v>5.0832734887571371</v>
      </c>
      <c r="E150" s="1">
        <f t="shared" si="32"/>
        <v>229.8452940676427</v>
      </c>
      <c r="F150" s="1">
        <f t="shared" si="33"/>
        <v>689.53588220292806</v>
      </c>
      <c r="G150" s="8">
        <f t="shared" si="22"/>
        <v>527.40999999999963</v>
      </c>
      <c r="H150">
        <v>315</v>
      </c>
      <c r="I150">
        <v>295</v>
      </c>
      <c r="J150" s="2">
        <v>297.54899041964399</v>
      </c>
      <c r="K150" s="2">
        <f t="shared" si="29"/>
        <v>17.451009580356015</v>
      </c>
      <c r="L150" s="8">
        <v>1429.957279604974</v>
      </c>
      <c r="M150" s="1">
        <f t="shared" si="34"/>
        <v>8.4712203293637227</v>
      </c>
      <c r="N150" s="1">
        <f t="shared" si="30"/>
        <v>4180.4384688676982</v>
      </c>
      <c r="O150" s="1">
        <f t="shared" si="31"/>
        <v>994.35076531916366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115.87210523152545</v>
      </c>
      <c r="C151">
        <f t="shared" si="27"/>
        <v>4500</v>
      </c>
      <c r="D151" s="2">
        <v>5.0832734887571371</v>
      </c>
      <c r="E151" s="1">
        <f t="shared" si="32"/>
        <v>229.8452940676427</v>
      </c>
      <c r="F151" s="1">
        <f t="shared" si="33"/>
        <v>689.53588220292806</v>
      </c>
      <c r="G151" s="8">
        <f t="shared" si="22"/>
        <v>737.52639999999928</v>
      </c>
      <c r="H151">
        <v>315</v>
      </c>
      <c r="I151">
        <v>295</v>
      </c>
      <c r="J151" s="2">
        <v>298.73761147008173</v>
      </c>
      <c r="K151" s="2">
        <f t="shared" si="29"/>
        <v>16.262388529918269</v>
      </c>
      <c r="L151" s="8">
        <v>1638.4464531393078</v>
      </c>
      <c r="M151" s="1">
        <f t="shared" si="34"/>
        <v>9.6956591039558422</v>
      </c>
      <c r="N151" s="1">
        <f t="shared" si="30"/>
        <v>4180.1245565123181</v>
      </c>
      <c r="O151" s="1">
        <f t="shared" si="31"/>
        <v>994.19959419756378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137.61873914444163</v>
      </c>
      <c r="C152">
        <f t="shared" si="27"/>
        <v>4500</v>
      </c>
      <c r="D152" s="2">
        <v>5.0832734887571371</v>
      </c>
      <c r="E152" s="1">
        <f t="shared" si="32"/>
        <v>229.8452940676427</v>
      </c>
      <c r="F152" s="1">
        <f t="shared" si="33"/>
        <v>689.53588220292806</v>
      </c>
      <c r="G152" s="8">
        <f t="shared" si="22"/>
        <v>980.79519999999911</v>
      </c>
      <c r="H152">
        <v>315</v>
      </c>
      <c r="I152">
        <v>295</v>
      </c>
      <c r="J152" s="2">
        <v>299.85905974870485</v>
      </c>
      <c r="K152" s="2">
        <f t="shared" si="29"/>
        <v>15.140940251295149</v>
      </c>
      <c r="L152" s="8">
        <v>1810.0385459381794</v>
      </c>
      <c r="M152" s="1">
        <f t="shared" si="34"/>
        <v>10.7011632792538</v>
      </c>
      <c r="N152" s="1">
        <f t="shared" si="30"/>
        <v>4179.8613981666858</v>
      </c>
      <c r="O152" s="1">
        <f t="shared" si="31"/>
        <v>994.05067108206595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159.37064577076129</v>
      </c>
      <c r="C153">
        <f t="shared" si="27"/>
        <v>4500</v>
      </c>
      <c r="D153" s="2">
        <v>5.0832734887571371</v>
      </c>
      <c r="E153" s="1">
        <f t="shared" si="32"/>
        <v>229.8452940676427</v>
      </c>
      <c r="F153" s="1">
        <f t="shared" si="33"/>
        <v>689.53588220292806</v>
      </c>
      <c r="G153" s="8">
        <f t="shared" si="22"/>
        <v>1257.2163999999984</v>
      </c>
      <c r="H153">
        <v>315</v>
      </c>
      <c r="I153">
        <v>295</v>
      </c>
      <c r="J153" s="2">
        <v>300.88270917893817</v>
      </c>
      <c r="K153" s="2">
        <f t="shared" si="29"/>
        <v>14.117290821061829</v>
      </c>
      <c r="L153" s="8">
        <v>1952.8485477952242</v>
      </c>
      <c r="M153" s="1">
        <f t="shared" si="34"/>
        <v>11.536421704210714</v>
      </c>
      <c r="N153" s="1">
        <f t="shared" si="30"/>
        <v>4179.6476683809915</v>
      </c>
      <c r="O153" s="1">
        <f t="shared" si="31"/>
        <v>993.90950719897637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181.12692690634481</v>
      </c>
      <c r="C154">
        <f t="shared" si="27"/>
        <v>4500</v>
      </c>
      <c r="D154" s="2">
        <v>5.0832734887571371</v>
      </c>
      <c r="E154" s="1">
        <f t="shared" si="32"/>
        <v>229.8452940676427</v>
      </c>
      <c r="F154" s="1">
        <f t="shared" si="33"/>
        <v>689.53588220292806</v>
      </c>
      <c r="G154" s="8">
        <f t="shared" si="22"/>
        <v>1566.7899999999986</v>
      </c>
      <c r="H154">
        <v>315</v>
      </c>
      <c r="I154">
        <v>295</v>
      </c>
      <c r="J154" s="2">
        <v>301.80418013350766</v>
      </c>
      <c r="K154" s="2">
        <f t="shared" si="29"/>
        <v>13.195819866492343</v>
      </c>
      <c r="L154" s="8">
        <v>2073.1385295482073</v>
      </c>
      <c r="M154" s="1">
        <f t="shared" si="34"/>
        <v>12.238804984292107</v>
      </c>
      <c r="N154" s="1">
        <f t="shared" si="30"/>
        <v>4179.4757576142501</v>
      </c>
      <c r="O154" s="1">
        <f t="shared" si="31"/>
        <v>993.77824752181937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202.88683780634975</v>
      </c>
      <c r="C155">
        <f t="shared" si="27"/>
        <v>4500</v>
      </c>
      <c r="D155" s="2">
        <v>5.0832734887571371</v>
      </c>
      <c r="E155" s="1">
        <f t="shared" si="32"/>
        <v>229.8452940676427</v>
      </c>
      <c r="F155" s="1">
        <f t="shared" si="33"/>
        <v>689.53588220292806</v>
      </c>
      <c r="G155" s="8">
        <f t="shared" si="22"/>
        <v>1909.5159999999983</v>
      </c>
      <c r="H155">
        <v>315</v>
      </c>
      <c r="I155">
        <v>295</v>
      </c>
      <c r="J155" s="2">
        <v>302.62959353509166</v>
      </c>
      <c r="K155" s="2">
        <f t="shared" si="29"/>
        <v>12.370406464908342</v>
      </c>
      <c r="L155" s="8">
        <v>2175.6316330538407</v>
      </c>
      <c r="M155" s="1">
        <f t="shared" si="34"/>
        <v>12.836397185700829</v>
      </c>
      <c r="N155" s="1">
        <f t="shared" si="30"/>
        <v>4179.3374263901324</v>
      </c>
      <c r="O155" s="1">
        <f t="shared" si="31"/>
        <v>993.65736180689055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224.64977301969566</v>
      </c>
      <c r="C156">
        <f t="shared" si="27"/>
        <v>4500</v>
      </c>
      <c r="D156" s="2">
        <v>5.0832734887571371</v>
      </c>
      <c r="E156" s="1">
        <f t="shared" si="32"/>
        <v>229.8452940676427</v>
      </c>
      <c r="F156" s="1">
        <f t="shared" si="33"/>
        <v>689.53588220292806</v>
      </c>
      <c r="G156" s="8">
        <f t="shared" ref="G156:G194" si="36">G144</f>
        <v>2285.3943999999974</v>
      </c>
      <c r="H156">
        <v>315</v>
      </c>
      <c r="I156">
        <v>295</v>
      </c>
      <c r="J156" s="2">
        <v>303.36860557716579</v>
      </c>
      <c r="K156" s="2">
        <f t="shared" si="29"/>
        <v>11.631394422834205</v>
      </c>
      <c r="L156" s="8">
        <v>2263.8888977843931</v>
      </c>
      <c r="M156" s="1">
        <f t="shared" si="34"/>
        <v>13.350314107130542</v>
      </c>
      <c r="N156" s="1">
        <f t="shared" si="30"/>
        <v>4179.2255403337713</v>
      </c>
      <c r="O156" s="1">
        <f t="shared" si="31"/>
        <v>993.54651909855897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246.41524319678695</v>
      </c>
      <c r="C157">
        <f t="shared" si="27"/>
        <v>4500</v>
      </c>
      <c r="D157" s="2">
        <v>5.0832734887571371</v>
      </c>
      <c r="E157" s="1">
        <f t="shared" si="32"/>
        <v>229.8452940676427</v>
      </c>
      <c r="F157" s="1">
        <f t="shared" si="33"/>
        <v>689.53588220292806</v>
      </c>
      <c r="G157" s="8">
        <f t="shared" si="36"/>
        <v>2694.4251999999979</v>
      </c>
      <c r="H157">
        <v>315</v>
      </c>
      <c r="I157">
        <v>295</v>
      </c>
      <c r="J157" s="2">
        <v>304.03143215321825</v>
      </c>
      <c r="K157" s="2">
        <f t="shared" si="29"/>
        <v>10.968567846781752</v>
      </c>
      <c r="L157" s="8">
        <v>2340.6171605921759</v>
      </c>
      <c r="M157" s="1">
        <f t="shared" si="34"/>
        <v>13.796570710081456</v>
      </c>
      <c r="N157" s="1">
        <f t="shared" si="30"/>
        <v>4179.1343799782499</v>
      </c>
      <c r="O157" s="1">
        <f t="shared" si="31"/>
        <v>993.44503539703101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268.18164938958665</v>
      </c>
      <c r="C158">
        <f t="shared" si="27"/>
        <v>4500</v>
      </c>
      <c r="D158" s="2">
        <v>5.0832734887571398</v>
      </c>
      <c r="E158" s="1">
        <f t="shared" si="32"/>
        <v>229.84529406764284</v>
      </c>
      <c r="F158" s="1">
        <f t="shared" si="33"/>
        <v>689.53588220292852</v>
      </c>
      <c r="G158" s="8">
        <f t="shared" si="36"/>
        <v>3136.6083999999964</v>
      </c>
      <c r="H158">
        <v>315</v>
      </c>
      <c r="I158">
        <v>295</v>
      </c>
      <c r="J158" s="2">
        <v>304.59928795969023</v>
      </c>
      <c r="K158" s="2">
        <f t="shared" si="29"/>
        <v>10.40071204030977</v>
      </c>
      <c r="L158" s="8">
        <v>2404.7311700033765</v>
      </c>
      <c r="M158" s="1">
        <f t="shared" si="34"/>
        <v>14.169070612488744</v>
      </c>
      <c r="N158" s="1">
        <f t="shared" si="30"/>
        <v>4179.0629113916175</v>
      </c>
      <c r="O158" s="1">
        <f t="shared" si="31"/>
        <v>993.35655741680341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28.954939641512883</v>
      </c>
      <c r="C159">
        <f t="shared" si="27"/>
        <v>5000</v>
      </c>
      <c r="D159" s="2">
        <v>5.6862664713877908</v>
      </c>
      <c r="E159" s="1">
        <f t="shared" si="32"/>
        <v>257.11022477027035</v>
      </c>
      <c r="F159" s="1">
        <f t="shared" si="33"/>
        <v>771.33067431081099</v>
      </c>
      <c r="G159" s="8">
        <f t="shared" si="36"/>
        <v>95.975200000000527</v>
      </c>
      <c r="H159">
        <v>315</v>
      </c>
      <c r="I159">
        <v>295</v>
      </c>
      <c r="J159" s="2">
        <v>295.01956679844915</v>
      </c>
      <c r="K159" s="2">
        <f t="shared" si="29"/>
        <v>19.980433201550852</v>
      </c>
      <c r="L159" s="8">
        <v>522.79231490137352</v>
      </c>
      <c r="M159" s="1">
        <f t="shared" si="34"/>
        <v>2.8833236105448616</v>
      </c>
      <c r="N159" s="1">
        <f t="shared" si="30"/>
        <v>4181.2356798462788</v>
      </c>
      <c r="O159" s="1">
        <f t="shared" si="31"/>
        <v>994.64893923347211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50.673183101488121</v>
      </c>
      <c r="C160">
        <f t="shared" si="27"/>
        <v>5000</v>
      </c>
      <c r="D160" s="2">
        <v>5.6862664713877908</v>
      </c>
      <c r="E160" s="1">
        <f t="shared" si="32"/>
        <v>257.11022477027035</v>
      </c>
      <c r="F160" s="1">
        <f t="shared" si="33"/>
        <v>771.33067431081099</v>
      </c>
      <c r="G160" s="8">
        <f t="shared" si="36"/>
        <v>206.63440000000026</v>
      </c>
      <c r="H160">
        <v>315</v>
      </c>
      <c r="I160">
        <v>295</v>
      </c>
      <c r="J160" s="2">
        <v>295.37578919246431</v>
      </c>
      <c r="K160" s="2">
        <f t="shared" si="29"/>
        <v>19.62421080753569</v>
      </c>
      <c r="L160" s="8">
        <v>895.98690413670897</v>
      </c>
      <c r="M160" s="1">
        <f t="shared" si="34"/>
        <v>4.9375801078825647</v>
      </c>
      <c r="N160" s="1">
        <f t="shared" si="30"/>
        <v>4181.1122380438037</v>
      </c>
      <c r="O160" s="1">
        <f t="shared" si="31"/>
        <v>994.60892162742198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72.397411276768125</v>
      </c>
      <c r="C161">
        <f t="shared" si="27"/>
        <v>5000</v>
      </c>
      <c r="D161" s="2">
        <v>5.6862664713877908</v>
      </c>
      <c r="E161" s="1">
        <f t="shared" si="32"/>
        <v>257.11022477027035</v>
      </c>
      <c r="F161" s="1">
        <f t="shared" si="33"/>
        <v>771.33067431081099</v>
      </c>
      <c r="G161" s="8">
        <f t="shared" si="36"/>
        <v>350.44599999999991</v>
      </c>
      <c r="H161">
        <v>315</v>
      </c>
      <c r="I161">
        <v>295</v>
      </c>
      <c r="J161" s="2">
        <v>296.22664520859928</v>
      </c>
      <c r="K161" s="2">
        <f t="shared" si="29"/>
        <v>18.77335479140072</v>
      </c>
      <c r="L161" s="8">
        <v>1222.2835004711126</v>
      </c>
      <c r="M161" s="1">
        <f t="shared" si="34"/>
        <v>6.7253074487104092</v>
      </c>
      <c r="N161" s="1">
        <f t="shared" si="30"/>
        <v>4180.8324881250719</v>
      </c>
      <c r="O161" s="1">
        <f t="shared" si="31"/>
        <v>994.5106976926445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94.12912088370436</v>
      </c>
      <c r="C162">
        <f t="shared" si="27"/>
        <v>5000</v>
      </c>
      <c r="D162" s="2">
        <v>5.6862664713877908</v>
      </c>
      <c r="E162" s="1">
        <f t="shared" si="32"/>
        <v>257.11022477027035</v>
      </c>
      <c r="F162" s="1">
        <f t="shared" si="33"/>
        <v>771.33067431081099</v>
      </c>
      <c r="G162" s="8">
        <f t="shared" si="36"/>
        <v>527.40999999999963</v>
      </c>
      <c r="H162">
        <v>315</v>
      </c>
      <c r="I162">
        <v>295</v>
      </c>
      <c r="J162" s="2">
        <v>297.32253341031998</v>
      </c>
      <c r="K162" s="2">
        <f t="shared" si="29"/>
        <v>17.677466589680023</v>
      </c>
      <c r="L162" s="8">
        <v>1494.3000732142</v>
      </c>
      <c r="M162" s="1">
        <f t="shared" si="34"/>
        <v>8.2103397662607716</v>
      </c>
      <c r="N162" s="1">
        <f t="shared" si="30"/>
        <v>4180.5025263866573</v>
      </c>
      <c r="O162" s="1">
        <f t="shared" si="31"/>
        <v>994.37877589063987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115.86798378322973</v>
      </c>
      <c r="C163">
        <f t="shared" si="27"/>
        <v>5000</v>
      </c>
      <c r="D163" s="2">
        <v>5.6862664713877908</v>
      </c>
      <c r="E163" s="1">
        <f t="shared" si="32"/>
        <v>257.11022477027035</v>
      </c>
      <c r="F163" s="1">
        <f t="shared" si="33"/>
        <v>771.33067431081099</v>
      </c>
      <c r="G163" s="8">
        <f t="shared" si="36"/>
        <v>737.52639999999928</v>
      </c>
      <c r="H163">
        <v>315</v>
      </c>
      <c r="I163">
        <v>295</v>
      </c>
      <c r="J163" s="2">
        <v>298.46437321943455</v>
      </c>
      <c r="K163" s="2">
        <f t="shared" ref="K163:K194" si="38">H163-J163</f>
        <v>16.535626780565451</v>
      </c>
      <c r="L163" s="8">
        <v>1718.6550999892265</v>
      </c>
      <c r="M163" s="1">
        <f t="shared" si="34"/>
        <v>9.4316801436160738</v>
      </c>
      <c r="N163" s="1">
        <f t="shared" ref="N163:N194" si="39">((W163 + X163*H163 +Y163*H163^2 +  Z163*H163^3)+(W163 + X163*J163 + Y163*J163^2 +  Z163*J163^3))/2</f>
        <v>4180.1934591236095</v>
      </c>
      <c r="O163" s="1">
        <f t="shared" ref="O163:O194" si="40">((S163 + T163*H163 + U163*H163^2 +  V163*H163^3)+(S163 + T163*J163 + U163*J163^2 +  V163*J163^3))/2</f>
        <v>994.23495808402572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137.61310619476376</v>
      </c>
      <c r="C164">
        <f t="shared" si="27"/>
        <v>5000</v>
      </c>
      <c r="D164" s="2">
        <v>5.6862664713877908</v>
      </c>
      <c r="E164" s="1">
        <f t="shared" si="32"/>
        <v>257.11022477027035</v>
      </c>
      <c r="F164" s="1">
        <f t="shared" si="33"/>
        <v>771.33067431081099</v>
      </c>
      <c r="G164" s="8">
        <f t="shared" si="36"/>
        <v>980.79519999999911</v>
      </c>
      <c r="H164">
        <v>315</v>
      </c>
      <c r="I164">
        <v>295</v>
      </c>
      <c r="J164" s="2">
        <v>299.55712331862134</v>
      </c>
      <c r="K164" s="2">
        <f t="shared" si="38"/>
        <v>15.442876681378664</v>
      </c>
      <c r="L164" s="8">
        <v>1904.5288677326894</v>
      </c>
      <c r="M164" s="1">
        <f t="shared" si="34"/>
        <v>10.441143829565082</v>
      </c>
      <c r="N164" s="1">
        <f t="shared" si="39"/>
        <v>4179.9291991618375</v>
      </c>
      <c r="O164" s="1">
        <f t="shared" si="40"/>
        <v>994.09136079224186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159.36353010579521</v>
      </c>
      <c r="C165">
        <f t="shared" si="27"/>
        <v>5000</v>
      </c>
      <c r="D165" s="2">
        <v>5.6862664713877908</v>
      </c>
      <c r="E165" s="1">
        <f t="shared" si="32"/>
        <v>257.11022477027035</v>
      </c>
      <c r="F165" s="1">
        <f t="shared" si="33"/>
        <v>771.33067431081099</v>
      </c>
      <c r="G165" s="8">
        <f t="shared" si="36"/>
        <v>1257.2163999999984</v>
      </c>
      <c r="H165">
        <v>315</v>
      </c>
      <c r="I165">
        <v>295</v>
      </c>
      <c r="J165" s="2">
        <v>300.56472833415944</v>
      </c>
      <c r="K165" s="2">
        <f t="shared" si="38"/>
        <v>14.43527166584056</v>
      </c>
      <c r="L165" s="8">
        <v>2060.0139772062539</v>
      </c>
      <c r="M165" s="1">
        <f t="shared" si="34"/>
        <v>11.283866959809529</v>
      </c>
      <c r="N165" s="1">
        <f t="shared" si="39"/>
        <v>4179.7114385669502</v>
      </c>
      <c r="O165" s="1">
        <f t="shared" si="40"/>
        <v>993.95388577828589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181.11839413237121</v>
      </c>
      <c r="C166">
        <f t="shared" si="27"/>
        <v>5000</v>
      </c>
      <c r="D166" s="2">
        <v>5.6862664713877908</v>
      </c>
      <c r="E166" s="1">
        <f t="shared" si="32"/>
        <v>257.11022477027035</v>
      </c>
      <c r="F166" s="1">
        <f t="shared" si="33"/>
        <v>771.33067431081099</v>
      </c>
      <c r="G166" s="8">
        <f t="shared" si="36"/>
        <v>1566.7899999999986</v>
      </c>
      <c r="H166">
        <v>315</v>
      </c>
      <c r="I166">
        <v>295</v>
      </c>
      <c r="J166" s="2">
        <v>301.47865302106544</v>
      </c>
      <c r="K166" s="2">
        <f t="shared" si="38"/>
        <v>13.52134697893456</v>
      </c>
      <c r="L166" s="8">
        <v>2191.5078114649468</v>
      </c>
      <c r="M166" s="1">
        <f t="shared" si="34"/>
        <v>11.99530806257957</v>
      </c>
      <c r="N166" s="1">
        <f t="shared" si="39"/>
        <v>4179.5343357180082</v>
      </c>
      <c r="O166" s="1">
        <f t="shared" si="40"/>
        <v>993.82506598665054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202.87697050395568</v>
      </c>
      <c r="C167">
        <f t="shared" si="27"/>
        <v>5000</v>
      </c>
      <c r="D167" s="2">
        <v>5.6862664713877908</v>
      </c>
      <c r="E167" s="1">
        <f t="shared" si="32"/>
        <v>257.11022477027035</v>
      </c>
      <c r="F167" s="1">
        <f t="shared" si="33"/>
        <v>771.33067431081099</v>
      </c>
      <c r="G167" s="8">
        <f t="shared" si="36"/>
        <v>1909.5159999999983</v>
      </c>
      <c r="H167">
        <v>315</v>
      </c>
      <c r="I167">
        <v>295</v>
      </c>
      <c r="J167" s="2">
        <v>302.30213680512867</v>
      </c>
      <c r="K167" s="2">
        <f t="shared" si="38"/>
        <v>12.697863194871331</v>
      </c>
      <c r="L167" s="8">
        <v>2303.9118647025002</v>
      </c>
      <c r="M167" s="1">
        <f t="shared" si="34"/>
        <v>12.60252190052495</v>
      </c>
      <c r="N167" s="1">
        <f t="shared" si="39"/>
        <v>4179.3905816700671</v>
      </c>
      <c r="O167" s="1">
        <f t="shared" si="40"/>
        <v>993.70569019843106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224.63865943103048</v>
      </c>
      <c r="C168">
        <f t="shared" si="27"/>
        <v>5000</v>
      </c>
      <c r="D168" s="2">
        <v>5.6862664713877908</v>
      </c>
      <c r="E168" s="1">
        <f t="shared" si="32"/>
        <v>257.11022477027035</v>
      </c>
      <c r="F168" s="1">
        <f t="shared" si="33"/>
        <v>771.33067431081099</v>
      </c>
      <c r="G168" s="8">
        <f t="shared" si="36"/>
        <v>2285.3943999999974</v>
      </c>
      <c r="H168">
        <v>315</v>
      </c>
      <c r="I168">
        <v>295</v>
      </c>
      <c r="J168" s="2">
        <v>303.04289646597687</v>
      </c>
      <c r="K168" s="2">
        <f t="shared" si="38"/>
        <v>11.957103534023133</v>
      </c>
      <c r="L168" s="8">
        <v>2400.9632004530513</v>
      </c>
      <c r="M168" s="1">
        <f t="shared" si="34"/>
        <v>13.126072165469356</v>
      </c>
      <c r="N168" s="1">
        <f t="shared" si="39"/>
        <v>4179.2734935933795</v>
      </c>
      <c r="O168" s="1">
        <f t="shared" si="40"/>
        <v>993.59567300359447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246.40297099533004</v>
      </c>
      <c r="C169">
        <f t="shared" si="27"/>
        <v>5000</v>
      </c>
      <c r="D169" s="2">
        <v>5.6862664713877908</v>
      </c>
      <c r="E169" s="1">
        <f t="shared" si="32"/>
        <v>257.11022477027035</v>
      </c>
      <c r="F169" s="1">
        <f t="shared" si="33"/>
        <v>771.33067431081099</v>
      </c>
      <c r="G169" s="8">
        <f t="shared" si="36"/>
        <v>2694.4251999999979</v>
      </c>
      <c r="H169">
        <v>315</v>
      </c>
      <c r="I169">
        <v>295</v>
      </c>
      <c r="J169" s="2">
        <v>303.70985109015083</v>
      </c>
      <c r="K169" s="2">
        <f t="shared" si="38"/>
        <v>11.290148909849165</v>
      </c>
      <c r="L169" s="8">
        <v>2485.52653650712</v>
      </c>
      <c r="M169" s="1">
        <f t="shared" si="34"/>
        <v>13.581683413029602</v>
      </c>
      <c r="N169" s="1">
        <f t="shared" si="39"/>
        <v>4179.1775467405168</v>
      </c>
      <c r="O169" s="1">
        <f t="shared" si="40"/>
        <v>993.49451433619117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268.16830012702331</v>
      </c>
      <c r="C170">
        <f t="shared" si="27"/>
        <v>5000</v>
      </c>
      <c r="D170" s="2">
        <v>5.6862664713877908</v>
      </c>
      <c r="E170" s="1">
        <f t="shared" si="32"/>
        <v>257.11022477027035</v>
      </c>
      <c r="F170" s="1">
        <f t="shared" si="33"/>
        <v>771.33067431081099</v>
      </c>
      <c r="G170" s="8">
        <f t="shared" si="36"/>
        <v>3136.6083999999964</v>
      </c>
      <c r="H170">
        <v>315</v>
      </c>
      <c r="I170">
        <v>295</v>
      </c>
      <c r="J170" s="2">
        <v>304.28303864386879</v>
      </c>
      <c r="K170" s="2">
        <f t="shared" si="38"/>
        <v>10.716961356131208</v>
      </c>
      <c r="L170" s="8">
        <v>2556.3197246001655</v>
      </c>
      <c r="M170" s="1">
        <f t="shared" si="34"/>
        <v>13.962679100587438</v>
      </c>
      <c r="N170" s="1">
        <f t="shared" si="39"/>
        <v>4179.1019735981881</v>
      </c>
      <c r="O170" s="1">
        <f t="shared" si="40"/>
        <v>993.40600613053175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28.954924112185964</v>
      </c>
      <c r="C171">
        <f t="shared" si="27"/>
        <v>5500</v>
      </c>
      <c r="D171" s="2">
        <v>6.2892594540184454</v>
      </c>
      <c r="E171" s="1">
        <f t="shared" si="32"/>
        <v>284.37515547289803</v>
      </c>
      <c r="F171" s="1">
        <f t="shared" si="33"/>
        <v>853.12546641869403</v>
      </c>
      <c r="G171" s="8">
        <f t="shared" si="36"/>
        <v>95.975200000000527</v>
      </c>
      <c r="H171">
        <v>315</v>
      </c>
      <c r="I171">
        <v>295</v>
      </c>
      <c r="J171" s="2">
        <v>295.01477832263936</v>
      </c>
      <c r="K171" s="2">
        <f t="shared" si="38"/>
        <v>19.985221677360641</v>
      </c>
      <c r="L171" s="8">
        <v>536.89616876215359</v>
      </c>
      <c r="M171" s="1">
        <f t="shared" si="34"/>
        <v>2.7717500306499119</v>
      </c>
      <c r="N171" s="1">
        <f t="shared" si="39"/>
        <v>4181.2373650391446</v>
      </c>
      <c r="O171" s="1">
        <f t="shared" si="40"/>
        <v>994.64947269121785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50.67286007389761</v>
      </c>
      <c r="C172">
        <f t="shared" si="27"/>
        <v>5500</v>
      </c>
      <c r="D172" s="2">
        <v>6.2892594540184454</v>
      </c>
      <c r="E172" s="1">
        <f t="shared" si="32"/>
        <v>284.37515547289803</v>
      </c>
      <c r="F172" s="1">
        <f t="shared" si="33"/>
        <v>853.12546641869403</v>
      </c>
      <c r="G172" s="8">
        <f t="shared" si="36"/>
        <v>206.63440000000026</v>
      </c>
      <c r="H172">
        <v>315</v>
      </c>
      <c r="I172">
        <v>295</v>
      </c>
      <c r="J172" s="2">
        <v>295.31973619185362</v>
      </c>
      <c r="K172" s="2">
        <f t="shared" si="38"/>
        <v>19.680263808146378</v>
      </c>
      <c r="L172" s="8">
        <v>922.58058589999223</v>
      </c>
      <c r="M172" s="1">
        <f t="shared" si="34"/>
        <v>4.7582942985027845</v>
      </c>
      <c r="N172" s="1">
        <f t="shared" si="39"/>
        <v>4181.1314116360945</v>
      </c>
      <c r="O172" s="1">
        <f t="shared" si="40"/>
        <v>994.61526202587163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72.396284650359405</v>
      </c>
      <c r="C173">
        <f t="shared" si="27"/>
        <v>5500</v>
      </c>
      <c r="D173" s="2">
        <v>6.2892594540184454</v>
      </c>
      <c r="E173" s="1">
        <f t="shared" si="32"/>
        <v>284.37515547289803</v>
      </c>
      <c r="F173" s="1">
        <f t="shared" si="33"/>
        <v>853.12546641869403</v>
      </c>
      <c r="G173" s="8">
        <f t="shared" si="36"/>
        <v>350.44599999999991</v>
      </c>
      <c r="H173">
        <v>315</v>
      </c>
      <c r="I173">
        <v>295</v>
      </c>
      <c r="J173" s="2">
        <v>296.0946804894682</v>
      </c>
      <c r="K173" s="2">
        <f t="shared" si="38"/>
        <v>18.905319510531797</v>
      </c>
      <c r="L173" s="8">
        <v>1263.8117580792216</v>
      </c>
      <c r="M173" s="1">
        <f t="shared" si="34"/>
        <v>6.5072510234549483</v>
      </c>
      <c r="N173" s="1">
        <f t="shared" si="39"/>
        <v>4180.8745027467312</v>
      </c>
      <c r="O173" s="1">
        <f t="shared" si="40"/>
        <v>994.52617420530237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94.126848947602269</v>
      </c>
      <c r="C174">
        <f t="shared" si="27"/>
        <v>5500</v>
      </c>
      <c r="D174" s="2">
        <v>6.2892594540184454</v>
      </c>
      <c r="E174" s="1">
        <f t="shared" si="32"/>
        <v>284.37515547289803</v>
      </c>
      <c r="F174" s="1">
        <f t="shared" si="33"/>
        <v>853.12546641869403</v>
      </c>
      <c r="G174" s="8">
        <f t="shared" si="36"/>
        <v>527.40999999999963</v>
      </c>
      <c r="H174">
        <v>315</v>
      </c>
      <c r="I174">
        <v>295</v>
      </c>
      <c r="J174" s="2">
        <v>297.12682636359688</v>
      </c>
      <c r="K174" s="2">
        <f t="shared" si="38"/>
        <v>17.873173636403124</v>
      </c>
      <c r="L174" s="8">
        <v>1551.2878547231462</v>
      </c>
      <c r="M174" s="1">
        <f t="shared" si="34"/>
        <v>7.9751740974817924</v>
      </c>
      <c r="N174" s="1">
        <f t="shared" si="39"/>
        <v>4180.5590089757989</v>
      </c>
      <c r="O174" s="1">
        <f t="shared" si="40"/>
        <v>994.4027771725838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115.86439678292602</v>
      </c>
      <c r="C175">
        <f t="shared" si="27"/>
        <v>5500</v>
      </c>
      <c r="D175" s="2">
        <v>6.2892594540184454</v>
      </c>
      <c r="E175" s="1">
        <f t="shared" si="32"/>
        <v>284.37515547289803</v>
      </c>
      <c r="F175" s="1">
        <f t="shared" si="33"/>
        <v>853.12546641869403</v>
      </c>
      <c r="G175" s="8">
        <f t="shared" si="36"/>
        <v>737.52639999999928</v>
      </c>
      <c r="H175">
        <v>315</v>
      </c>
      <c r="I175">
        <v>295</v>
      </c>
      <c r="J175" s="2">
        <v>298.22422642147484</v>
      </c>
      <c r="K175" s="2">
        <f t="shared" si="38"/>
        <v>16.775773578525161</v>
      </c>
      <c r="L175" s="8">
        <v>1790.3085424938729</v>
      </c>
      <c r="M175" s="1">
        <f t="shared" si="34"/>
        <v>9.1920071535513088</v>
      </c>
      <c r="N175" s="1">
        <f t="shared" si="39"/>
        <v>4180.2556063951233</v>
      </c>
      <c r="O175" s="1">
        <f t="shared" si="40"/>
        <v>994.26573821317356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137.60814880087514</v>
      </c>
      <c r="C176">
        <f t="shared" si="27"/>
        <v>5500</v>
      </c>
      <c r="D176" s="2">
        <v>6.2892594540184454</v>
      </c>
      <c r="E176" s="1">
        <f t="shared" si="32"/>
        <v>284.37515547289803</v>
      </c>
      <c r="F176" s="1">
        <f t="shared" si="33"/>
        <v>853.12546641869403</v>
      </c>
      <c r="G176" s="8">
        <f t="shared" si="36"/>
        <v>980.79519999999911</v>
      </c>
      <c r="H176">
        <v>315</v>
      </c>
      <c r="I176">
        <v>295</v>
      </c>
      <c r="J176" s="2">
        <v>299.2886590852624</v>
      </c>
      <c r="K176" s="2">
        <f t="shared" si="38"/>
        <v>15.711340914737605</v>
      </c>
      <c r="L176" s="8">
        <v>1989.5445850222227</v>
      </c>
      <c r="M176" s="1">
        <f t="shared" si="34"/>
        <v>10.203771834683943</v>
      </c>
      <c r="N176" s="1">
        <f t="shared" si="39"/>
        <v>4179.9913548038958</v>
      </c>
      <c r="O176" s="1">
        <f t="shared" si="40"/>
        <v>994.12717336932883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159.35721465984824</v>
      </c>
      <c r="C177">
        <f t="shared" si="27"/>
        <v>5500</v>
      </c>
      <c r="D177" s="2">
        <v>6.2892594540184454</v>
      </c>
      <c r="E177" s="1">
        <f t="shared" si="32"/>
        <v>284.37515547289803</v>
      </c>
      <c r="F177" s="1">
        <f t="shared" si="33"/>
        <v>853.12546641869403</v>
      </c>
      <c r="G177" s="8">
        <f t="shared" si="36"/>
        <v>1257.2163999999984</v>
      </c>
      <c r="H177">
        <v>315</v>
      </c>
      <c r="I177">
        <v>295</v>
      </c>
      <c r="J177" s="2">
        <v>300.27959048648148</v>
      </c>
      <c r="K177" s="2">
        <f t="shared" si="38"/>
        <v>14.720409513518518</v>
      </c>
      <c r="L177" s="8">
        <v>2156.9965485571097</v>
      </c>
      <c r="M177" s="1">
        <f t="shared" si="34"/>
        <v>11.052323180375492</v>
      </c>
      <c r="N177" s="1">
        <f t="shared" si="39"/>
        <v>4179.7706165696954</v>
      </c>
      <c r="O177" s="1">
        <f t="shared" si="40"/>
        <v>993.99327691632016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181.11077014680504</v>
      </c>
      <c r="C178">
        <f t="shared" si="27"/>
        <v>5500</v>
      </c>
      <c r="D178" s="2">
        <v>6.2892594540184454</v>
      </c>
      <c r="E178" s="1">
        <f t="shared" si="32"/>
        <v>284.37515547289803</v>
      </c>
      <c r="F178" s="1">
        <f t="shared" si="33"/>
        <v>853.12546641869403</v>
      </c>
      <c r="G178" s="8">
        <f t="shared" si="36"/>
        <v>1566.7899999999986</v>
      </c>
      <c r="H178">
        <v>315</v>
      </c>
      <c r="I178">
        <v>295</v>
      </c>
      <c r="J178" s="2">
        <v>301.18485118305586</v>
      </c>
      <c r="K178" s="2">
        <f t="shared" si="38"/>
        <v>13.815148816944145</v>
      </c>
      <c r="L178" s="8">
        <v>2299.142130685861</v>
      </c>
      <c r="M178" s="1">
        <f t="shared" si="34"/>
        <v>11.771305024709831</v>
      </c>
      <c r="N178" s="1">
        <f t="shared" si="39"/>
        <v>4179.5892126999888</v>
      </c>
      <c r="O178" s="1">
        <f t="shared" si="40"/>
        <v>993.86690175352544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202.86810603401523</v>
      </c>
      <c r="C179">
        <f t="shared" si="27"/>
        <v>5500</v>
      </c>
      <c r="D179" s="2">
        <v>6.2892594540184454</v>
      </c>
      <c r="E179" s="1">
        <f t="shared" si="32"/>
        <v>284.37515547289803</v>
      </c>
      <c r="F179" s="1">
        <f t="shared" si="33"/>
        <v>853.12546641869403</v>
      </c>
      <c r="G179" s="8">
        <f t="shared" si="36"/>
        <v>1909.5159999999983</v>
      </c>
      <c r="H179">
        <v>315</v>
      </c>
      <c r="I179">
        <v>295</v>
      </c>
      <c r="J179" s="2">
        <v>302.0050782409931</v>
      </c>
      <c r="K179" s="2">
        <f t="shared" si="38"/>
        <v>12.9949217590069</v>
      </c>
      <c r="L179" s="8">
        <v>2421.0208810734684</v>
      </c>
      <c r="M179" s="1">
        <f t="shared" si="34"/>
        <v>12.386769473128831</v>
      </c>
      <c r="N179" s="1">
        <f t="shared" si="39"/>
        <v>4179.4407554498212</v>
      </c>
      <c r="O179" s="1">
        <f t="shared" si="40"/>
        <v>993.749110893742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224.62863009234428</v>
      </c>
      <c r="C180">
        <f t="shared" si="27"/>
        <v>5500</v>
      </c>
      <c r="D180" s="2">
        <v>6.2892594540184454</v>
      </c>
      <c r="E180" s="1">
        <f t="shared" si="32"/>
        <v>284.37515547289803</v>
      </c>
      <c r="F180" s="1">
        <f t="shared" si="33"/>
        <v>853.12546641869403</v>
      </c>
      <c r="G180" s="8">
        <f t="shared" si="36"/>
        <v>2285.3943999999974</v>
      </c>
      <c r="H180">
        <v>315</v>
      </c>
      <c r="I180">
        <v>295</v>
      </c>
      <c r="J180" s="2">
        <v>302.74619713010975</v>
      </c>
      <c r="K180" s="2">
        <f t="shared" si="38"/>
        <v>12.253802869890251</v>
      </c>
      <c r="L180" s="8">
        <v>2526.5169080111186</v>
      </c>
      <c r="M180" s="1">
        <f t="shared" si="34"/>
        <v>12.918726581226217</v>
      </c>
      <c r="N180" s="1">
        <f t="shared" si="39"/>
        <v>4179.3190356041077</v>
      </c>
      <c r="O180" s="1">
        <f t="shared" si="40"/>
        <v>993.64003559227069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246.39185367988793</v>
      </c>
      <c r="C181">
        <f t="shared" si="27"/>
        <v>5500</v>
      </c>
      <c r="D181" s="2">
        <v>6.2892594540184454</v>
      </c>
      <c r="E181" s="1">
        <f t="shared" si="32"/>
        <v>284.37515547289803</v>
      </c>
      <c r="F181" s="1">
        <f t="shared" si="33"/>
        <v>853.12546641869403</v>
      </c>
      <c r="G181" s="8">
        <f t="shared" si="36"/>
        <v>2694.4251999999979</v>
      </c>
      <c r="H181">
        <v>315</v>
      </c>
      <c r="I181">
        <v>295</v>
      </c>
      <c r="J181" s="2">
        <v>303.4159075494743</v>
      </c>
      <c r="K181" s="2">
        <f t="shared" si="38"/>
        <v>11.584092450525702</v>
      </c>
      <c r="L181" s="8">
        <v>2618.6319410155415</v>
      </c>
      <c r="M181" s="1">
        <f t="shared" si="34"/>
        <v>13.382598571986762</v>
      </c>
      <c r="N181" s="1">
        <f t="shared" si="39"/>
        <v>4179.2187514601237</v>
      </c>
      <c r="O181" s="1">
        <f t="shared" si="40"/>
        <v>993.53934127239427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268.15616931046668</v>
      </c>
      <c r="C182">
        <f t="shared" si="27"/>
        <v>5500</v>
      </c>
      <c r="D182" s="2">
        <v>6.2892594540184454</v>
      </c>
      <c r="E182" s="1">
        <f t="shared" si="32"/>
        <v>284.37515547289803</v>
      </c>
      <c r="F182" s="1">
        <f t="shared" si="33"/>
        <v>853.12546641869403</v>
      </c>
      <c r="G182" s="8">
        <f t="shared" si="36"/>
        <v>3136.6083999999964</v>
      </c>
      <c r="H182">
        <v>315</v>
      </c>
      <c r="I182">
        <v>295</v>
      </c>
      <c r="J182" s="2">
        <v>303.99317394851994</v>
      </c>
      <c r="K182" s="2">
        <f t="shared" si="38"/>
        <v>11.006826051480061</v>
      </c>
      <c r="L182" s="8">
        <v>2695.8823713205229</v>
      </c>
      <c r="M182" s="1">
        <f t="shared" si="34"/>
        <v>13.771160130314867</v>
      </c>
      <c r="N182" s="1">
        <f t="shared" si="39"/>
        <v>4179.1394120622217</v>
      </c>
      <c r="O182" s="1">
        <f t="shared" si="40"/>
        <v>993.45094571203595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28.954912896397889</v>
      </c>
      <c r="C183">
        <f t="shared" si="27"/>
        <v>6000</v>
      </c>
      <c r="D183" s="2">
        <v>6.8922524366710585</v>
      </c>
      <c r="E183" s="1">
        <f t="shared" si="32"/>
        <v>311.64008617651859</v>
      </c>
      <c r="F183" s="1">
        <f t="shared" si="33"/>
        <v>934.92025852955578</v>
      </c>
      <c r="G183" s="8">
        <f t="shared" si="36"/>
        <v>95.975200000000527</v>
      </c>
      <c r="H183">
        <v>315</v>
      </c>
      <c r="I183">
        <v>295</v>
      </c>
      <c r="J183" s="2">
        <v>295.0113192613793</v>
      </c>
      <c r="K183" s="2">
        <f t="shared" si="38"/>
        <v>19.988680738620701</v>
      </c>
      <c r="L183" s="8">
        <v>549.34420807441199</v>
      </c>
      <c r="M183" s="1">
        <f t="shared" si="34"/>
        <v>2.6733622546599896</v>
      </c>
      <c r="N183" s="1">
        <f t="shared" si="39"/>
        <v>4181.2385828040369</v>
      </c>
      <c r="O183" s="1">
        <f t="shared" si="40"/>
        <v>994.64985797221436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50.672598473863651</v>
      </c>
      <c r="C184">
        <f t="shared" si="27"/>
        <v>6000</v>
      </c>
      <c r="D184" s="2">
        <v>6.8922524366710585</v>
      </c>
      <c r="E184" s="1">
        <f t="shared" si="32"/>
        <v>311.64008617651859</v>
      </c>
      <c r="F184" s="1">
        <f t="shared" si="33"/>
        <v>934.92025852955578</v>
      </c>
      <c r="G184" s="8">
        <f t="shared" si="36"/>
        <v>206.63440000000026</v>
      </c>
      <c r="H184">
        <v>315</v>
      </c>
      <c r="I184">
        <v>295</v>
      </c>
      <c r="J184" s="2">
        <v>295.2742364307494</v>
      </c>
      <c r="K184" s="2">
        <f t="shared" si="38"/>
        <v>19.725763569250603</v>
      </c>
      <c r="L184" s="8">
        <v>946.0040168240273</v>
      </c>
      <c r="M184" s="1">
        <f t="shared" si="34"/>
        <v>4.5986193441094407</v>
      </c>
      <c r="N184" s="1">
        <f t="shared" si="39"/>
        <v>4181.1470439088589</v>
      </c>
      <c r="O184" s="1">
        <f t="shared" si="40"/>
        <v>994.62039678102849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72.395331420365935</v>
      </c>
      <c r="C185">
        <f t="shared" si="27"/>
        <v>6000</v>
      </c>
      <c r="D185" s="2">
        <v>6.8922524366710585</v>
      </c>
      <c r="E185" s="1">
        <f t="shared" si="32"/>
        <v>311.64008617651859</v>
      </c>
      <c r="F185" s="1">
        <f t="shared" si="33"/>
        <v>934.92025852955578</v>
      </c>
      <c r="G185" s="8">
        <f t="shared" si="36"/>
        <v>350.44599999999991</v>
      </c>
      <c r="H185">
        <v>315</v>
      </c>
      <c r="I185">
        <v>295</v>
      </c>
      <c r="J185" s="2">
        <v>295.9824279291177</v>
      </c>
      <c r="K185" s="2">
        <f t="shared" si="38"/>
        <v>19.017572070882295</v>
      </c>
      <c r="L185" s="8">
        <v>1300.5979675397552</v>
      </c>
      <c r="M185" s="1">
        <f t="shared" si="34"/>
        <v>6.310874708302074</v>
      </c>
      <c r="N185" s="1">
        <f t="shared" si="39"/>
        <v>4180.9106349658059</v>
      </c>
      <c r="O185" s="1">
        <f t="shared" si="40"/>
        <v>994.53926914056899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94.124881628664326</v>
      </c>
      <c r="C186">
        <f t="shared" si="27"/>
        <v>6000</v>
      </c>
      <c r="D186" s="2">
        <v>6.8922524366710585</v>
      </c>
      <c r="E186" s="1">
        <f t="shared" si="32"/>
        <v>311.64008617651859</v>
      </c>
      <c r="F186" s="1">
        <f t="shared" si="33"/>
        <v>934.92025852955578</v>
      </c>
      <c r="G186" s="8">
        <f t="shared" si="36"/>
        <v>527.40999999999963</v>
      </c>
      <c r="H186">
        <v>315</v>
      </c>
      <c r="I186">
        <v>295</v>
      </c>
      <c r="J186" s="2">
        <v>296.95607629841345</v>
      </c>
      <c r="K186" s="2">
        <f t="shared" si="38"/>
        <v>18.04392370158655</v>
      </c>
      <c r="L186" s="8">
        <v>1602.1951093495131</v>
      </c>
      <c r="M186" s="1">
        <f t="shared" si="34"/>
        <v>7.7615227797859463</v>
      </c>
      <c r="N186" s="1">
        <f t="shared" si="39"/>
        <v>4180.6091471057698</v>
      </c>
      <c r="O186" s="1">
        <f t="shared" si="40"/>
        <v>994.42356134125021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115.86124459414459</v>
      </c>
      <c r="C187">
        <f t="shared" si="27"/>
        <v>6000</v>
      </c>
      <c r="D187" s="2">
        <v>6.8922524366710585</v>
      </c>
      <c r="E187" s="1">
        <f t="shared" si="32"/>
        <v>311.64008617651859</v>
      </c>
      <c r="F187" s="1">
        <f t="shared" si="33"/>
        <v>934.92025852955578</v>
      </c>
      <c r="G187" s="8">
        <f t="shared" si="36"/>
        <v>737.52639999999928</v>
      </c>
      <c r="H187">
        <v>315</v>
      </c>
      <c r="I187">
        <v>295</v>
      </c>
      <c r="J187" s="2">
        <v>298.0113330561108</v>
      </c>
      <c r="K187" s="2">
        <f t="shared" si="38"/>
        <v>16.9886669438892</v>
      </c>
      <c r="L187" s="8">
        <v>1854.8219021897539</v>
      </c>
      <c r="M187" s="1">
        <f t="shared" si="34"/>
        <v>8.9728112470460815</v>
      </c>
      <c r="N187" s="1">
        <f t="shared" si="39"/>
        <v>4180.3119585364184</v>
      </c>
      <c r="O187" s="1">
        <f t="shared" si="40"/>
        <v>994.29278878833998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137.60374651552272</v>
      </c>
      <c r="C188">
        <f t="shared" ref="C188:C194" si="41">C176+500</f>
        <v>6000</v>
      </c>
      <c r="D188" s="2">
        <v>6.8922524366710585</v>
      </c>
      <c r="E188" s="1">
        <f t="shared" si="32"/>
        <v>311.64008617651859</v>
      </c>
      <c r="F188" s="1">
        <f t="shared" si="33"/>
        <v>934.92025852955578</v>
      </c>
      <c r="G188" s="8">
        <f t="shared" si="36"/>
        <v>980.79519999999911</v>
      </c>
      <c r="H188">
        <v>315</v>
      </c>
      <c r="I188">
        <v>295</v>
      </c>
      <c r="J188" s="2">
        <v>299.04803232062653</v>
      </c>
      <c r="K188" s="2">
        <f t="shared" si="38"/>
        <v>15.951967679373467</v>
      </c>
      <c r="L188" s="8">
        <v>2066.59664677408</v>
      </c>
      <c r="M188" s="1">
        <f t="shared" si="34"/>
        <v>9.985573788038506</v>
      </c>
      <c r="N188" s="1">
        <f t="shared" si="39"/>
        <v>4180.0485825463693</v>
      </c>
      <c r="O188" s="1">
        <f t="shared" si="40"/>
        <v>994.15897796480385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159.35156173448195</v>
      </c>
      <c r="C189">
        <f t="shared" si="41"/>
        <v>6000</v>
      </c>
      <c r="D189" s="2">
        <v>6.8922524366710585</v>
      </c>
      <c r="E189" s="1">
        <f t="shared" si="32"/>
        <v>311.64008617651859</v>
      </c>
      <c r="F189" s="1">
        <f t="shared" si="33"/>
        <v>934.92025852955578</v>
      </c>
      <c r="G189" s="8">
        <f t="shared" si="36"/>
        <v>1257.2163999999984</v>
      </c>
      <c r="H189">
        <v>315</v>
      </c>
      <c r="I189">
        <v>295</v>
      </c>
      <c r="J189" s="2">
        <v>300.02195649049912</v>
      </c>
      <c r="K189" s="2">
        <f t="shared" si="38"/>
        <v>14.978043509500878</v>
      </c>
      <c r="L189" s="8">
        <v>2245.3739333421727</v>
      </c>
      <c r="M189" s="1">
        <f t="shared" si="34"/>
        <v>10.838632398948368</v>
      </c>
      <c r="N189" s="1">
        <f t="shared" si="39"/>
        <v>4179.8257328068476</v>
      </c>
      <c r="O189" s="1">
        <f t="shared" si="40"/>
        <v>994.02853838315366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181.10390302567882</v>
      </c>
      <c r="C190">
        <f t="shared" si="41"/>
        <v>6000</v>
      </c>
      <c r="D190" s="2">
        <v>6.8922524366710585</v>
      </c>
      <c r="E190" s="1">
        <f t="shared" si="32"/>
        <v>311.64008617651859</v>
      </c>
      <c r="F190" s="1">
        <f t="shared" si="33"/>
        <v>934.92025852955578</v>
      </c>
      <c r="G190" s="8">
        <f t="shared" si="36"/>
        <v>1566.7899999999986</v>
      </c>
      <c r="H190">
        <v>315</v>
      </c>
      <c r="I190">
        <v>295</v>
      </c>
      <c r="J190" s="2">
        <v>300.91775370124196</v>
      </c>
      <c r="K190" s="2">
        <f t="shared" si="38"/>
        <v>14.082246298758037</v>
      </c>
      <c r="L190" s="8">
        <v>2397.6666993638928</v>
      </c>
      <c r="M190" s="1">
        <f t="shared" si="34"/>
        <v>11.563911542225712</v>
      </c>
      <c r="N190" s="1">
        <f t="shared" si="39"/>
        <v>4179.640782152288</v>
      </c>
      <c r="O190" s="1">
        <f t="shared" si="40"/>
        <v>993.90458732674415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202.86008071569159</v>
      </c>
      <c r="C191">
        <f t="shared" si="41"/>
        <v>6000</v>
      </c>
      <c r="D191" s="2">
        <v>6.8922524366710585</v>
      </c>
      <c r="E191" s="1">
        <f t="shared" si="32"/>
        <v>311.64008617651859</v>
      </c>
      <c r="F191" s="1">
        <f t="shared" si="33"/>
        <v>934.92025852955578</v>
      </c>
      <c r="G191" s="8">
        <f t="shared" si="36"/>
        <v>1909.5159999999983</v>
      </c>
      <c r="H191">
        <v>315</v>
      </c>
      <c r="I191">
        <v>295</v>
      </c>
      <c r="J191" s="2">
        <v>301.73370761380204</v>
      </c>
      <c r="K191" s="2">
        <f t="shared" si="38"/>
        <v>13.266292386197961</v>
      </c>
      <c r="L191" s="8">
        <v>2528.6185009444662</v>
      </c>
      <c r="M191" s="1">
        <f t="shared" si="34"/>
        <v>12.186491567003536</v>
      </c>
      <c r="N191" s="1">
        <f t="shared" si="39"/>
        <v>4179.4882427287957</v>
      </c>
      <c r="O191" s="1">
        <f t="shared" si="40"/>
        <v>993.78842445864166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224.6195115486741</v>
      </c>
      <c r="C192">
        <f t="shared" si="41"/>
        <v>6000</v>
      </c>
      <c r="D192" s="2">
        <v>6.8922524366710585</v>
      </c>
      <c r="E192" s="1">
        <f t="shared" si="32"/>
        <v>311.64008617651859</v>
      </c>
      <c r="F192" s="1">
        <f t="shared" si="33"/>
        <v>934.92025852955578</v>
      </c>
      <c r="G192" s="8">
        <f t="shared" si="36"/>
        <v>2285.3943999999974</v>
      </c>
      <c r="H192">
        <v>315</v>
      </c>
      <c r="I192">
        <v>295</v>
      </c>
      <c r="J192" s="2">
        <v>302.47408829882676</v>
      </c>
      <c r="K192" s="2">
        <f t="shared" si="38"/>
        <v>12.525911701173243</v>
      </c>
      <c r="L192" s="8">
        <v>2642.2355131863969</v>
      </c>
      <c r="M192" s="1">
        <f t="shared" si="34"/>
        <v>12.725832901706747</v>
      </c>
      <c r="N192" s="1">
        <f t="shared" si="39"/>
        <v>4179.3623902769923</v>
      </c>
      <c r="O192" s="1">
        <f t="shared" si="40"/>
        <v>993.68037291646192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246.38170960806769</v>
      </c>
      <c r="C193">
        <f t="shared" si="41"/>
        <v>6000</v>
      </c>
      <c r="D193" s="2">
        <v>6.8922524366710585</v>
      </c>
      <c r="E193" s="1">
        <f t="shared" si="32"/>
        <v>311.64008617651859</v>
      </c>
      <c r="F193" s="1">
        <f t="shared" si="33"/>
        <v>934.92025852955578</v>
      </c>
      <c r="G193" s="8">
        <f t="shared" si="36"/>
        <v>2694.4251999999979</v>
      </c>
      <c r="H193">
        <v>315</v>
      </c>
      <c r="I193">
        <v>295</v>
      </c>
      <c r="J193" s="2">
        <v>303.14544952611317</v>
      </c>
      <c r="K193" s="2">
        <f t="shared" si="38"/>
        <v>11.854550473886832</v>
      </c>
      <c r="L193" s="8">
        <v>2741.6382300869668</v>
      </c>
      <c r="M193" s="1">
        <f t="shared" si="34"/>
        <v>13.19704872716234</v>
      </c>
      <c r="N193" s="1">
        <f t="shared" si="39"/>
        <v>4179.2581663874962</v>
      </c>
      <c r="O193" s="1">
        <f t="shared" si="40"/>
        <v>993.58024745187549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268.14506793632984</v>
      </c>
      <c r="C194">
        <f t="shared" si="41"/>
        <v>6000</v>
      </c>
      <c r="D194" s="2">
        <v>6.8922524366710585</v>
      </c>
      <c r="E194" s="1">
        <f t="shared" si="32"/>
        <v>311.64008617651859</v>
      </c>
      <c r="F194" s="1">
        <f t="shared" si="33"/>
        <v>934.92025852955578</v>
      </c>
      <c r="G194" s="8">
        <f t="shared" si="36"/>
        <v>3136.6083999999964</v>
      </c>
      <c r="H194">
        <v>315</v>
      </c>
      <c r="I194">
        <v>295</v>
      </c>
      <c r="J194" s="2">
        <v>303.72577359033153</v>
      </c>
      <c r="K194" s="2">
        <f t="shared" si="38"/>
        <v>11.274226409668472</v>
      </c>
      <c r="L194" s="8">
        <v>2825.1381250889567</v>
      </c>
      <c r="M194" s="1">
        <f t="shared" si="34"/>
        <v>13.592393557437456</v>
      </c>
      <c r="N194" s="1">
        <f t="shared" si="39"/>
        <v>4179.1753627117942</v>
      </c>
      <c r="O194" s="1">
        <f t="shared" si="40"/>
        <v>993.49207520481332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28.733970655220944</v>
      </c>
      <c r="C203" s="7">
        <f>20/B203</f>
        <v>0.69604024588108959</v>
      </c>
      <c r="D203" s="8">
        <v>39.104549326061168</v>
      </c>
      <c r="E203" s="7">
        <f>20/D203</f>
        <v>0.51144944372676937</v>
      </c>
      <c r="F203" s="8">
        <v>44.871720738597645</v>
      </c>
      <c r="G203" s="7">
        <f>20/F203</f>
        <v>0.44571502208508912</v>
      </c>
      <c r="H203" s="8">
        <v>48.495246155929088</v>
      </c>
      <c r="I203" s="7">
        <f>20/H203</f>
        <v>0.41241155753067099</v>
      </c>
      <c r="J203" s="8">
        <v>50.973634554477087</v>
      </c>
      <c r="K203" s="7">
        <f>20/J203</f>
        <v>0.39235970075128518</v>
      </c>
      <c r="L203" s="8">
        <v>52.773045043278543</v>
      </c>
      <c r="M203" s="7">
        <f>20/L203</f>
        <v>0.3789813527644319</v>
      </c>
      <c r="N203" s="8">
        <v>54.137972032415846</v>
      </c>
      <c r="O203" s="7">
        <f>20/N203</f>
        <v>0.36942647183061694</v>
      </c>
      <c r="P203" s="8">
        <v>55.208461487247945</v>
      </c>
      <c r="Q203" s="7">
        <f>20/P203</f>
        <v>0.36226331002938023</v>
      </c>
      <c r="R203" s="8">
        <v>56.070345738969976</v>
      </c>
      <c r="S203" s="7">
        <f>20/R203</f>
        <v>0.35669478645821179</v>
      </c>
      <c r="AH203" s="6"/>
    </row>
    <row r="204" spans="1:56" x14ac:dyDescent="0.45">
      <c r="A204">
        <v>400</v>
      </c>
      <c r="B204" s="8">
        <v>54.190053911654424</v>
      </c>
      <c r="C204" s="7">
        <f t="shared" ref="C204:C218" si="43">20/B204</f>
        <v>0.36907141728638665</v>
      </c>
      <c r="D204" s="8">
        <v>76.049284987818112</v>
      </c>
      <c r="E204" s="7">
        <f t="shared" ref="E204:E218" si="44">20/D204</f>
        <v>0.26298735094226966</v>
      </c>
      <c r="F204" s="8">
        <v>88.70990074137859</v>
      </c>
      <c r="G204" s="7">
        <f t="shared" ref="G204:G218" si="45">20/F204</f>
        <v>0.22545397788581936</v>
      </c>
      <c r="H204" s="8">
        <v>96.831292515311603</v>
      </c>
      <c r="I204" s="7">
        <f t="shared" ref="I204:I218" si="46">20/H204</f>
        <v>0.20654480055440205</v>
      </c>
      <c r="J204" s="8">
        <v>102.45613181347397</v>
      </c>
      <c r="K204" s="7">
        <f t="shared" ref="K204:K218" si="47">20/J204</f>
        <v>0.19520549571802012</v>
      </c>
      <c r="L204" s="8">
        <v>106.57441965827893</v>
      </c>
      <c r="M204" s="7">
        <f t="shared" ref="M204:M218" si="48">20/L204</f>
        <v>0.18766229329822448</v>
      </c>
      <c r="N204" s="8">
        <v>109.71717929440095</v>
      </c>
      <c r="O204" s="7">
        <f t="shared" ref="O204:O218" si="49">20/N204</f>
        <v>0.18228685907367867</v>
      </c>
      <c r="P204" s="8">
        <v>112.19319438438835</v>
      </c>
      <c r="Q204" s="7">
        <f t="shared" ref="Q204:Q218" si="50">20/P204</f>
        <v>0.17826393222638284</v>
      </c>
      <c r="R204" s="8">
        <v>114.19377889903348</v>
      </c>
      <c r="S204" s="7">
        <f t="shared" ref="S204:S218" si="51">20/R204</f>
        <v>0.17514088939716554</v>
      </c>
      <c r="AH204" s="6"/>
    </row>
    <row r="205" spans="1:56" x14ac:dyDescent="0.45">
      <c r="A205">
        <v>600</v>
      </c>
      <c r="B205" s="8">
        <v>124.8696753576816</v>
      </c>
      <c r="C205" s="7">
        <f t="shared" si="43"/>
        <v>0.16016698964509368</v>
      </c>
      <c r="D205" s="8">
        <v>185.13582863067487</v>
      </c>
      <c r="E205" s="7">
        <f t="shared" si="44"/>
        <v>0.10802879241650058</v>
      </c>
      <c r="F205" s="8">
        <v>222.94803748028619</v>
      </c>
      <c r="G205" s="7">
        <f t="shared" si="45"/>
        <v>8.9707001802016156E-2</v>
      </c>
      <c r="H205" s="8">
        <v>248.25399360151928</v>
      </c>
      <c r="I205" s="7">
        <f t="shared" si="46"/>
        <v>8.0562651620834203E-2</v>
      </c>
      <c r="J205" s="8">
        <v>266.24277238203621</v>
      </c>
      <c r="K205" s="7">
        <f t="shared" si="47"/>
        <v>7.5119410082245028E-2</v>
      </c>
      <c r="L205" s="8">
        <v>279.64700707978579</v>
      </c>
      <c r="M205" s="7">
        <f t="shared" si="48"/>
        <v>7.1518734310265022E-2</v>
      </c>
      <c r="N205" s="8">
        <v>290.00657758202328</v>
      </c>
      <c r="O205" s="7">
        <f t="shared" si="49"/>
        <v>6.8963953048076468E-2</v>
      </c>
      <c r="P205" s="8">
        <v>298.24690247348286</v>
      </c>
      <c r="Q205" s="7">
        <f t="shared" si="50"/>
        <v>6.7058533832646261E-2</v>
      </c>
      <c r="R205" s="8">
        <v>304.95507906903447</v>
      </c>
      <c r="S205" s="7">
        <f t="shared" si="51"/>
        <v>6.5583429733506698E-2</v>
      </c>
      <c r="AH205" s="6"/>
    </row>
    <row r="206" spans="1:56" x14ac:dyDescent="0.45">
      <c r="A206">
        <v>800</v>
      </c>
      <c r="B206" s="8">
        <v>176.59676124602416</v>
      </c>
      <c r="C206" s="7">
        <f t="shared" si="43"/>
        <v>0.11325236011626047</v>
      </c>
      <c r="D206" s="8">
        <v>269.44091013013997</v>
      </c>
      <c r="E206" s="7">
        <f t="shared" si="44"/>
        <v>7.4227777772647816E-2</v>
      </c>
      <c r="F206" s="8">
        <v>330.48918565915687</v>
      </c>
      <c r="G206" s="7">
        <f t="shared" si="45"/>
        <v>6.0516352328171437E-2</v>
      </c>
      <c r="H206" s="8">
        <v>372.42491616581299</v>
      </c>
      <c r="I206" s="7">
        <f t="shared" si="46"/>
        <v>5.3702099757191042E-2</v>
      </c>
      <c r="J206" s="8">
        <v>402.72534812903712</v>
      </c>
      <c r="K206" s="7">
        <f t="shared" si="47"/>
        <v>4.9661636877129982E-2</v>
      </c>
      <c r="L206" s="8">
        <v>425.55664148355271</v>
      </c>
      <c r="M206" s="7">
        <f t="shared" si="48"/>
        <v>4.6997269106826944E-2</v>
      </c>
      <c r="N206" s="8">
        <v>443.34550488420564</v>
      </c>
      <c r="O206" s="7">
        <f t="shared" si="49"/>
        <v>4.5111543434332692E-2</v>
      </c>
      <c r="P206" s="8">
        <v>457.58269978204191</v>
      </c>
      <c r="Q206" s="7">
        <f t="shared" si="50"/>
        <v>4.370794614727895E-2</v>
      </c>
      <c r="R206" s="8">
        <v>469.2289680646565</v>
      </c>
      <c r="S206" s="7">
        <f t="shared" si="51"/>
        <v>4.2623114430659234E-2</v>
      </c>
      <c r="AH206" s="6"/>
    </row>
    <row r="207" spans="1:56" x14ac:dyDescent="0.45">
      <c r="A207">
        <v>1000</v>
      </c>
      <c r="B207" s="8">
        <v>222.05131861289095</v>
      </c>
      <c r="C207" s="7">
        <f t="shared" si="43"/>
        <v>9.0069269234408958E-2</v>
      </c>
      <c r="D207" s="8">
        <v>346.07200376476987</v>
      </c>
      <c r="E207" s="7">
        <f t="shared" si="44"/>
        <v>5.7791441614544144E-2</v>
      </c>
      <c r="F207" s="8">
        <v>430.77493600845332</v>
      </c>
      <c r="G207" s="7">
        <f t="shared" si="45"/>
        <v>4.6427956522539018E-2</v>
      </c>
      <c r="H207" s="8">
        <v>490.24808668171465</v>
      </c>
      <c r="I207" s="7">
        <f t="shared" si="46"/>
        <v>4.0795671708525535E-2</v>
      </c>
      <c r="J207" s="8">
        <v>533.82270349432713</v>
      </c>
      <c r="K207" s="7">
        <f t="shared" si="47"/>
        <v>3.746562270409793E-2</v>
      </c>
      <c r="L207" s="8">
        <v>566.97279653316309</v>
      </c>
      <c r="M207" s="7">
        <f t="shared" si="48"/>
        <v>3.5275061029899288E-2</v>
      </c>
      <c r="N207" s="8">
        <v>592.98340428787958</v>
      </c>
      <c r="O207" s="7">
        <f t="shared" si="49"/>
        <v>3.372775672199161E-2</v>
      </c>
      <c r="P207" s="8">
        <v>613.91265773735563</v>
      </c>
      <c r="Q207" s="7">
        <f t="shared" si="50"/>
        <v>3.2577924152455591E-2</v>
      </c>
      <c r="R207" s="8">
        <v>631.10568684013469</v>
      </c>
      <c r="S207" s="7">
        <f t="shared" si="51"/>
        <v>3.1690413217693281E-2</v>
      </c>
    </row>
    <row r="208" spans="1:56" x14ac:dyDescent="0.45">
      <c r="A208">
        <v>1200</v>
      </c>
      <c r="B208" s="8">
        <v>260.03210646870644</v>
      </c>
      <c r="C208" s="7">
        <f t="shared" si="43"/>
        <v>7.6913579140685459E-2</v>
      </c>
      <c r="D208" s="8">
        <v>411.7615011303277</v>
      </c>
      <c r="E208" s="7">
        <f t="shared" si="44"/>
        <v>4.8571806604303561E-2</v>
      </c>
      <c r="F208" s="8">
        <v>518.61702786298952</v>
      </c>
      <c r="G208" s="7">
        <f t="shared" si="45"/>
        <v>3.8564102074341619E-2</v>
      </c>
      <c r="H208" s="8">
        <v>595.02947096021489</v>
      </c>
      <c r="I208" s="7">
        <f t="shared" si="46"/>
        <v>3.3611780552189233E-2</v>
      </c>
      <c r="J208" s="8">
        <v>651.67924149692431</v>
      </c>
      <c r="K208" s="7">
        <f t="shared" si="47"/>
        <v>3.068994487849494E-2</v>
      </c>
      <c r="L208" s="8">
        <v>695.13093916690104</v>
      </c>
      <c r="M208" s="7">
        <f t="shared" si="48"/>
        <v>2.8771557807467978E-2</v>
      </c>
      <c r="N208" s="8">
        <v>729.43028443999071</v>
      </c>
      <c r="O208" s="7">
        <f t="shared" si="49"/>
        <v>2.7418658680115952E-2</v>
      </c>
      <c r="P208" s="8">
        <v>757.15653727155473</v>
      </c>
      <c r="Q208" s="7">
        <f t="shared" si="50"/>
        <v>2.6414617077824932E-2</v>
      </c>
      <c r="R208" s="8">
        <v>780.01642115058144</v>
      </c>
      <c r="S208" s="7">
        <f t="shared" si="51"/>
        <v>2.5640485838103938E-2</v>
      </c>
    </row>
    <row r="209" spans="1:19" x14ac:dyDescent="0.45">
      <c r="A209">
        <v>1500</v>
      </c>
      <c r="B209" s="8">
        <v>306.14833711513285</v>
      </c>
      <c r="C209" s="7">
        <f t="shared" si="43"/>
        <v>6.5327808697123915E-2</v>
      </c>
      <c r="D209" s="8">
        <v>493.38669347457932</v>
      </c>
      <c r="E209" s="7">
        <f t="shared" si="44"/>
        <v>4.0536156050650474E-2</v>
      </c>
      <c r="F209" s="8">
        <v>630.20036775918675</v>
      </c>
      <c r="G209" s="7">
        <f t="shared" si="45"/>
        <v>3.1735938319290911E-2</v>
      </c>
      <c r="H209" s="8">
        <v>730.2901558536222</v>
      </c>
      <c r="I209" s="7">
        <f t="shared" si="46"/>
        <v>2.7386374908234087E-2</v>
      </c>
      <c r="J209" s="8">
        <v>805.60768507008856</v>
      </c>
      <c r="K209" s="7">
        <f t="shared" si="47"/>
        <v>2.4825979655668233E-2</v>
      </c>
      <c r="L209" s="8">
        <v>863.98386869137084</v>
      </c>
      <c r="M209" s="7">
        <f t="shared" si="48"/>
        <v>2.3148580343627143E-2</v>
      </c>
      <c r="N209" s="8">
        <v>910.42037977294797</v>
      </c>
      <c r="O209" s="7">
        <f t="shared" si="49"/>
        <v>2.1967873791432318E-2</v>
      </c>
      <c r="P209" s="8">
        <v>948.18072880175043</v>
      </c>
      <c r="Q209" s="7">
        <f t="shared" si="50"/>
        <v>2.109302519286034E-2</v>
      </c>
      <c r="R209" s="8">
        <v>979.46011354606094</v>
      </c>
      <c r="S209" s="7">
        <f t="shared" si="51"/>
        <v>2.0419412412406992E-2</v>
      </c>
    </row>
    <row r="210" spans="1:19" x14ac:dyDescent="0.45">
      <c r="A210">
        <v>2000</v>
      </c>
      <c r="B210" s="8">
        <v>363.19802191717025</v>
      </c>
      <c r="C210" s="7">
        <f t="shared" si="43"/>
        <v>5.5066379201154168E-2</v>
      </c>
      <c r="D210" s="8">
        <v>596.90646581225883</v>
      </c>
      <c r="E210" s="7">
        <f t="shared" si="44"/>
        <v>3.3506087042941286E-2</v>
      </c>
      <c r="F210" s="8">
        <v>775.7093398678569</v>
      </c>
      <c r="G210" s="7">
        <f t="shared" si="45"/>
        <v>2.578285315400099E-2</v>
      </c>
      <c r="H210" s="8">
        <v>910.48228799162507</v>
      </c>
      <c r="I210" s="7">
        <f t="shared" si="46"/>
        <v>2.1966380086444873E-2</v>
      </c>
      <c r="J210" s="8">
        <v>1013.9411521022428</v>
      </c>
      <c r="K210" s="7">
        <f t="shared" si="47"/>
        <v>1.9725010626635717E-2</v>
      </c>
      <c r="L210" s="8">
        <v>1095.2679561390382</v>
      </c>
      <c r="M210" s="7">
        <f t="shared" si="48"/>
        <v>1.8260371708949286E-2</v>
      </c>
      <c r="N210" s="8">
        <v>1160.6425584284816</v>
      </c>
      <c r="O210" s="7">
        <f t="shared" si="49"/>
        <v>1.7231834086008483E-2</v>
      </c>
      <c r="P210" s="8">
        <v>1214.2344301329656</v>
      </c>
      <c r="Q210" s="7">
        <f t="shared" si="50"/>
        <v>1.6471283883631834E-2</v>
      </c>
      <c r="R210" s="8">
        <v>1258.9147545886049</v>
      </c>
      <c r="S210" s="7">
        <f t="shared" si="51"/>
        <v>1.5886699180466521E-2</v>
      </c>
    </row>
    <row r="211" spans="1:19" x14ac:dyDescent="0.45">
      <c r="A211">
        <v>2500</v>
      </c>
      <c r="B211" s="8">
        <v>405.78465805899663</v>
      </c>
      <c r="C211" s="7">
        <f t="shared" si="43"/>
        <v>4.9287225632597034E-2</v>
      </c>
      <c r="D211" s="8">
        <v>675.7200954654395</v>
      </c>
      <c r="E211" s="7">
        <f t="shared" si="44"/>
        <v>2.9598054185770363E-2</v>
      </c>
      <c r="F211" s="8">
        <v>889.58829006419228</v>
      </c>
      <c r="G211" s="7">
        <f t="shared" si="45"/>
        <v>2.2482310326450913E-2</v>
      </c>
      <c r="H211" s="8">
        <v>1054.7115121720094</v>
      </c>
      <c r="I211" s="7">
        <f t="shared" si="46"/>
        <v>1.8962531241185757E-2</v>
      </c>
      <c r="J211" s="8">
        <v>1183.5670495936954</v>
      </c>
      <c r="K211" s="7">
        <f t="shared" si="47"/>
        <v>1.6898070968489502E-2</v>
      </c>
      <c r="L211" s="8">
        <v>1286.0553441601728</v>
      </c>
      <c r="M211" s="7">
        <f t="shared" si="48"/>
        <v>1.5551430263726724E-2</v>
      </c>
      <c r="N211" s="8">
        <v>1369.1684109775033</v>
      </c>
      <c r="O211" s="7">
        <f t="shared" si="49"/>
        <v>1.4607406831509654E-2</v>
      </c>
      <c r="P211" s="8">
        <v>1437.7679661242205</v>
      </c>
      <c r="Q211" s="7">
        <f t="shared" si="50"/>
        <v>1.3910450414272227E-2</v>
      </c>
      <c r="R211" s="8">
        <v>1495.2725888560033</v>
      </c>
      <c r="S211" s="7">
        <f t="shared" si="51"/>
        <v>1.3375487619485833E-2</v>
      </c>
    </row>
    <row r="212" spans="1:19" x14ac:dyDescent="0.45">
      <c r="A212">
        <v>3000</v>
      </c>
      <c r="B212" s="8">
        <v>438.91614411991941</v>
      </c>
      <c r="C212" s="7">
        <f t="shared" si="43"/>
        <v>4.5566790531486254E-2</v>
      </c>
      <c r="D212" s="8">
        <v>737.7303437796329</v>
      </c>
      <c r="E212" s="7">
        <f t="shared" si="44"/>
        <v>2.7110176731423956E-2</v>
      </c>
      <c r="F212" s="8">
        <v>981.11759641266758</v>
      </c>
      <c r="G212" s="7">
        <f t="shared" si="45"/>
        <v>2.0384916215066849E-2</v>
      </c>
      <c r="H212" s="8">
        <v>1172.8259830216689</v>
      </c>
      <c r="I212" s="7">
        <f t="shared" si="46"/>
        <v>1.7052828202588077E-2</v>
      </c>
      <c r="J212" s="8">
        <v>1324.5296105202626</v>
      </c>
      <c r="K212" s="7">
        <f t="shared" si="47"/>
        <v>1.5099700181216931E-2</v>
      </c>
      <c r="L212" s="8">
        <v>1446.415583632283</v>
      </c>
      <c r="M212" s="7">
        <f t="shared" si="48"/>
        <v>1.3827284652019158E-2</v>
      </c>
      <c r="N212" s="8">
        <v>1546.0138977975071</v>
      </c>
      <c r="O212" s="7">
        <f t="shared" si="49"/>
        <v>1.2936494315149778E-2</v>
      </c>
      <c r="P212" s="8">
        <v>1628.7083288214053</v>
      </c>
      <c r="Q212" s="7">
        <f t="shared" si="50"/>
        <v>1.2279669506247785E-2</v>
      </c>
      <c r="R212" s="8">
        <v>1698.3575931571279</v>
      </c>
      <c r="S212" s="7">
        <f t="shared" si="51"/>
        <v>1.1776083011364761E-2</v>
      </c>
    </row>
    <row r="213" spans="1:19" x14ac:dyDescent="0.45">
      <c r="A213">
        <v>3500</v>
      </c>
      <c r="B213" s="8">
        <v>465.7379875966534</v>
      </c>
      <c r="C213" s="7">
        <f t="shared" si="43"/>
        <v>4.2942599772043399E-2</v>
      </c>
      <c r="D213" s="8">
        <v>788.20167397240164</v>
      </c>
      <c r="E213" s="7">
        <f t="shared" si="44"/>
        <v>2.5374216600179775E-2</v>
      </c>
      <c r="F213" s="8">
        <v>1056.8193264268609</v>
      </c>
      <c r="G213" s="7">
        <f t="shared" si="45"/>
        <v>1.8924710685998356E-2</v>
      </c>
      <c r="H213" s="8">
        <v>1272.0316850932841</v>
      </c>
      <c r="I213" s="7">
        <f t="shared" si="46"/>
        <v>1.5722878788615478E-2</v>
      </c>
      <c r="J213" s="8">
        <v>1444.4103928172706</v>
      </c>
      <c r="K213" s="7">
        <f t="shared" si="47"/>
        <v>1.3846480265896396E-2</v>
      </c>
      <c r="L213" s="8">
        <v>1584.1402327377098</v>
      </c>
      <c r="M213" s="7">
        <f t="shared" si="48"/>
        <v>1.2625144912477867E-2</v>
      </c>
      <c r="N213" s="8">
        <v>1699.0885003169865</v>
      </c>
      <c r="O213" s="7">
        <f t="shared" si="49"/>
        <v>1.1771017222627748E-2</v>
      </c>
      <c r="P213" s="8">
        <v>1795.0297932265325</v>
      </c>
      <c r="Q213" s="7">
        <f t="shared" si="50"/>
        <v>1.1141876349612211E-2</v>
      </c>
      <c r="R213" s="8">
        <v>1876.1772126594769</v>
      </c>
      <c r="S213" s="7">
        <f t="shared" si="51"/>
        <v>1.0659973836719851E-2</v>
      </c>
    </row>
    <row r="214" spans="1:19" x14ac:dyDescent="0.45">
      <c r="A214">
        <v>4000</v>
      </c>
      <c r="B214" s="8">
        <v>487.83916337800883</v>
      </c>
      <c r="C214" s="7">
        <f t="shared" si="43"/>
        <v>4.0997118520602921E-2</v>
      </c>
      <c r="D214" s="8">
        <v>829.96925749756406</v>
      </c>
      <c r="E214" s="7">
        <f t="shared" si="44"/>
        <v>2.4097278085096662E-2</v>
      </c>
      <c r="F214" s="8">
        <v>1120.4023270050498</v>
      </c>
      <c r="G214" s="7">
        <f t="shared" si="45"/>
        <v>1.7850730508086367E-2</v>
      </c>
      <c r="H214" s="8">
        <v>1356.5949636195196</v>
      </c>
      <c r="I214" s="7">
        <f t="shared" si="46"/>
        <v>1.4742793933598402E-2</v>
      </c>
      <c r="J214" s="8">
        <v>1547.839931049441</v>
      </c>
      <c r="K214" s="7">
        <f t="shared" si="47"/>
        <v>1.2921232744292833E-2</v>
      </c>
      <c r="L214" s="8">
        <v>1704.1084279875872</v>
      </c>
      <c r="M214" s="7">
        <f t="shared" si="48"/>
        <v>1.1736342401415363E-2</v>
      </c>
      <c r="N214" s="8">
        <v>1833.4484708067516</v>
      </c>
      <c r="O214" s="7">
        <f t="shared" si="49"/>
        <v>1.0908405836570703E-2</v>
      </c>
      <c r="P214" s="8">
        <v>1941.9195839479698</v>
      </c>
      <c r="Q214" s="7">
        <f t="shared" si="50"/>
        <v>1.0299087647769385E-2</v>
      </c>
      <c r="R214" s="8">
        <v>2034.0186213031552</v>
      </c>
      <c r="S214" s="7">
        <f t="shared" si="51"/>
        <v>9.8327516722469324E-3</v>
      </c>
    </row>
    <row r="215" spans="1:19" x14ac:dyDescent="0.45">
      <c r="A215">
        <v>4500</v>
      </c>
      <c r="B215" s="8">
        <v>506.62230608118068</v>
      </c>
      <c r="C215" s="7">
        <f t="shared" si="43"/>
        <v>3.9477140583690007E-2</v>
      </c>
      <c r="D215" s="8">
        <v>865.45574748172271</v>
      </c>
      <c r="E215" s="7">
        <f t="shared" si="44"/>
        <v>2.3109211601165518E-2</v>
      </c>
      <c r="F215" s="8">
        <v>1174.9472233002482</v>
      </c>
      <c r="G215" s="7">
        <f t="shared" si="45"/>
        <v>1.7022041163536724E-2</v>
      </c>
      <c r="H215" s="8">
        <v>1429.957279604974</v>
      </c>
      <c r="I215" s="7">
        <f t="shared" si="46"/>
        <v>1.3986431822302414E-2</v>
      </c>
      <c r="J215" s="8">
        <v>1638.4464531393078</v>
      </c>
      <c r="K215" s="7">
        <f t="shared" si="47"/>
        <v>1.2206685156954295E-2</v>
      </c>
      <c r="L215" s="8">
        <v>1810.0385459381794</v>
      </c>
      <c r="M215" s="7">
        <f t="shared" si="48"/>
        <v>1.1049488445912404E-2</v>
      </c>
      <c r="N215" s="8">
        <v>1952.8485477952242</v>
      </c>
      <c r="O215" s="7">
        <f t="shared" si="49"/>
        <v>1.024144961091842E-2</v>
      </c>
      <c r="P215" s="8">
        <v>2073.1385295482073</v>
      </c>
      <c r="Q215" s="7">
        <f t="shared" si="50"/>
        <v>9.6472086717516847E-3</v>
      </c>
      <c r="R215" s="8">
        <v>2175.6316330538407</v>
      </c>
      <c r="S215" s="7">
        <f t="shared" si="51"/>
        <v>9.192732674109385E-3</v>
      </c>
    </row>
    <row r="216" spans="1:19" x14ac:dyDescent="0.45">
      <c r="A216">
        <v>5000</v>
      </c>
      <c r="B216" s="8">
        <v>522.79231490137352</v>
      </c>
      <c r="C216" s="7">
        <f t="shared" si="43"/>
        <v>3.8256109414640242E-2</v>
      </c>
      <c r="D216" s="8">
        <v>895.98690413670897</v>
      </c>
      <c r="E216" s="7">
        <f t="shared" si="44"/>
        <v>2.2321754824385708E-2</v>
      </c>
      <c r="F216" s="8">
        <v>1222.2835004711126</v>
      </c>
      <c r="G216" s="7">
        <f t="shared" si="45"/>
        <v>1.6362815985236871E-2</v>
      </c>
      <c r="H216" s="8">
        <v>1494.3000732142</v>
      </c>
      <c r="I216" s="7">
        <f t="shared" si="46"/>
        <v>1.3384192611983568E-2</v>
      </c>
      <c r="J216" s="8">
        <v>1718.6550999892265</v>
      </c>
      <c r="K216" s="7">
        <f t="shared" si="47"/>
        <v>1.1637006168442621E-2</v>
      </c>
      <c r="L216" s="8">
        <v>1904.5288677326894</v>
      </c>
      <c r="M216" s="7">
        <f t="shared" si="48"/>
        <v>1.0501284773808482E-2</v>
      </c>
      <c r="N216" s="8">
        <v>2060.0139772062539</v>
      </c>
      <c r="O216" s="7">
        <f t="shared" si="49"/>
        <v>9.7086719902374462E-3</v>
      </c>
      <c r="P216" s="8">
        <v>2191.5078114649468</v>
      </c>
      <c r="Q216" s="7">
        <f t="shared" si="50"/>
        <v>9.1261367608955479E-3</v>
      </c>
      <c r="R216" s="8">
        <v>2303.9118647025002</v>
      </c>
      <c r="S216" s="7">
        <f t="shared" si="51"/>
        <v>8.680887627002417E-3</v>
      </c>
    </row>
    <row r="217" spans="1:19" x14ac:dyDescent="0.45">
      <c r="A217">
        <v>5500</v>
      </c>
      <c r="B217" s="8">
        <v>536.89616876215359</v>
      </c>
      <c r="C217" s="7">
        <f t="shared" si="43"/>
        <v>3.7251150527133028E-2</v>
      </c>
      <c r="D217" s="8">
        <v>922.58058589999223</v>
      </c>
      <c r="E217" s="7">
        <f t="shared" si="44"/>
        <v>2.1678323070813025E-2</v>
      </c>
      <c r="F217" s="8">
        <v>1263.8117580792216</v>
      </c>
      <c r="G217" s="7">
        <f t="shared" si="45"/>
        <v>1.5825141578360208E-2</v>
      </c>
      <c r="H217" s="8">
        <v>1551.2878547231462</v>
      </c>
      <c r="I217" s="7">
        <f t="shared" si="46"/>
        <v>1.2892513751788084E-2</v>
      </c>
      <c r="J217" s="8">
        <v>1790.3085424938729</v>
      </c>
      <c r="K217" s="7">
        <f t="shared" si="47"/>
        <v>1.1171258766458379E-2</v>
      </c>
      <c r="L217" s="8">
        <v>1989.5445850222227</v>
      </c>
      <c r="M217" s="7">
        <f t="shared" si="48"/>
        <v>1.0052551800329022E-2</v>
      </c>
      <c r="N217" s="8">
        <v>2156.9965485571097</v>
      </c>
      <c r="O217" s="7">
        <f t="shared" si="49"/>
        <v>9.2721520641183674E-3</v>
      </c>
      <c r="P217" s="8">
        <v>2299.142130685861</v>
      </c>
      <c r="Q217" s="7">
        <f t="shared" si="50"/>
        <v>8.6988967463415435E-3</v>
      </c>
      <c r="R217" s="8">
        <v>2421.0208810734684</v>
      </c>
      <c r="S217" s="7">
        <f t="shared" si="51"/>
        <v>8.2609779024838889E-3</v>
      </c>
    </row>
    <row r="218" spans="1:19" x14ac:dyDescent="0.45">
      <c r="A218">
        <v>6000</v>
      </c>
      <c r="B218" s="8">
        <v>549.34420807441199</v>
      </c>
      <c r="C218" s="7">
        <f t="shared" si="43"/>
        <v>3.6407046267230105E-2</v>
      </c>
      <c r="D218" s="8">
        <v>946.0040168240273</v>
      </c>
      <c r="E218" s="7">
        <f t="shared" si="44"/>
        <v>2.1141559279150859E-2</v>
      </c>
      <c r="F218" s="8">
        <v>1300.5979675397552</v>
      </c>
      <c r="G218" s="7">
        <f t="shared" si="45"/>
        <v>1.5377542099218038E-2</v>
      </c>
      <c r="H218" s="8">
        <v>1602.1951093495131</v>
      </c>
      <c r="I218" s="7">
        <f t="shared" si="46"/>
        <v>1.2482874203828986E-2</v>
      </c>
      <c r="J218" s="8">
        <v>1854.8219021897539</v>
      </c>
      <c r="K218" s="7">
        <f t="shared" si="47"/>
        <v>1.0782706402371315E-2</v>
      </c>
      <c r="L218" s="8">
        <v>2066.59664677408</v>
      </c>
      <c r="M218" s="7">
        <f t="shared" si="48"/>
        <v>9.6777472426560051E-3</v>
      </c>
      <c r="N218" s="8">
        <v>2245.3739333421727</v>
      </c>
      <c r="O218" s="7">
        <f t="shared" si="49"/>
        <v>8.9072023608248591E-3</v>
      </c>
      <c r="P218" s="8">
        <v>2397.6666993638928</v>
      </c>
      <c r="Q218" s="7">
        <f t="shared" si="50"/>
        <v>8.3414429558979365E-3</v>
      </c>
      <c r="R218" s="8">
        <v>2528.6185009444662</v>
      </c>
      <c r="S218" s="7">
        <f t="shared" si="51"/>
        <v>7.9094572757930012E-3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>
      <selection activeCell="S106" sqref="S10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96" sqref="R9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4" sqref="M34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140" sqref="S14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1,5 mm Noctua F12</vt:lpstr>
      <vt:lpstr>1,5 mm 2x F12</vt:lpstr>
      <vt:lpstr>Diagramm 1,5mm F12</vt:lpstr>
      <vt:lpstr>Diagramm 1,5mm 2x F12</vt:lpstr>
      <vt:lpstr>Leistung Passiv</vt:lpstr>
      <vt:lpstr>Vergleich KW pushpull 1,5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2021-01-15T22:32:06Z</dcterms:modified>
</cp:coreProperties>
</file>