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Diagramm 1,5mm F12" sheetId="20" r:id="rId6"/>
    <sheet name="Leistung Passiv" sheetId="30" r:id="rId7"/>
  </sheets>
  <definedNames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504" i="13" l="1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4" i="13"/>
  <c r="B18" i="4"/>
  <c r="B17" i="4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T504" i="13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B13" i="4"/>
  <c r="B15" i="4" s="1"/>
  <c r="B12" i="4"/>
  <c r="B14" i="4" s="1"/>
  <c r="B11" i="4"/>
  <c r="E2" i="1" l="1"/>
  <c r="E3" i="1"/>
  <c r="F3" i="1" s="1"/>
  <c r="E4" i="1"/>
  <c r="F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41" i="1"/>
  <c r="F41" i="1" s="1"/>
  <c r="E42" i="1"/>
  <c r="F42" i="1" s="1"/>
  <c r="E43" i="1"/>
  <c r="F43" i="1" s="1"/>
  <c r="E44" i="1"/>
  <c r="F44" i="1" s="1"/>
  <c r="E45" i="1"/>
  <c r="F45" i="1" s="1"/>
  <c r="E46" i="1"/>
  <c r="F46" i="1" s="1"/>
  <c r="E47" i="1"/>
  <c r="F47" i="1" s="1"/>
  <c r="E48" i="1"/>
  <c r="F48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4" i="1"/>
  <c r="F64" i="1" s="1"/>
  <c r="E65" i="1"/>
  <c r="F65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4" i="1"/>
  <c r="F114" i="1" s="1"/>
  <c r="E115" i="1"/>
  <c r="F115" i="1" s="1"/>
  <c r="E116" i="1"/>
  <c r="F116" i="1" s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F122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29" i="1"/>
  <c r="F129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S204" i="1" l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2" i="1" l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</calcChain>
</file>

<file path=xl/sharedStrings.xml><?xml version="1.0" encoding="utf-8"?>
<sst xmlns="http://schemas.openxmlformats.org/spreadsheetml/2006/main" count="92" uniqueCount="58">
  <si>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</si>
  <si>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</si>
  <si>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</si>
  <si>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</si>
  <si>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</si>
  <si>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</si>
  <si>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</si>
  <si>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</si>
  <si>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</si>
  <si>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</si>
  <si>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</si>
  <si>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</si>
  <si>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</si>
  <si>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</si>
  <si>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</si>
  <si>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</si>
  <si>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</si>
  <si>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</si>
  <si>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</si>
  <si>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</si>
  <si>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</si>
  <si>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</si>
  <si>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</si>
  <si>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</si>
  <si>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</si>
  <si>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</si>
  <si>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</si>
  <si>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</si>
  <si>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</si>
  <si>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</si>
  <si>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</si>
  <si>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</si>
  <si>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</si>
  <si>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</si>
  <si>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</si>
  <si>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</si>
  <si>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</si>
  <si>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</si>
  <si>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</si>
  <si>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</si>
  <si>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</si>
  <si>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</si>
  <si>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</si>
  <si>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</si>
  <si>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</si>
  <si>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</si>
  <si>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</si>
  <si>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</si>
  <si>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</si>
  <si>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</si>
  <si>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</si>
  <si>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</si>
  <si>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</si>
  <si>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</si>
  <si>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</si>
  <si>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</si>
  <si>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Log dT [K]</t>
  </si>
  <si>
    <t>3x560x30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</si>
</sst>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28.956252183158213</c:v>
                </c:pt>
                <c:pt idx="2">
                  <c:v>50.684089477621519</c:v>
                </c:pt>
                <c:pt idx="3">
                  <c:v>72.424927940530495</c:v>
                </c:pt>
                <c:pt idx="4">
                  <c:v>94.175999285696975</c:v>
                </c:pt>
                <c:pt idx="5">
                  <c:v>115.93450602628127</c:v>
                </c:pt>
                <c:pt idx="6">
                  <c:v>137.69839933448674</c:v>
                </c:pt>
                <c:pt idx="7">
                  <c:v>159.46625795017249</c:v>
                </c:pt>
                <c:pt idx="8">
                  <c:v>181.23709578518537</c:v>
                </c:pt>
                <c:pt idx="9">
                  <c:v>203.01021785953139</c:v>
                </c:pt>
                <c:pt idx="10">
                  <c:v>224.7851245412578</c:v>
                </c:pt>
                <c:pt idx="11">
                  <c:v>246.56144926209987</c:v>
                </c:pt>
                <c:pt idx="12">
                  <c:v>268.33787702392613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782.76073846154213</c:v>
                </c:pt>
                <c:pt idx="2">
                  <c:v>1572.1847076923098</c:v>
                </c:pt>
                <c:pt idx="3">
                  <c:v>2535.0544615384624</c:v>
                </c:pt>
                <c:pt idx="4">
                  <c:v>3671.369999999999</c:v>
                </c:pt>
                <c:pt idx="5">
                  <c:v>4981.131323076921</c:v>
                </c:pt>
                <c:pt idx="6">
                  <c:v>6464.3384307692286</c:v>
                </c:pt>
                <c:pt idx="7">
                  <c:v>8120.9913230769198</c:v>
                </c:pt>
                <c:pt idx="8">
                  <c:v>9951.09</c:v>
                </c:pt>
                <c:pt idx="9">
                  <c:v>11954.634461538462</c:v>
                </c:pt>
                <c:pt idx="10">
                  <c:v>14131.624707692306</c:v>
                </c:pt>
                <c:pt idx="11">
                  <c:v>16482.06073846154</c:v>
                </c:pt>
                <c:pt idx="12">
                  <c:v>18875.62912569231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1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6.3011641307416498E-12</c:v>
                </c:pt>
                <c:pt idx="1">
                  <c:v>21.971849380786018</c:v>
                </c:pt>
                <c:pt idx="2">
                  <c:v>44.314116160732212</c:v>
                </c:pt>
                <c:pt idx="3">
                  <c:v>67.026800339844897</c:v>
                </c:pt>
                <c:pt idx="4">
                  <c:v>90.109901918124024</c:v>
                </c:pt>
                <c:pt idx="5">
                  <c:v>113.56342089556969</c:v>
                </c:pt>
                <c:pt idx="6">
                  <c:v>137.38735727218179</c:v>
                </c:pt>
                <c:pt idx="7">
                  <c:v>161.58171104796034</c:v>
                </c:pt>
                <c:pt idx="8">
                  <c:v>186.14648222290541</c:v>
                </c:pt>
                <c:pt idx="9">
                  <c:v>211.08167079701698</c:v>
                </c:pt>
                <c:pt idx="10">
                  <c:v>236.38727677029499</c:v>
                </c:pt>
                <c:pt idx="11">
                  <c:v>262.06330014273948</c:v>
                </c:pt>
                <c:pt idx="12">
                  <c:v>288.10974091435048</c:v>
                </c:pt>
                <c:pt idx="13">
                  <c:v>314.52659908512794</c:v>
                </c:pt>
                <c:pt idx="14">
                  <c:v>341.3138746550718</c:v>
                </c:pt>
                <c:pt idx="15">
                  <c:v>368.47156762418223</c:v>
                </c:pt>
                <c:pt idx="16">
                  <c:v>395.99967799245906</c:v>
                </c:pt>
                <c:pt idx="17">
                  <c:v>423.89820575990245</c:v>
                </c:pt>
                <c:pt idx="18">
                  <c:v>452.16715092651236</c:v>
                </c:pt>
                <c:pt idx="19">
                  <c:v>480.80651349228856</c:v>
                </c:pt>
                <c:pt idx="20">
                  <c:v>509.81629345723138</c:v>
                </c:pt>
                <c:pt idx="21">
                  <c:v>539.19649082134072</c:v>
                </c:pt>
                <c:pt idx="22">
                  <c:v>568.94710558461657</c:v>
                </c:pt>
                <c:pt idx="23">
                  <c:v>599.06813774705859</c:v>
                </c:pt>
                <c:pt idx="24">
                  <c:v>629.55958730866735</c:v>
                </c:pt>
                <c:pt idx="25">
                  <c:v>660.42145426944251</c:v>
                </c:pt>
                <c:pt idx="26">
                  <c:v>691.65373862938418</c:v>
                </c:pt>
                <c:pt idx="27">
                  <c:v>723.25644038849225</c:v>
                </c:pt>
                <c:pt idx="28">
                  <c:v>755.22955954676684</c:v>
                </c:pt>
                <c:pt idx="29">
                  <c:v>787.57309610420816</c:v>
                </c:pt>
                <c:pt idx="30">
                  <c:v>820.28705006081566</c:v>
                </c:pt>
                <c:pt idx="31">
                  <c:v>853.37142141658978</c:v>
                </c:pt>
                <c:pt idx="32">
                  <c:v>886.82621017152997</c:v>
                </c:pt>
                <c:pt idx="33">
                  <c:v>920.65141632563723</c:v>
                </c:pt>
                <c:pt idx="34">
                  <c:v>954.84703987891066</c:v>
                </c:pt>
                <c:pt idx="35">
                  <c:v>989.41308083135073</c:v>
                </c:pt>
                <c:pt idx="36">
                  <c:v>1024.349539182957</c:v>
                </c:pt>
                <c:pt idx="37">
                  <c:v>1059.6564149337298</c:v>
                </c:pt>
                <c:pt idx="38">
                  <c:v>1095.3337080836691</c:v>
                </c:pt>
                <c:pt idx="39">
                  <c:v>1131.381418632775</c:v>
                </c:pt>
                <c:pt idx="40">
                  <c:v>1167.7995465810475</c:v>
                </c:pt>
                <c:pt idx="41">
                  <c:v>1204.5880919284859</c:v>
                </c:pt>
                <c:pt idx="42">
                  <c:v>1241.7470546750915</c:v>
                </c:pt>
                <c:pt idx="43">
                  <c:v>1279.2764348208632</c:v>
                </c:pt>
                <c:pt idx="44">
                  <c:v>1317.1762323658018</c:v>
                </c:pt>
                <c:pt idx="45">
                  <c:v>1355.4464473099065</c:v>
                </c:pt>
                <c:pt idx="46">
                  <c:v>1394.0870796531774</c:v>
                </c:pt>
                <c:pt idx="47">
                  <c:v>1433.0981293956152</c:v>
                </c:pt>
                <c:pt idx="48">
                  <c:v>1472.4795965372193</c:v>
                </c:pt>
                <c:pt idx="49">
                  <c:v>1512.2314810779901</c:v>
                </c:pt>
                <c:pt idx="50">
                  <c:v>1552.3537830179273</c:v>
                </c:pt>
                <c:pt idx="51">
                  <c:v>1592.8465023570304</c:v>
                </c:pt>
                <c:pt idx="52">
                  <c:v>1633.7096390953009</c:v>
                </c:pt>
                <c:pt idx="53">
                  <c:v>1674.9431932327373</c:v>
                </c:pt>
                <c:pt idx="54">
                  <c:v>1716.5471647693403</c:v>
                </c:pt>
                <c:pt idx="55">
                  <c:v>1758.5215537051099</c:v>
                </c:pt>
                <c:pt idx="56">
                  <c:v>1800.8663600400455</c:v>
                </c:pt>
                <c:pt idx="57">
                  <c:v>1843.5815837741484</c:v>
                </c:pt>
                <c:pt idx="58">
                  <c:v>1886.6672249074172</c:v>
                </c:pt>
                <c:pt idx="59">
                  <c:v>1930.1232834398527</c:v>
                </c:pt>
                <c:pt idx="60">
                  <c:v>1973.9497593714548</c:v>
                </c:pt>
                <c:pt idx="61">
                  <c:v>2018.146652702223</c:v>
                </c:pt>
                <c:pt idx="62">
                  <c:v>2062.7139634321584</c:v>
                </c:pt>
                <c:pt idx="63">
                  <c:v>2107.6516915612588</c:v>
                </c:pt>
                <c:pt idx="64">
                  <c:v>2152.9598370895264</c:v>
                </c:pt>
                <c:pt idx="65">
                  <c:v>2198.638400016961</c:v>
                </c:pt>
                <c:pt idx="66">
                  <c:v>2244.6873803435619</c:v>
                </c:pt>
                <c:pt idx="67">
                  <c:v>2291.1067780693288</c:v>
                </c:pt>
                <c:pt idx="68">
                  <c:v>2337.896593194263</c:v>
                </c:pt>
                <c:pt idx="69">
                  <c:v>2385.0568257183631</c:v>
                </c:pt>
                <c:pt idx="70">
                  <c:v>2432.5874756416301</c:v>
                </c:pt>
                <c:pt idx="71">
                  <c:v>2480.4885429640626</c:v>
                </c:pt>
                <c:pt idx="72">
                  <c:v>2528.7600276856624</c:v>
                </c:pt>
                <c:pt idx="73">
                  <c:v>2577.4019298064281</c:v>
                </c:pt>
                <c:pt idx="74">
                  <c:v>2626.4142493263607</c:v>
                </c:pt>
                <c:pt idx="75">
                  <c:v>2675.7969862454602</c:v>
                </c:pt>
                <c:pt idx="76">
                  <c:v>2725.5501405637256</c:v>
                </c:pt>
                <c:pt idx="77">
                  <c:v>2775.6737122811573</c:v>
                </c:pt>
                <c:pt idx="78">
                  <c:v>2826.1677013977555</c:v>
                </c:pt>
                <c:pt idx="79">
                  <c:v>2877.032107913521</c:v>
                </c:pt>
                <c:pt idx="80">
                  <c:v>2928.2669318284525</c:v>
                </c:pt>
                <c:pt idx="81">
                  <c:v>2979.8721731425503</c:v>
                </c:pt>
                <c:pt idx="82">
                  <c:v>3031.8478318558141</c:v>
                </c:pt>
                <c:pt idx="83">
                  <c:v>3084.1939079682447</c:v>
                </c:pt>
                <c:pt idx="84">
                  <c:v>3136.9104014798431</c:v>
                </c:pt>
                <c:pt idx="85">
                  <c:v>3189.9973123906066</c:v>
                </c:pt>
                <c:pt idx="86">
                  <c:v>3243.4546407005364</c:v>
                </c:pt>
                <c:pt idx="87">
                  <c:v>3297.282386409634</c:v>
                </c:pt>
                <c:pt idx="88">
                  <c:v>3351.4805495178975</c:v>
                </c:pt>
                <c:pt idx="89">
                  <c:v>3406.0491300253279</c:v>
                </c:pt>
                <c:pt idx="90">
                  <c:v>3460.9881279319234</c:v>
                </c:pt>
                <c:pt idx="91">
                  <c:v>3516.2975432376861</c:v>
                </c:pt>
                <c:pt idx="92">
                  <c:v>3571.9773759426143</c:v>
                </c:pt>
                <c:pt idx="93">
                  <c:v>3628.0276260467099</c:v>
                </c:pt>
                <c:pt idx="94">
                  <c:v>3684.4482935499718</c:v>
                </c:pt>
                <c:pt idx="95">
                  <c:v>3741.2393784524011</c:v>
                </c:pt>
                <c:pt idx="96">
                  <c:v>3798.4008807539963</c:v>
                </c:pt>
                <c:pt idx="97">
                  <c:v>3855.9328004547574</c:v>
                </c:pt>
                <c:pt idx="98">
                  <c:v>3913.8351375546858</c:v>
                </c:pt>
                <c:pt idx="99">
                  <c:v>3972.1078920537811</c:v>
                </c:pt>
                <c:pt idx="100">
                  <c:v>4030.7510639520419</c:v>
                </c:pt>
                <c:pt idx="101">
                  <c:v>4089.7646532494691</c:v>
                </c:pt>
                <c:pt idx="102">
                  <c:v>4149.1486599460623</c:v>
                </c:pt>
                <c:pt idx="103">
                  <c:v>4208.9030840418227</c:v>
                </c:pt>
                <c:pt idx="104">
                  <c:v>4269.0279255367504</c:v>
                </c:pt>
                <c:pt idx="105">
                  <c:v>4329.5231844308437</c:v>
                </c:pt>
                <c:pt idx="106">
                  <c:v>4390.3888607241033</c:v>
                </c:pt>
                <c:pt idx="107">
                  <c:v>4451.6249544165294</c:v>
                </c:pt>
                <c:pt idx="108">
                  <c:v>4513.2314655081218</c:v>
                </c:pt>
                <c:pt idx="109">
                  <c:v>4575.2083939988815</c:v>
                </c:pt>
                <c:pt idx="110">
                  <c:v>4637.5557398888077</c:v>
                </c:pt>
                <c:pt idx="111">
                  <c:v>4700.2735031779002</c:v>
                </c:pt>
                <c:pt idx="112">
                  <c:v>4763.3616838661574</c:v>
                </c:pt>
                <c:pt idx="113">
                  <c:v>4826.8202819535845</c:v>
                </c:pt>
                <c:pt idx="114">
                  <c:v>4890.6492974401754</c:v>
                </c:pt>
                <c:pt idx="115">
                  <c:v>4954.8487303259335</c:v>
                </c:pt>
                <c:pt idx="116">
                  <c:v>5019.418580610858</c:v>
                </c:pt>
                <c:pt idx="117">
                  <c:v>5084.358848294949</c:v>
                </c:pt>
                <c:pt idx="118">
                  <c:v>5149.6695333782063</c:v>
                </c:pt>
                <c:pt idx="119">
                  <c:v>5215.3506358606301</c:v>
                </c:pt>
                <c:pt idx="120">
                  <c:v>5281.4021557422211</c:v>
                </c:pt>
                <c:pt idx="121">
                  <c:v>5347.8240930229786</c:v>
                </c:pt>
                <c:pt idx="122">
                  <c:v>5414.6164477029015</c:v>
                </c:pt>
                <c:pt idx="123">
                  <c:v>5481.7792197819908</c:v>
                </c:pt>
                <c:pt idx="124">
                  <c:v>5549.3124092602493</c:v>
                </c:pt>
                <c:pt idx="125">
                  <c:v>5617.2160161376705</c:v>
                </c:pt>
                <c:pt idx="126">
                  <c:v>5685.4900404142591</c:v>
                </c:pt>
                <c:pt idx="127">
                  <c:v>5754.1344820900167</c:v>
                </c:pt>
                <c:pt idx="128">
                  <c:v>5823.1493411649381</c:v>
                </c:pt>
                <c:pt idx="129">
                  <c:v>5892.5346176390267</c:v>
                </c:pt>
                <c:pt idx="130">
                  <c:v>5962.2903115122836</c:v>
                </c:pt>
                <c:pt idx="131">
                  <c:v>6032.416422784705</c:v>
                </c:pt>
                <c:pt idx="132">
                  <c:v>6102.9129514562928</c:v>
                </c:pt>
                <c:pt idx="133">
                  <c:v>6173.7798975270489</c:v>
                </c:pt>
                <c:pt idx="134">
                  <c:v>6245.0172609969686</c:v>
                </c:pt>
                <c:pt idx="135">
                  <c:v>6316.6250418660566</c:v>
                </c:pt>
                <c:pt idx="136">
                  <c:v>6388.6032401343109</c:v>
                </c:pt>
                <c:pt idx="137">
                  <c:v>6460.9518558017298</c:v>
                </c:pt>
                <c:pt idx="138">
                  <c:v>6533.6708888683197</c:v>
                </c:pt>
                <c:pt idx="139">
                  <c:v>6606.7603393340705</c:v>
                </c:pt>
                <c:pt idx="140">
                  <c:v>6680.2202071989941</c:v>
                </c:pt>
                <c:pt idx="141">
                  <c:v>6754.0504924630795</c:v>
                </c:pt>
                <c:pt idx="142">
                  <c:v>6828.2511951263314</c:v>
                </c:pt>
                <c:pt idx="143">
                  <c:v>6902.8223151887523</c:v>
                </c:pt>
                <c:pt idx="144">
                  <c:v>6977.7638526503379</c:v>
                </c:pt>
                <c:pt idx="145">
                  <c:v>7053.075807511088</c:v>
                </c:pt>
                <c:pt idx="146">
                  <c:v>7128.7581797710091</c:v>
                </c:pt>
                <c:pt idx="147">
                  <c:v>7204.8109694300947</c:v>
                </c:pt>
                <c:pt idx="148">
                  <c:v>7281.2341764883449</c:v>
                </c:pt>
                <c:pt idx="149">
                  <c:v>7358.0278009457652</c:v>
                </c:pt>
                <c:pt idx="150">
                  <c:v>7435.19184280235</c:v>
                </c:pt>
                <c:pt idx="151">
                  <c:v>7512.7263020581022</c:v>
                </c:pt>
                <c:pt idx="152">
                  <c:v>7590.6311787130189</c:v>
                </c:pt>
                <c:pt idx="153">
                  <c:v>7668.906472767103</c:v>
                </c:pt>
                <c:pt idx="154">
                  <c:v>7747.5521842203543</c:v>
                </c:pt>
                <c:pt idx="155">
                  <c:v>7826.5683130727703</c:v>
                </c:pt>
                <c:pt idx="156">
                  <c:v>7905.9548593243535</c:v>
                </c:pt>
                <c:pt idx="157">
                  <c:v>7985.711822975104</c:v>
                </c:pt>
                <c:pt idx="158">
                  <c:v>8065.8392040250219</c:v>
                </c:pt>
                <c:pt idx="159">
                  <c:v>8146.3370024741043</c:v>
                </c:pt>
                <c:pt idx="160">
                  <c:v>8227.2052183223532</c:v>
                </c:pt>
                <c:pt idx="161">
                  <c:v>8308.4438515697693</c:v>
                </c:pt>
                <c:pt idx="162">
                  <c:v>8390.0529022163537</c:v>
                </c:pt>
                <c:pt idx="163">
                  <c:v>8472.0323702621026</c:v>
                </c:pt>
                <c:pt idx="164">
                  <c:v>8554.3822557070162</c:v>
                </c:pt>
                <c:pt idx="165">
                  <c:v>8637.1025585510997</c:v>
                </c:pt>
                <c:pt idx="166">
                  <c:v>8720.1932787943479</c:v>
                </c:pt>
                <c:pt idx="167">
                  <c:v>8803.6544164367624</c:v>
                </c:pt>
                <c:pt idx="168">
                  <c:v>8887.4859714783433</c:v>
                </c:pt>
                <c:pt idx="169">
                  <c:v>8971.6879439190925</c:v>
                </c:pt>
                <c:pt idx="170">
                  <c:v>9056.2603337590081</c:v>
                </c:pt>
                <c:pt idx="171">
                  <c:v>9141.2031409980882</c:v>
                </c:pt>
                <c:pt idx="172">
                  <c:v>9226.5163656363347</c:v>
                </c:pt>
                <c:pt idx="173">
                  <c:v>9312.2000076737531</c:v>
                </c:pt>
                <c:pt idx="174">
                  <c:v>9398.2540671103288</c:v>
                </c:pt>
                <c:pt idx="175">
                  <c:v>9484.6785439460728</c:v>
                </c:pt>
                <c:pt idx="176">
                  <c:v>9571.4734381809903</c:v>
                </c:pt>
                <c:pt idx="177">
                  <c:v>9658.6387498150671</c:v>
                </c:pt>
                <c:pt idx="178">
                  <c:v>9746.1744788483174</c:v>
                </c:pt>
                <c:pt idx="179">
                  <c:v>9834.080625280727</c:v>
                </c:pt>
                <c:pt idx="180">
                  <c:v>9922.3571891123083</c:v>
                </c:pt>
                <c:pt idx="181">
                  <c:v>10011.004170343054</c:v>
                </c:pt>
                <c:pt idx="182">
                  <c:v>10100.021568972967</c:v>
                </c:pt>
                <c:pt idx="183">
                  <c:v>10189.409385002044</c:v>
                </c:pt>
                <c:pt idx="184">
                  <c:v>10279.167618430287</c:v>
                </c:pt>
                <c:pt idx="185">
                  <c:v>10369.2962692577</c:v>
                </c:pt>
                <c:pt idx="186">
                  <c:v>10459.795337484276</c:v>
                </c:pt>
                <c:pt idx="187">
                  <c:v>10550.664823110023</c:v>
                </c:pt>
                <c:pt idx="188">
                  <c:v>10641.904726134931</c:v>
                </c:pt>
                <c:pt idx="189">
                  <c:v>10733.515046559012</c:v>
                </c:pt>
                <c:pt idx="190">
                  <c:v>10825.495784382256</c:v>
                </c:pt>
                <c:pt idx="191">
                  <c:v>10917.846939604668</c:v>
                </c:pt>
                <c:pt idx="192">
                  <c:v>11010.568512226244</c:v>
                </c:pt>
                <c:pt idx="193">
                  <c:v>11103.660502246985</c:v>
                </c:pt>
                <c:pt idx="194">
                  <c:v>11197.122909666894</c:v>
                </c:pt>
                <c:pt idx="195">
                  <c:v>11290.955734485971</c:v>
                </c:pt>
                <c:pt idx="196">
                  <c:v>11385.158976704215</c:v>
                </c:pt>
                <c:pt idx="197">
                  <c:v>11479.732636321625</c:v>
                </c:pt>
                <c:pt idx="198">
                  <c:v>11574.676713338202</c:v>
                </c:pt>
                <c:pt idx="199">
                  <c:v>11669.991207753941</c:v>
                </c:pt>
                <c:pt idx="200">
                  <c:v>11765.676119568852</c:v>
                </c:pt>
                <c:pt idx="201">
                  <c:v>11861.731448782926</c:v>
                </c:pt>
                <c:pt idx="202">
                  <c:v>11958.157195396168</c:v>
                </c:pt>
                <c:pt idx="203">
                  <c:v>12054.953359408577</c:v>
                </c:pt>
                <c:pt idx="204">
                  <c:v>12152.11994082015</c:v>
                </c:pt>
                <c:pt idx="205">
                  <c:v>12249.656939630891</c:v>
                </c:pt>
                <c:pt idx="206">
                  <c:v>12347.564355840797</c:v>
                </c:pt>
                <c:pt idx="207">
                  <c:v>12445.842189449875</c:v>
                </c:pt>
                <c:pt idx="208">
                  <c:v>12544.490440458114</c:v>
                </c:pt>
                <c:pt idx="209">
                  <c:v>12643.509108865521</c:v>
                </c:pt>
                <c:pt idx="210">
                  <c:v>12742.898194672092</c:v>
                </c:pt>
                <c:pt idx="211">
                  <c:v>12842.657697877838</c:v>
                </c:pt>
                <c:pt idx="212">
                  <c:v>12942.78761848274</c:v>
                </c:pt>
                <c:pt idx="213">
                  <c:v>13043.287956486813</c:v>
                </c:pt>
                <c:pt idx="214">
                  <c:v>13144.158711890055</c:v>
                </c:pt>
                <c:pt idx="215">
                  <c:v>13245.399884692459</c:v>
                </c:pt>
                <c:pt idx="216">
                  <c:v>13347.01147489403</c:v>
                </c:pt>
                <c:pt idx="217">
                  <c:v>13448.99348249477</c:v>
                </c:pt>
                <c:pt idx="218">
                  <c:v>13551.345907494675</c:v>
                </c:pt>
                <c:pt idx="219">
                  <c:v>13654.068749893748</c:v>
                </c:pt>
                <c:pt idx="220">
                  <c:v>13757.162009691987</c:v>
                </c:pt>
                <c:pt idx="221">
                  <c:v>13860.625686889391</c:v>
                </c:pt>
                <c:pt idx="222">
                  <c:v>13964.459781485963</c:v>
                </c:pt>
                <c:pt idx="223">
                  <c:v>14068.664293481695</c:v>
                </c:pt>
                <c:pt idx="224">
                  <c:v>14173.239222876602</c:v>
                </c:pt>
                <c:pt idx="225">
                  <c:v>14278.184569670675</c:v>
                </c:pt>
                <c:pt idx="226">
                  <c:v>14383.500333863914</c:v>
                </c:pt>
                <c:pt idx="227">
                  <c:v>14489.186515456315</c:v>
                </c:pt>
                <c:pt idx="228">
                  <c:v>14595.243114447883</c:v>
                </c:pt>
                <c:pt idx="229">
                  <c:v>14701.670130838624</c:v>
                </c:pt>
                <c:pt idx="230">
                  <c:v>14808.467564628525</c:v>
                </c:pt>
                <c:pt idx="231">
                  <c:v>14915.635415817596</c:v>
                </c:pt>
                <c:pt idx="232">
                  <c:v>15023.173684405832</c:v>
                </c:pt>
                <c:pt idx="233">
                  <c:v>15131.082370393236</c:v>
                </c:pt>
                <c:pt idx="234">
                  <c:v>15239.361473779798</c:v>
                </c:pt>
                <c:pt idx="235">
                  <c:v>15348.010994565533</c:v>
                </c:pt>
                <c:pt idx="236">
                  <c:v>15457.030932750438</c:v>
                </c:pt>
                <c:pt idx="237">
                  <c:v>15566.421288334514</c:v>
                </c:pt>
                <c:pt idx="238">
                  <c:v>15676.182061317741</c:v>
                </c:pt>
                <c:pt idx="239">
                  <c:v>15786.313251700143</c:v>
                </c:pt>
                <c:pt idx="240">
                  <c:v>15896.81485948171</c:v>
                </c:pt>
                <c:pt idx="241">
                  <c:v>16007.686884662442</c:v>
                </c:pt>
                <c:pt idx="242">
                  <c:v>16118.929327242347</c:v>
                </c:pt>
                <c:pt idx="243">
                  <c:v>16230.542187221416</c:v>
                </c:pt>
                <c:pt idx="244">
                  <c:v>16342.525464599648</c:v>
                </c:pt>
                <c:pt idx="245">
                  <c:v>16454.879159377044</c:v>
                </c:pt>
                <c:pt idx="246">
                  <c:v>16567.603271553613</c:v>
                </c:pt>
                <c:pt idx="247">
                  <c:v>16680.697801129347</c:v>
                </c:pt>
                <c:pt idx="248">
                  <c:v>16794.162748104252</c:v>
                </c:pt>
                <c:pt idx="249">
                  <c:v>16907.998112478315</c:v>
                </c:pt>
                <c:pt idx="250">
                  <c:v>17022.203894251543</c:v>
                </c:pt>
                <c:pt idx="251">
                  <c:v>17136.780093423946</c:v>
                </c:pt>
                <c:pt idx="252">
                  <c:v>17251.726709995506</c:v>
                </c:pt>
                <c:pt idx="253">
                  <c:v>17367.043743966246</c:v>
                </c:pt>
                <c:pt idx="254">
                  <c:v>17482.731195336142</c:v>
                </c:pt>
                <c:pt idx="255">
                  <c:v>17598.789064105207</c:v>
                </c:pt>
                <c:pt idx="256">
                  <c:v>17715.217350273433</c:v>
                </c:pt>
                <c:pt idx="257">
                  <c:v>17832.016053840835</c:v>
                </c:pt>
                <c:pt idx="258">
                  <c:v>17949.185174807397</c:v>
                </c:pt>
                <c:pt idx="259">
                  <c:v>18066.724713173135</c:v>
                </c:pt>
                <c:pt idx="260">
                  <c:v>18184.63466893803</c:v>
                </c:pt>
                <c:pt idx="261">
                  <c:v>18302.91504210209</c:v>
                </c:pt>
                <c:pt idx="262">
                  <c:v>18421.565832665321</c:v>
                </c:pt>
                <c:pt idx="263">
                  <c:v>18540.58704062771</c:v>
                </c:pt>
                <c:pt idx="264">
                  <c:v>18659.978665989282</c:v>
                </c:pt>
                <c:pt idx="265">
                  <c:v>18779.740708750014</c:v>
                </c:pt>
                <c:pt idx="266">
                  <c:v>18899.873168909911</c:v>
                </c:pt>
                <c:pt idx="267">
                  <c:v>19020.376046468969</c:v>
                </c:pt>
                <c:pt idx="268">
                  <c:v>19141.249341427196</c:v>
                </c:pt>
                <c:pt idx="269">
                  <c:v>19262.493053784594</c:v>
                </c:pt>
                <c:pt idx="270">
                  <c:v>19384.107183541157</c:v>
                </c:pt>
                <c:pt idx="271">
                  <c:v>19506.091730696884</c:v>
                </c:pt>
                <c:pt idx="272">
                  <c:v>19628.446695251783</c:v>
                </c:pt>
                <c:pt idx="273">
                  <c:v>19751.172077205843</c:v>
                </c:pt>
                <c:pt idx="274">
                  <c:v>19874.267876559068</c:v>
                </c:pt>
                <c:pt idx="275">
                  <c:v>19997.734093311468</c:v>
                </c:pt>
                <c:pt idx="276">
                  <c:v>20121.570727463033</c:v>
                </c:pt>
                <c:pt idx="277">
                  <c:v>20245.777779013755</c:v>
                </c:pt>
                <c:pt idx="278">
                  <c:v>20370.355247963642</c:v>
                </c:pt>
                <c:pt idx="279">
                  <c:v>20495.303134312708</c:v>
                </c:pt>
                <c:pt idx="280">
                  <c:v>20620.621438060942</c:v>
                </c:pt>
                <c:pt idx="281">
                  <c:v>20746.310159208329</c:v>
                </c:pt>
                <c:pt idx="282">
                  <c:v>20872.369297754889</c:v>
                </c:pt>
                <c:pt idx="283">
                  <c:v>20998.798853700617</c:v>
                </c:pt>
                <c:pt idx="284">
                  <c:v>21125.598827045509</c:v>
                </c:pt>
                <c:pt idx="285">
                  <c:v>21252.769217789566</c:v>
                </c:pt>
                <c:pt idx="286">
                  <c:v>21380.310025932798</c:v>
                </c:pt>
                <c:pt idx="287">
                  <c:v>21508.221251475188</c:v>
                </c:pt>
                <c:pt idx="288">
                  <c:v>21636.50289441675</c:v>
                </c:pt>
                <c:pt idx="289">
                  <c:v>21765.154954757469</c:v>
                </c:pt>
                <c:pt idx="290">
                  <c:v>21894.177432497359</c:v>
                </c:pt>
                <c:pt idx="291">
                  <c:v>22023.570327636422</c:v>
                </c:pt>
                <c:pt idx="292">
                  <c:v>22153.333640174642</c:v>
                </c:pt>
                <c:pt idx="293">
                  <c:v>22283.467370112037</c:v>
                </c:pt>
                <c:pt idx="294">
                  <c:v>22413.97151744859</c:v>
                </c:pt>
                <c:pt idx="295">
                  <c:v>22544.846082184318</c:v>
                </c:pt>
                <c:pt idx="296">
                  <c:v>22676.091064319204</c:v>
                </c:pt>
                <c:pt idx="297">
                  <c:v>22807.706463853268</c:v>
                </c:pt>
                <c:pt idx="298">
                  <c:v>22939.69228078649</c:v>
                </c:pt>
                <c:pt idx="299">
                  <c:v>23072.048515118877</c:v>
                </c:pt>
                <c:pt idx="300">
                  <c:v>23204.775166850435</c:v>
                </c:pt>
                <c:pt idx="301">
                  <c:v>23337.872235981155</c:v>
                </c:pt>
                <c:pt idx="302">
                  <c:v>23471.339722511057</c:v>
                </c:pt>
                <c:pt idx="303">
                  <c:v>23605.177626440105</c:v>
                </c:pt>
                <c:pt idx="304">
                  <c:v>23739.385947768325</c:v>
                </c:pt>
                <c:pt idx="305">
                  <c:v>23873.964686495714</c:v>
                </c:pt>
                <c:pt idx="306">
                  <c:v>24008.913842622274</c:v>
                </c:pt>
                <c:pt idx="307">
                  <c:v>24144.233416147996</c:v>
                </c:pt>
                <c:pt idx="308">
                  <c:v>24279.923407072882</c:v>
                </c:pt>
                <c:pt idx="309">
                  <c:v>24415.983815396939</c:v>
                </c:pt>
                <c:pt idx="310">
                  <c:v>24552.414641120151</c:v>
                </c:pt>
                <c:pt idx="311">
                  <c:v>24689.215884242542</c:v>
                </c:pt>
                <c:pt idx="312">
                  <c:v>24826.387544764093</c:v>
                </c:pt>
                <c:pt idx="313">
                  <c:v>24963.929622684824</c:v>
                </c:pt>
                <c:pt idx="314">
                  <c:v>25101.842118004708</c:v>
                </c:pt>
                <c:pt idx="315">
                  <c:v>25240.125030723757</c:v>
                </c:pt>
                <c:pt idx="316">
                  <c:v>25378.778360841981</c:v>
                </c:pt>
                <c:pt idx="317">
                  <c:v>25517.80210835937</c:v>
                </c:pt>
                <c:pt idx="318">
                  <c:v>25657.196273275924</c:v>
                </c:pt>
                <c:pt idx="319">
                  <c:v>25796.960855591642</c:v>
                </c:pt>
                <c:pt idx="320">
                  <c:v>25937.095855306525</c:v>
                </c:pt>
                <c:pt idx="321">
                  <c:v>26077.601272420572</c:v>
                </c:pt>
                <c:pt idx="322">
                  <c:v>26218.477106933795</c:v>
                </c:pt>
                <c:pt idx="323">
                  <c:v>26359.723358846182</c:v>
                </c:pt>
                <c:pt idx="324">
                  <c:v>26501.340028157741</c:v>
                </c:pt>
                <c:pt idx="325">
                  <c:v>26643.327114868451</c:v>
                </c:pt>
                <c:pt idx="326">
                  <c:v>26785.684618978339</c:v>
                </c:pt>
                <c:pt idx="327">
                  <c:v>26928.412540487388</c:v>
                </c:pt>
                <c:pt idx="328">
                  <c:v>27071.510879395599</c:v>
                </c:pt>
                <c:pt idx="329">
                  <c:v>27214.979635702992</c:v>
                </c:pt>
                <c:pt idx="330">
                  <c:v>27358.818809409546</c:v>
                </c:pt>
                <c:pt idx="331">
                  <c:v>27503.028400515261</c:v>
                </c:pt>
                <c:pt idx="332">
                  <c:v>27647.608409020133</c:v>
                </c:pt>
                <c:pt idx="333">
                  <c:v>27792.558834924188</c:v>
                </c:pt>
                <c:pt idx="334">
                  <c:v>27937.879678227408</c:v>
                </c:pt>
                <c:pt idx="335">
                  <c:v>28083.570938929799</c:v>
                </c:pt>
                <c:pt idx="336">
                  <c:v>28229.632617031337</c:v>
                </c:pt>
                <c:pt idx="337">
                  <c:v>28376.064712532061</c:v>
                </c:pt>
                <c:pt idx="338">
                  <c:v>28522.867225431939</c:v>
                </c:pt>
                <c:pt idx="339">
                  <c:v>28670.040155730981</c:v>
                </c:pt>
                <c:pt idx="340">
                  <c:v>28817.58350342921</c:v>
                </c:pt>
                <c:pt idx="341">
                  <c:v>28965.497268526589</c:v>
                </c:pt>
                <c:pt idx="342">
                  <c:v>29113.78145102314</c:v>
                </c:pt>
                <c:pt idx="343">
                  <c:v>29262.436050918848</c:v>
                </c:pt>
                <c:pt idx="344">
                  <c:v>29411.461068213728</c:v>
                </c:pt>
                <c:pt idx="345">
                  <c:v>29560.85650290778</c:v>
                </c:pt>
                <c:pt idx="346">
                  <c:v>29710.622355001007</c:v>
                </c:pt>
                <c:pt idx="347">
                  <c:v>29860.75862449337</c:v>
                </c:pt>
                <c:pt idx="348">
                  <c:v>30011.265311384923</c:v>
                </c:pt>
                <c:pt idx="349">
                  <c:v>30162.14241567564</c:v>
                </c:pt>
                <c:pt idx="350">
                  <c:v>30313.389937365515</c:v>
                </c:pt>
                <c:pt idx="351">
                  <c:v>30465.007876454569</c:v>
                </c:pt>
                <c:pt idx="352">
                  <c:v>30616.996232942784</c:v>
                </c:pt>
                <c:pt idx="353">
                  <c:v>30769.355006830163</c:v>
                </c:pt>
                <c:pt idx="354">
                  <c:v>30922.084198116703</c:v>
                </c:pt>
                <c:pt idx="355">
                  <c:v>31075.183806802415</c:v>
                </c:pt>
                <c:pt idx="356">
                  <c:v>31228.653832887307</c:v>
                </c:pt>
                <c:pt idx="357">
                  <c:v>31382.494276371337</c:v>
                </c:pt>
                <c:pt idx="358">
                  <c:v>31536.70513725455</c:v>
                </c:pt>
                <c:pt idx="359">
                  <c:v>31691.286415536928</c:v>
                </c:pt>
                <c:pt idx="360">
                  <c:v>31846.238111218481</c:v>
                </c:pt>
                <c:pt idx="361">
                  <c:v>32001.560224299188</c:v>
                </c:pt>
                <c:pt idx="362">
                  <c:v>32157.252754779071</c:v>
                </c:pt>
                <c:pt idx="363">
                  <c:v>32313.31570265811</c:v>
                </c:pt>
                <c:pt idx="364">
                  <c:v>32469.749067936329</c:v>
                </c:pt>
                <c:pt idx="365">
                  <c:v>32626.552850613694</c:v>
                </c:pt>
                <c:pt idx="366">
                  <c:v>32783.727050690242</c:v>
                </c:pt>
                <c:pt idx="367">
                  <c:v>32941.271668165966</c:v>
                </c:pt>
                <c:pt idx="368">
                  <c:v>33099.186703040825</c:v>
                </c:pt>
                <c:pt idx="369">
                  <c:v>33257.472155314877</c:v>
                </c:pt>
                <c:pt idx="370">
                  <c:v>33416.128024988087</c:v>
                </c:pt>
                <c:pt idx="371">
                  <c:v>33575.154312060462</c:v>
                </c:pt>
                <c:pt idx="372">
                  <c:v>33734.551016531994</c:v>
                </c:pt>
                <c:pt idx="373">
                  <c:v>33894.318138402712</c:v>
                </c:pt>
                <c:pt idx="374">
                  <c:v>34054.455677672595</c:v>
                </c:pt>
                <c:pt idx="375">
                  <c:v>34214.963634341635</c:v>
                </c:pt>
                <c:pt idx="376">
                  <c:v>34375.842008409832</c:v>
                </c:pt>
                <c:pt idx="377">
                  <c:v>34537.090799877216</c:v>
                </c:pt>
                <c:pt idx="378">
                  <c:v>34698.710008743765</c:v>
                </c:pt>
                <c:pt idx="379">
                  <c:v>34860.699635009463</c:v>
                </c:pt>
                <c:pt idx="380">
                  <c:v>35023.059678674341</c:v>
                </c:pt>
                <c:pt idx="381">
                  <c:v>35185.790139738383</c:v>
                </c:pt>
                <c:pt idx="382">
                  <c:v>35348.89101820159</c:v>
                </c:pt>
                <c:pt idx="383">
                  <c:v>35512.362314063954</c:v>
                </c:pt>
                <c:pt idx="384">
                  <c:v>35676.204027325504</c:v>
                </c:pt>
                <c:pt idx="385">
                  <c:v>35840.416157986212</c:v>
                </c:pt>
                <c:pt idx="386">
                  <c:v>36004.998706046084</c:v>
                </c:pt>
                <c:pt idx="387">
                  <c:v>36169.951671505114</c:v>
                </c:pt>
                <c:pt idx="388">
                  <c:v>36335.27505436333</c:v>
                </c:pt>
                <c:pt idx="389">
                  <c:v>36500.968854620703</c:v>
                </c:pt>
                <c:pt idx="390">
                  <c:v>36667.033072277241</c:v>
                </c:pt>
                <c:pt idx="391">
                  <c:v>36833.467707332951</c:v>
                </c:pt>
                <c:pt idx="392">
                  <c:v>37000.272759787818</c:v>
                </c:pt>
                <c:pt idx="393">
                  <c:v>37167.448229641865</c:v>
                </c:pt>
                <c:pt idx="394">
                  <c:v>37334.994116895068</c:v>
                </c:pt>
                <c:pt idx="395">
                  <c:v>37502.910421547444</c:v>
                </c:pt>
                <c:pt idx="396">
                  <c:v>37671.197143598984</c:v>
                </c:pt>
                <c:pt idx="397">
                  <c:v>37839.854283049674</c:v>
                </c:pt>
                <c:pt idx="398">
                  <c:v>38008.88183989955</c:v>
                </c:pt>
                <c:pt idx="399">
                  <c:v>38178.279814148584</c:v>
                </c:pt>
                <c:pt idx="400">
                  <c:v>38348.048205796797</c:v>
                </c:pt>
                <c:pt idx="401">
                  <c:v>38518.187014844167</c:v>
                </c:pt>
                <c:pt idx="402">
                  <c:v>38688.696241290701</c:v>
                </c:pt>
                <c:pt idx="403">
                  <c:v>38859.575885136408</c:v>
                </c:pt>
                <c:pt idx="404">
                  <c:v>39030.825946381272</c:v>
                </c:pt>
                <c:pt idx="405">
                  <c:v>39202.446425025315</c:v>
                </c:pt>
                <c:pt idx="406">
                  <c:v>39374.437321068515</c:v>
                </c:pt>
                <c:pt idx="407">
                  <c:v>39546.798634510887</c:v>
                </c:pt>
                <c:pt idx="408">
                  <c:v>39719.53036535241</c:v>
                </c:pt>
                <c:pt idx="409">
                  <c:v>39892.632513593118</c:v>
                </c:pt>
                <c:pt idx="410">
                  <c:v>40066.105079232992</c:v>
                </c:pt>
                <c:pt idx="411">
                  <c:v>40239.948062272037</c:v>
                </c:pt>
                <c:pt idx="412">
                  <c:v>40414.161462710224</c:v>
                </c:pt>
                <c:pt idx="413">
                  <c:v>40588.745280547599</c:v>
                </c:pt>
                <c:pt idx="414">
                  <c:v>40763.699515784137</c:v>
                </c:pt>
                <c:pt idx="415">
                  <c:v>40939.024168419826</c:v>
                </c:pt>
                <c:pt idx="416">
                  <c:v>41114.719238454702</c:v>
                </c:pt>
                <c:pt idx="417">
                  <c:v>41290.784725888741</c:v>
                </c:pt>
                <c:pt idx="418">
                  <c:v>41467.220630721946</c:v>
                </c:pt>
                <c:pt idx="419">
                  <c:v>41644.0269529543</c:v>
                </c:pt>
                <c:pt idx="420">
                  <c:v>41821.203692585841</c:v>
                </c:pt>
                <c:pt idx="421">
                  <c:v>41998.750849616532</c:v>
                </c:pt>
                <c:pt idx="422">
                  <c:v>42176.668424046409</c:v>
                </c:pt>
                <c:pt idx="423">
                  <c:v>42354.956415875437</c:v>
                </c:pt>
                <c:pt idx="424">
                  <c:v>42533.614825103636</c:v>
                </c:pt>
                <c:pt idx="425">
                  <c:v>42712.643651731007</c:v>
                </c:pt>
                <c:pt idx="426">
                  <c:v>42892.042895757528</c:v>
                </c:pt>
                <c:pt idx="427">
                  <c:v>43071.812557183235</c:v>
                </c:pt>
                <c:pt idx="428">
                  <c:v>43251.952636008107</c:v>
                </c:pt>
                <c:pt idx="429">
                  <c:v>43432.463132232137</c:v>
                </c:pt>
                <c:pt idx="430">
                  <c:v>43613.344045855323</c:v>
                </c:pt>
                <c:pt idx="431">
                  <c:v>43794.595376877696</c:v>
                </c:pt>
                <c:pt idx="432">
                  <c:v>43976.217125299227</c:v>
                </c:pt>
                <c:pt idx="433">
                  <c:v>44158.209291119929</c:v>
                </c:pt>
                <c:pt idx="434">
                  <c:v>44340.571874339788</c:v>
                </c:pt>
                <c:pt idx="435">
                  <c:v>44523.304874958827</c:v>
                </c:pt>
                <c:pt idx="436">
                  <c:v>44706.408292977016</c:v>
                </c:pt>
                <c:pt idx="437">
                  <c:v>44889.882128394383</c:v>
                </c:pt>
                <c:pt idx="438">
                  <c:v>45073.726381210916</c:v>
                </c:pt>
                <c:pt idx="439">
                  <c:v>45257.941051426613</c:v>
                </c:pt>
                <c:pt idx="440">
                  <c:v>45442.526139041467</c:v>
                </c:pt>
                <c:pt idx="441">
                  <c:v>45627.481644055501</c:v>
                </c:pt>
                <c:pt idx="442">
                  <c:v>45812.807566468691</c:v>
                </c:pt>
                <c:pt idx="443">
                  <c:v>45998.503906281068</c:v>
                </c:pt>
                <c:pt idx="444">
                  <c:v>46184.570663492595</c:v>
                </c:pt>
                <c:pt idx="445">
                  <c:v>46371.007838103294</c:v>
                </c:pt>
                <c:pt idx="446">
                  <c:v>46557.815430113136</c:v>
                </c:pt>
                <c:pt idx="447">
                  <c:v>46744.993439522172</c:v>
                </c:pt>
                <c:pt idx="448">
                  <c:v>46932.541866330364</c:v>
                </c:pt>
                <c:pt idx="449">
                  <c:v>47120.460710537736</c:v>
                </c:pt>
                <c:pt idx="450">
                  <c:v>47308.749972144273</c:v>
                </c:pt>
                <c:pt idx="451">
                  <c:v>47497.409651149945</c:v>
                </c:pt>
                <c:pt idx="452">
                  <c:v>47686.439747554832</c:v>
                </c:pt>
                <c:pt idx="453">
                  <c:v>47875.840261358841</c:v>
                </c:pt>
                <c:pt idx="454">
                  <c:v>48065.611192562043</c:v>
                </c:pt>
                <c:pt idx="455">
                  <c:v>48255.752541164402</c:v>
                </c:pt>
                <c:pt idx="456">
                  <c:v>48446.264307165926</c:v>
                </c:pt>
                <c:pt idx="457">
                  <c:v>48637.146490566622</c:v>
                </c:pt>
                <c:pt idx="458">
                  <c:v>48828.399091366489</c:v>
                </c:pt>
                <c:pt idx="459">
                  <c:v>49020.022109565507</c:v>
                </c:pt>
                <c:pt idx="460">
                  <c:v>49212.015545163711</c:v>
                </c:pt>
                <c:pt idx="461">
                  <c:v>49404.379398161051</c:v>
                </c:pt>
                <c:pt idx="462">
                  <c:v>49597.113668557591</c:v>
                </c:pt>
                <c:pt idx="463">
                  <c:v>49790.218356353289</c:v>
                </c:pt>
                <c:pt idx="464">
                  <c:v>49983.693461548144</c:v>
                </c:pt>
                <c:pt idx="465">
                  <c:v>50177.538984142164</c:v>
                </c:pt>
                <c:pt idx="466">
                  <c:v>50371.754924135355</c:v>
                </c:pt>
                <c:pt idx="467">
                  <c:v>50566.341281527719</c:v>
                </c:pt>
                <c:pt idx="468">
                  <c:v>50761.298056319225</c:v>
                </c:pt>
                <c:pt idx="469">
                  <c:v>50956.625248509925</c:v>
                </c:pt>
                <c:pt idx="470">
                  <c:v>51152.322858099775</c:v>
                </c:pt>
                <c:pt idx="471">
                  <c:v>51348.390885088804</c:v>
                </c:pt>
                <c:pt idx="472">
                  <c:v>51544.829329476997</c:v>
                </c:pt>
                <c:pt idx="473">
                  <c:v>51741.638191264377</c:v>
                </c:pt>
                <c:pt idx="474">
                  <c:v>51938.8174704509</c:v>
                </c:pt>
                <c:pt idx="475">
                  <c:v>52136.367167036566</c:v>
                </c:pt>
                <c:pt idx="476">
                  <c:v>52334.287281021418</c:v>
                </c:pt>
                <c:pt idx="477">
                  <c:v>52532.577812405449</c:v>
                </c:pt>
                <c:pt idx="478">
                  <c:v>52731.238761188652</c:v>
                </c:pt>
                <c:pt idx="479">
                  <c:v>52930.270127370997</c:v>
                </c:pt>
                <c:pt idx="480">
                  <c:v>53129.671910952515</c:v>
                </c:pt>
                <c:pt idx="481">
                  <c:v>53329.444111933211</c:v>
                </c:pt>
                <c:pt idx="482">
                  <c:v>53529.586730313051</c:v>
                </c:pt>
                <c:pt idx="483">
                  <c:v>53730.099766092069</c:v>
                </c:pt>
                <c:pt idx="484">
                  <c:v>53930.983219270274</c:v>
                </c:pt>
                <c:pt idx="485">
                  <c:v>54132.237089847637</c:v>
                </c:pt>
                <c:pt idx="486">
                  <c:v>54333.861377824156</c:v>
                </c:pt>
                <c:pt idx="487">
                  <c:v>54535.856083199833</c:v>
                </c:pt>
                <c:pt idx="488">
                  <c:v>54738.221205974696</c:v>
                </c:pt>
                <c:pt idx="489">
                  <c:v>54940.956746148717</c:v>
                </c:pt>
                <c:pt idx="490">
                  <c:v>55144.062703721887</c:v>
                </c:pt>
                <c:pt idx="491">
                  <c:v>55347.539078694252</c:v>
                </c:pt>
                <c:pt idx="492">
                  <c:v>55551.385871065759</c:v>
                </c:pt>
                <c:pt idx="493">
                  <c:v>55755.603080836452</c:v>
                </c:pt>
                <c:pt idx="494">
                  <c:v>55960.190708006296</c:v>
                </c:pt>
                <c:pt idx="495">
                  <c:v>56165.148752575347</c:v>
                </c:pt>
                <c:pt idx="496">
                  <c:v>56370.477214543527</c:v>
                </c:pt>
                <c:pt idx="497">
                  <c:v>56576.176093910864</c:v>
                </c:pt>
                <c:pt idx="498">
                  <c:v>56782.245390677388</c:v>
                </c:pt>
                <c:pt idx="499">
                  <c:v>56988.685104843084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0.12326889610846375</c:v>
                </c:pt>
                <c:pt idx="1">
                  <c:v>6.6389347138832835E-2</c:v>
                </c:pt>
                <c:pt idx="2">
                  <c:v>4.6104746866109318E-2</c:v>
                </c:pt>
                <c:pt idx="3">
                  <c:v>3.9667248049899143E-2</c:v>
                </c:pt>
                <c:pt idx="4">
                  <c:v>3.6166882162735399E-2</c:v>
                </c:pt>
                <c:pt idx="5">
                  <c:v>3.4169963392544363E-2</c:v>
                </c:pt>
                <c:pt idx="6">
                  <c:v>3.2228568620668897E-2</c:v>
                </c:pt>
                <c:pt idx="7">
                  <c:v>3.0363342064278206E-2</c:v>
                </c:pt>
                <c:pt idx="8">
                  <c:v>2.9246542645839979E-2</c:v>
                </c:pt>
                <c:pt idx="9">
                  <c:v>2.8492756503475478E-2</c:v>
                </c:pt>
                <c:pt idx="10">
                  <c:v>2.7941845448411384E-2</c:v>
                </c:pt>
                <c:pt idx="11">
                  <c:v>2.7521792161773972E-2</c:v>
                </c:pt>
                <c:pt idx="12">
                  <c:v>2.7185796414020073E-2</c:v>
                </c:pt>
                <c:pt idx="13">
                  <c:v>2.6911537169880814E-2</c:v>
                </c:pt>
                <c:pt idx="14">
                  <c:v>2.6681548327022128E-2</c:v>
                </c:pt>
                <c:pt idx="15">
                  <c:v>2.648574203664757E-2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7.7601003585644215E-2</c:v>
                </c:pt>
                <c:pt idx="1">
                  <c:v>4.0410711587787362E-2</c:v>
                </c:pt>
                <c:pt idx="2">
                  <c:v>2.7358256788650497E-2</c:v>
                </c:pt>
                <c:pt idx="3">
                  <c:v>2.3258120055703869E-2</c:v>
                </c:pt>
                <c:pt idx="4">
                  <c:v>2.1047726464316036E-2</c:v>
                </c:pt>
                <c:pt idx="5">
                  <c:v>1.9797309272270691E-2</c:v>
                </c:pt>
                <c:pt idx="6">
                  <c:v>1.859322071576755E-2</c:v>
                </c:pt>
                <c:pt idx="7">
                  <c:v>1.7451986629006253E-2</c:v>
                </c:pt>
                <c:pt idx="8">
                  <c:v>1.6778618539310432E-2</c:v>
                </c:pt>
                <c:pt idx="9">
                  <c:v>1.6329238871236509E-2</c:v>
                </c:pt>
                <c:pt idx="10">
                  <c:v>1.600361149465045E-2</c:v>
                </c:pt>
                <c:pt idx="11">
                  <c:v>1.5756888023104557E-2</c:v>
                </c:pt>
                <c:pt idx="12">
                  <c:v>1.5560560877498172E-2</c:v>
                </c:pt>
                <c:pt idx="13">
                  <c:v>1.5400905541229901E-2</c:v>
                </c:pt>
                <c:pt idx="14">
                  <c:v>1.5267424798750784E-2</c:v>
                </c:pt>
                <c:pt idx="15">
                  <c:v>1.5154044490207609E-2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6.1478429719916503E-2</c:v>
                </c:pt>
                <c:pt idx="1">
                  <c:v>3.1120178546139736E-2</c:v>
                </c:pt>
                <c:pt idx="2">
                  <c:v>2.0524879455382249E-2</c:v>
                </c:pt>
                <c:pt idx="3">
                  <c:v>1.7189909899168909E-2</c:v>
                </c:pt>
                <c:pt idx="4">
                  <c:v>1.5387315937345226E-2</c:v>
                </c:pt>
                <c:pt idx="5">
                  <c:v>1.4366038967255954E-2</c:v>
                </c:pt>
                <c:pt idx="6">
                  <c:v>1.3382700298070002E-2</c:v>
                </c:pt>
                <c:pt idx="7">
                  <c:v>1.2453760592302972E-2</c:v>
                </c:pt>
                <c:pt idx="8">
                  <c:v>1.191003835184485E-2</c:v>
                </c:pt>
                <c:pt idx="9">
                  <c:v>1.155092911986224E-2</c:v>
                </c:pt>
                <c:pt idx="10">
                  <c:v>1.1293577175169907E-2</c:v>
                </c:pt>
                <c:pt idx="11">
                  <c:v>1.1100481339505567E-2</c:v>
                </c:pt>
                <c:pt idx="12">
                  <c:v>1.0948579795062689E-2</c:v>
                </c:pt>
                <c:pt idx="13">
                  <c:v>1.0826157542372948E-2</c:v>
                </c:pt>
                <c:pt idx="14">
                  <c:v>1.0724743591521455E-2</c:v>
                </c:pt>
                <c:pt idx="15">
                  <c:v>1.063927992117746E-2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5.3508999898878119E-2</c:v>
                </c:pt>
                <c:pt idx="1">
                  <c:v>2.6534649750553429E-2</c:v>
                </c:pt>
                <c:pt idx="2">
                  <c:v>1.714271135496042E-2</c:v>
                </c:pt>
                <c:pt idx="3">
                  <c:v>1.4173446173057712E-2</c:v>
                </c:pt>
                <c:pt idx="4">
                  <c:v>1.255940066818313E-2</c:v>
                </c:pt>
                <c:pt idx="5">
                  <c:v>1.1639930026494109E-2</c:v>
                </c:pt>
                <c:pt idx="6">
                  <c:v>1.0749793903590765E-2</c:v>
                </c:pt>
                <c:pt idx="7">
                  <c:v>9.903512127573344E-3</c:v>
                </c:pt>
                <c:pt idx="8">
                  <c:v>9.4058421956658908E-3</c:v>
                </c:pt>
                <c:pt idx="9">
                  <c:v>9.0767806381633464E-3</c:v>
                </c:pt>
                <c:pt idx="10">
                  <c:v>8.8412817976160178E-3</c:v>
                </c:pt>
                <c:pt idx="11">
                  <c:v>8.6648510794182457E-3</c:v>
                </c:pt>
                <c:pt idx="12">
                  <c:v>8.5268595251823051E-3</c:v>
                </c:pt>
                <c:pt idx="13">
                  <c:v>8.4161109857642351E-3</c:v>
                </c:pt>
                <c:pt idx="14">
                  <c:v>8.3249491081634885E-3</c:v>
                </c:pt>
                <c:pt idx="15">
                  <c:v>8.2485804976058317E-3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162.24693034001123</c:v>
                </c:pt>
                <c:pt idx="1">
                  <c:v>301.25315072275333</c:v>
                </c:pt>
                <c:pt idx="2">
                  <c:v>433.79481201970555</c:v>
                </c:pt>
                <c:pt idx="3">
                  <c:v>504.19429083764868</c:v>
                </c:pt>
                <c:pt idx="4">
                  <c:v>552.9920967477542</c:v>
                </c:pt>
                <c:pt idx="5">
                  <c:v>585.30937742718959</c:v>
                </c:pt>
                <c:pt idx="6">
                  <c:v>620.56742995323589</c:v>
                </c:pt>
                <c:pt idx="7">
                  <c:v>658.68901906979318</c:v>
                </c:pt>
                <c:pt idx="8">
                  <c:v>683.84151392488764</c:v>
                </c:pt>
                <c:pt idx="9">
                  <c:v>701.93278763886701</c:v>
                </c:pt>
                <c:pt idx="10">
                  <c:v>715.77233640225029</c:v>
                </c:pt>
                <c:pt idx="11">
                  <c:v>726.6968619790224</c:v>
                </c:pt>
                <c:pt idx="12">
                  <c:v>735.67828197542656</c:v>
                </c:pt>
                <c:pt idx="13">
                  <c:v>743.17568237550722</c:v>
                </c:pt>
                <c:pt idx="14">
                  <c:v>749.58168674734327</c:v>
                </c:pt>
                <c:pt idx="15">
                  <c:v>755.12326489952852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257.72862560890769</c:v>
                </c:pt>
                <c:pt idx="1">
                  <c:v>494.91828315253565</c:v>
                </c:pt>
                <c:pt idx="2">
                  <c:v>731.04072947721397</c:v>
                </c:pt>
                <c:pt idx="3">
                  <c:v>859.91472879576781</c:v>
                </c:pt>
                <c:pt idx="4">
                  <c:v>950.22139488118421</c:v>
                </c:pt>
                <c:pt idx="5">
                  <c:v>1010.2382967776945</c:v>
                </c:pt>
                <c:pt idx="6">
                  <c:v>1075.6608715476316</c:v>
                </c:pt>
                <c:pt idx="7">
                  <c:v>1146.0013364185597</c:v>
                </c:pt>
                <c:pt idx="8">
                  <c:v>1191.9932474263142</c:v>
                </c:pt>
                <c:pt idx="9">
                  <c:v>1224.7968296446097</c:v>
                </c:pt>
                <c:pt idx="10">
                  <c:v>1249.7179156520656</c:v>
                </c:pt>
                <c:pt idx="11">
                  <c:v>1269.2861668289897</c:v>
                </c:pt>
                <c:pt idx="12">
                  <c:v>1285.3007136086987</c:v>
                </c:pt>
                <c:pt idx="13">
                  <c:v>1298.6249377647193</c:v>
                </c:pt>
                <c:pt idx="14">
                  <c:v>1309.9786154922765</c:v>
                </c:pt>
                <c:pt idx="15">
                  <c:v>1319.7796807923983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325.31735262458756</c:v>
                </c:pt>
                <c:pt idx="1">
                  <c:v>642.66983463309452</c:v>
                </c:pt>
                <c:pt idx="2">
                  <c:v>974.42716014370512</c:v>
                </c:pt>
                <c:pt idx="3">
                  <c:v>1163.473230360966</c:v>
                </c:pt>
                <c:pt idx="4">
                  <c:v>1299.7718433440186</c:v>
                </c:pt>
                <c:pt idx="5">
                  <c:v>1392.1721948259608</c:v>
                </c:pt>
                <c:pt idx="6">
                  <c:v>1494.4667036206674</c:v>
                </c:pt>
                <c:pt idx="7">
                  <c:v>1605.9406194431722</c:v>
                </c:pt>
                <c:pt idx="8">
                  <c:v>1679.2557176696266</c:v>
                </c:pt>
                <c:pt idx="9">
                  <c:v>1731.4624470865533</c:v>
                </c:pt>
                <c:pt idx="10">
                  <c:v>1770.9180793462021</c:v>
                </c:pt>
                <c:pt idx="11">
                  <c:v>1801.7236720016713</c:v>
                </c:pt>
                <c:pt idx="12">
                  <c:v>1826.720942292359</c:v>
                </c:pt>
                <c:pt idx="13">
                  <c:v>1847.3775133717727</c:v>
                </c:pt>
                <c:pt idx="14">
                  <c:v>1864.8464487124133</c:v>
                </c:pt>
                <c:pt idx="15">
                  <c:v>1879.8264683486755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373.76889939629245</c:v>
                </c:pt>
                <c:pt idx="1">
                  <c:v>753.73144880432665</c:v>
                </c:pt>
                <c:pt idx="2">
                  <c:v>1166.6765884273491</c:v>
                </c:pt>
                <c:pt idx="3">
                  <c:v>1411.089424251526</c:v>
                </c:pt>
                <c:pt idx="4">
                  <c:v>1592.4326748063881</c:v>
                </c:pt>
                <c:pt idx="5">
                  <c:v>1718.2233874668664</c:v>
                </c:pt>
                <c:pt idx="6">
                  <c:v>1860.5007853517432</c:v>
                </c:pt>
                <c:pt idx="7">
                  <c:v>2019.4855867663382</c:v>
                </c:pt>
                <c:pt idx="8">
                  <c:v>2126.3380337399008</c:v>
                </c:pt>
                <c:pt idx="9">
                  <c:v>2203.4244075382799</c:v>
                </c:pt>
                <c:pt idx="10">
                  <c:v>2262.1154327863233</c:v>
                </c:pt>
                <c:pt idx="11">
                  <c:v>2308.1758493814518</c:v>
                </c:pt>
                <c:pt idx="12">
                  <c:v>2345.5294344810259</c:v>
                </c:pt>
                <c:pt idx="13">
                  <c:v>2376.3945168771888</c:v>
                </c:pt>
                <c:pt idx="14">
                  <c:v>2402.417088698824</c:v>
                </c:pt>
                <c:pt idx="15">
                  <c:v>2424.6596133486291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409.7302161191526</c:v>
                </c:pt>
                <c:pt idx="1">
                  <c:v>838.77745568321416</c:v>
                </c:pt>
                <c:pt idx="2">
                  <c:v>1318.995621781356</c:v>
                </c:pt>
                <c:pt idx="3">
                  <c:v>1611.8590156678551</c:v>
                </c:pt>
                <c:pt idx="4">
                  <c:v>1834.3838053082445</c:v>
                </c:pt>
                <c:pt idx="5">
                  <c:v>1991.8594417490008</c:v>
                </c:pt>
                <c:pt idx="6">
                  <c:v>2173.5512566449802</c:v>
                </c:pt>
                <c:pt idx="7">
                  <c:v>2381.8047630667861</c:v>
                </c:pt>
                <c:pt idx="8">
                  <c:v>2525.3263029852505</c:v>
                </c:pt>
                <c:pt idx="9">
                  <c:v>2630.8104903652943</c:v>
                </c:pt>
                <c:pt idx="10">
                  <c:v>2712.2577342944869</c:v>
                </c:pt>
                <c:pt idx="11">
                  <c:v>2776.9522568245147</c:v>
                </c:pt>
                <c:pt idx="12">
                  <c:v>2829.7752599294831</c:v>
                </c:pt>
                <c:pt idx="13">
                  <c:v>2873.7238973543654</c:v>
                </c:pt>
                <c:pt idx="14">
                  <c:v>2910.9139290712346</c:v>
                </c:pt>
                <c:pt idx="15">
                  <c:v>2942.7975530604244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2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162.24693034001123</c:v>
                </c:pt>
                <c:pt idx="1">
                  <c:v>301.25315072275333</c:v>
                </c:pt>
                <c:pt idx="2">
                  <c:v>433.79481201970555</c:v>
                </c:pt>
                <c:pt idx="3">
                  <c:v>504.19429083764868</c:v>
                </c:pt>
                <c:pt idx="4">
                  <c:v>552.9920967477542</c:v>
                </c:pt>
                <c:pt idx="5">
                  <c:v>585.30937742718959</c:v>
                </c:pt>
                <c:pt idx="6">
                  <c:v>620.56742995323589</c:v>
                </c:pt>
                <c:pt idx="7">
                  <c:v>658.68901906979318</c:v>
                </c:pt>
                <c:pt idx="8">
                  <c:v>683.84151392488764</c:v>
                </c:pt>
                <c:pt idx="9">
                  <c:v>701.93278763886701</c:v>
                </c:pt>
                <c:pt idx="10">
                  <c:v>715.77233640225029</c:v>
                </c:pt>
                <c:pt idx="11">
                  <c:v>726.6968619790224</c:v>
                </c:pt>
                <c:pt idx="12">
                  <c:v>735.67828197542656</c:v>
                </c:pt>
                <c:pt idx="13">
                  <c:v>743.17568237550722</c:v>
                </c:pt>
                <c:pt idx="14">
                  <c:v>749.58168674734327</c:v>
                </c:pt>
                <c:pt idx="15">
                  <c:v>755.12326489952852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257.72862560890769</c:v>
                </c:pt>
                <c:pt idx="1">
                  <c:v>494.91828315253565</c:v>
                </c:pt>
                <c:pt idx="2">
                  <c:v>731.04072947721397</c:v>
                </c:pt>
                <c:pt idx="3">
                  <c:v>859.91472879576781</c:v>
                </c:pt>
                <c:pt idx="4">
                  <c:v>950.22139488118421</c:v>
                </c:pt>
                <c:pt idx="5">
                  <c:v>1010.2382967776945</c:v>
                </c:pt>
                <c:pt idx="6">
                  <c:v>1075.6608715476316</c:v>
                </c:pt>
                <c:pt idx="7">
                  <c:v>1146.0013364185597</c:v>
                </c:pt>
                <c:pt idx="8">
                  <c:v>1191.9932474263142</c:v>
                </c:pt>
                <c:pt idx="9">
                  <c:v>1224.7968296446097</c:v>
                </c:pt>
                <c:pt idx="10">
                  <c:v>1249.7179156520656</c:v>
                </c:pt>
                <c:pt idx="11">
                  <c:v>1269.2861668289897</c:v>
                </c:pt>
                <c:pt idx="12">
                  <c:v>1285.3007136086987</c:v>
                </c:pt>
                <c:pt idx="13">
                  <c:v>1298.6249377647193</c:v>
                </c:pt>
                <c:pt idx="14">
                  <c:v>1309.9786154922765</c:v>
                </c:pt>
                <c:pt idx="15">
                  <c:v>1319.7796807923983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325.31735262458756</c:v>
                </c:pt>
                <c:pt idx="1">
                  <c:v>642.66983463309452</c:v>
                </c:pt>
                <c:pt idx="2">
                  <c:v>974.42716014370512</c:v>
                </c:pt>
                <c:pt idx="3">
                  <c:v>1163.473230360966</c:v>
                </c:pt>
                <c:pt idx="4">
                  <c:v>1299.7718433440186</c:v>
                </c:pt>
                <c:pt idx="5">
                  <c:v>1392.1721948259608</c:v>
                </c:pt>
                <c:pt idx="6">
                  <c:v>1494.4667036206674</c:v>
                </c:pt>
                <c:pt idx="7">
                  <c:v>1605.9406194431722</c:v>
                </c:pt>
                <c:pt idx="8">
                  <c:v>1679.2557176696266</c:v>
                </c:pt>
                <c:pt idx="9">
                  <c:v>1731.4624470865533</c:v>
                </c:pt>
                <c:pt idx="10">
                  <c:v>1770.9180793462021</c:v>
                </c:pt>
                <c:pt idx="11">
                  <c:v>1801.7236720016713</c:v>
                </c:pt>
                <c:pt idx="12">
                  <c:v>1826.720942292359</c:v>
                </c:pt>
                <c:pt idx="13">
                  <c:v>1847.3775133717727</c:v>
                </c:pt>
                <c:pt idx="14">
                  <c:v>1864.8464487124133</c:v>
                </c:pt>
                <c:pt idx="15">
                  <c:v>1879.8264683486755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373.76889939629245</c:v>
                </c:pt>
                <c:pt idx="1">
                  <c:v>753.73144880432665</c:v>
                </c:pt>
                <c:pt idx="2">
                  <c:v>1166.6765884273491</c:v>
                </c:pt>
                <c:pt idx="3">
                  <c:v>1411.089424251526</c:v>
                </c:pt>
                <c:pt idx="4">
                  <c:v>1592.4326748063881</c:v>
                </c:pt>
                <c:pt idx="5">
                  <c:v>1718.2233874668664</c:v>
                </c:pt>
                <c:pt idx="6">
                  <c:v>1860.5007853517432</c:v>
                </c:pt>
                <c:pt idx="7">
                  <c:v>2019.4855867663382</c:v>
                </c:pt>
                <c:pt idx="8">
                  <c:v>2126.3380337399008</c:v>
                </c:pt>
                <c:pt idx="9">
                  <c:v>2203.4244075382799</c:v>
                </c:pt>
                <c:pt idx="10">
                  <c:v>2262.1154327863233</c:v>
                </c:pt>
                <c:pt idx="11">
                  <c:v>2308.1758493814518</c:v>
                </c:pt>
                <c:pt idx="12">
                  <c:v>2345.5294344810259</c:v>
                </c:pt>
                <c:pt idx="13">
                  <c:v>2376.3945168771888</c:v>
                </c:pt>
                <c:pt idx="14">
                  <c:v>2402.417088698824</c:v>
                </c:pt>
                <c:pt idx="15">
                  <c:v>2424.6596133486291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409.7302161191526</c:v>
                </c:pt>
                <c:pt idx="1">
                  <c:v>838.77745568321416</c:v>
                </c:pt>
                <c:pt idx="2">
                  <c:v>1318.995621781356</c:v>
                </c:pt>
                <c:pt idx="3">
                  <c:v>1611.8590156678551</c:v>
                </c:pt>
                <c:pt idx="4">
                  <c:v>1834.3838053082445</c:v>
                </c:pt>
                <c:pt idx="5">
                  <c:v>1991.8594417490008</c:v>
                </c:pt>
                <c:pt idx="6">
                  <c:v>2173.5512566449802</c:v>
                </c:pt>
                <c:pt idx="7">
                  <c:v>2381.8047630667861</c:v>
                </c:pt>
                <c:pt idx="8">
                  <c:v>2525.3263029852505</c:v>
                </c:pt>
                <c:pt idx="9">
                  <c:v>2630.8104903652943</c:v>
                </c:pt>
                <c:pt idx="10">
                  <c:v>2712.2577342944869</c:v>
                </c:pt>
                <c:pt idx="11">
                  <c:v>2776.9522568245147</c:v>
                </c:pt>
                <c:pt idx="12">
                  <c:v>2829.7752599294831</c:v>
                </c:pt>
                <c:pt idx="13">
                  <c:v>2873.7238973543654</c:v>
                </c:pt>
                <c:pt idx="14">
                  <c:v>2910.9139290712346</c:v>
                </c:pt>
                <c:pt idx="15">
                  <c:v>2942.7975530604244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2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86.232857872775483</c:v>
                </c:pt>
                <c:pt idx="2">
                  <c:v>125.80661584580758</c:v>
                </c:pt>
                <c:pt idx="3">
                  <c:v>163.27043721120972</c:v>
                </c:pt>
                <c:pt idx="4">
                  <c:v>198.78868224665402</c:v>
                </c:pt>
                <c:pt idx="5">
                  <c:v>232.50907212091445</c:v>
                </c:pt>
                <c:pt idx="6">
                  <c:v>264.56474250660381</c:v>
                </c:pt>
                <c:pt idx="7">
                  <c:v>295.07600036942921</c:v>
                </c:pt>
                <c:pt idx="8">
                  <c:v>324.15183280897156</c:v>
                </c:pt>
                <c:pt idx="9">
                  <c:v>351.89120783992536</c:v>
                </c:pt>
                <c:pt idx="10">
                  <c:v>378.38419983359114</c:v>
                </c:pt>
                <c:pt idx="11">
                  <c:v>403.7129665879732</c:v>
                </c:pt>
                <c:pt idx="12">
                  <c:v>427.95260035629479</c:v>
                </c:pt>
                <c:pt idx="13">
                  <c:v>451.17187140387051</c:v>
                </c:pt>
                <c:pt idx="14">
                  <c:v>473.43387960092986</c:v>
                </c:pt>
                <c:pt idx="15">
                  <c:v>494.79662705331521</c:v>
                </c:pt>
                <c:pt idx="16">
                  <c:v>515.31352271373862</c:v>
                </c:pt>
                <c:pt idx="17">
                  <c:v>535.0338282168434</c:v>
                </c:pt>
                <c:pt idx="18">
                  <c:v>554.0030527731351</c:v>
                </c:pt>
                <c:pt idx="19">
                  <c:v>572.2633037855062</c:v>
                </c:pt>
                <c:pt idx="20">
                  <c:v>589.85359887413131</c:v>
                </c:pt>
                <c:pt idx="21">
                  <c:v>606.81014417611004</c:v>
                </c:pt>
                <c:pt idx="22">
                  <c:v>623.16658309733623</c:v>
                </c:pt>
                <c:pt idx="23">
                  <c:v>638.95421911297456</c:v>
                </c:pt>
                <c:pt idx="24">
                  <c:v>654.20221572121375</c:v>
                </c:pt>
                <c:pt idx="25">
                  <c:v>668.93777623761389</c:v>
                </c:pt>
                <c:pt idx="26">
                  <c:v>683.18630576208602</c:v>
                </c:pt>
                <c:pt idx="27">
                  <c:v>696.97155734724527</c:v>
                </c:pt>
                <c:pt idx="28">
                  <c:v>710.31576413725099</c:v>
                </c:pt>
                <c:pt idx="29">
                  <c:v>723.2397590234059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7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293.88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170.64000000000001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C28" sqref="C28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/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52</v>
      </c>
    </row>
    <row r="18" spans="1:1" x14ac:dyDescent="0.45">
      <c r="A18" s="16" t="s">
        <v>53</v>
      </c>
    </row>
    <row r="19" spans="1:1" x14ac:dyDescent="0.45">
      <c r="A19" s="16" t="s">
        <v>54</v>
      </c>
    </row>
    <row r="20" spans="1:1" x14ac:dyDescent="0.45">
      <c r="A20" s="16" t="s">
        <v>55</v>
      </c>
    </row>
    <row r="21" spans="1:1" x14ac:dyDescent="0.45">
      <c r="A21" s="16"/>
    </row>
    <row r="22" spans="1:1" x14ac:dyDescent="0.45">
      <c r="A22" s="16"/>
    </row>
    <row r="25" spans="1:1" ht="15.75" x14ac:dyDescent="0.5">
      <c r="A25" s="17"/>
    </row>
    <row r="26" spans="1:1" ht="15.75" x14ac:dyDescent="0.5">
      <c r="A26" s="17"/>
    </row>
    <row r="27" spans="1:1" x14ac:dyDescent="0.45">
      <c r="A27" s="16"/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9" sqref="B19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57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328</v>
      </c>
    </row>
    <row r="6" spans="1:13" x14ac:dyDescent="0.45">
      <c r="A6" t="s">
        <v>21</v>
      </c>
      <c r="B6">
        <v>15</v>
      </c>
    </row>
    <row r="7" spans="1:13" x14ac:dyDescent="0.45">
      <c r="A7" t="s">
        <v>22</v>
      </c>
      <c r="B7">
        <v>14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87516.959999999992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(((2600*2+369*4)-(141*14))*(B5/140))*1</f>
        <v>11016.114285714286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1312754.3999999999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154225.60000000001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(B14+B15)/1000^2*3</f>
        <v>4.4009400000000003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0.256*3</f>
        <v>0.76800000000000002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F1" workbookViewId="0">
      <selection activeCell="U4" sqref="U4:U504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57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(2.10038804358055E-12 + 26191.1128205127*P4 + 802989.743589745*P4^2)*3</f>
        <v>6.3011641307416498E-12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(2.10038804358055E-12 + 26191.1128205127*P5 + 802989.743589745*P5^2)*3</f>
        <v>21.971849380786018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44.314116160732212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67.026800339844897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90.109901918124024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113.56342089556969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137.38735727218179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161.58171104796034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186.14648222290541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211.08167079701698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236.38727677029499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262.06330014273948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288.10974091435048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314.52659908512794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341.3138746550718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368.47156762418223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395.99967799245906</v>
      </c>
    </row>
    <row r="21" spans="15:21" x14ac:dyDescent="0.4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423.89820575990245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452.16715092651236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480.80651349228856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509.81629345723138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539.19649082134072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568.94710558461657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599.06813774705859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629.55958730866735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660.42145426944251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691.65373862938418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723.25644038849225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755.22955954676684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787.57309610420816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820.28705006081566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853.37142141658978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886.82621017152997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920.65141632563723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954.84703987891066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989.41308083135073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1024.349539182957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1059.6564149337298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1095.3337080836691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1131.381418632775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1167.7995465810475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1204.5880919284859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1241.7470546750915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1279.2764348208632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1317.1762323658018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1355.4464473099065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1394.0870796531774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1433.0981293956152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1472.4795965372193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1512.2314810779901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1552.3537830179273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1592.8465023570304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1633.7096390953009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1674.9431932327373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1716.5471647693403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1758.5215537051099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1800.8663600400455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1843.5815837741484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1886.6672249074172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1930.1232834398527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1973.9497593714548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2018.146652702223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2062.7139634321584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2107.6516915612588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2152.9598370895264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(2.10038804358055E-12 + 26191.1128205127*P69 + 802989.743589745*P69^2)*3</f>
        <v>2198.638400016961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2244.6873803435619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2291.1067780693288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2337.896593194263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2385.0568257183631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2432.5874756416301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2480.4885429640626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2528.7600276856624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2577.4019298064281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2626.4142493263607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2675.7969862454602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2725.5501405637256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2775.6737122811573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2826.1677013977555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2877.032107913521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2928.2669318284525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2979.8721731425503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3031.8478318558141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3084.1939079682447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3136.9104014798431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3189.9973123906066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3243.4546407005364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3297.282386409634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3351.4805495178975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3406.0491300253279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3460.9881279319234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3516.2975432376861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3571.9773759426143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3628.0276260467099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3684.4482935499718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3741.2393784524011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3798.4008807539963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3855.9328004547574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3913.8351375546858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3972.1078920537811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4030.7510639520419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4089.7646532494691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4149.1486599460623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4208.9030840418227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4269.0279255367504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4329.5231844308437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4390.3888607241033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4451.6249544165294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4513.2314655081218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4575.2083939988815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4637.5557398888077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4700.2735031779002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4763.3616838661574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4826.8202819535845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4890.6492974401754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4954.8487303259335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5019.418580610858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5084.358848294949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5149.6695333782063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5215.3506358606301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5281.4021557422211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5347.8240930229786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5414.6164477029015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5481.7792197819908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5549.3124092602493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5617.2160161376705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5685.4900404142591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5754.1344820900167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5823.1493411649381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(2.10038804358055E-12 + 26191.1128205127*P133 + 802989.743589745*P133^2)*3</f>
        <v>5892.5346176390267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5962.2903115122836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6032.416422784705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6102.9129514562928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6173.7798975270489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6245.0172609969686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6316.6250418660566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6388.6032401343109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6460.9518558017298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6533.6708888683197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6606.7603393340705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6680.2202071989941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6754.0504924630795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6828.2511951263314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6902.8223151887523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6977.7638526503379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7053.075807511088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7128.7581797710091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7204.8109694300947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7281.2341764883449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7358.0278009457652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7435.19184280235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7512.7263020581022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7590.6311787130189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7668.906472767103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7747.5521842203543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7826.5683130727703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7905.9548593243535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7985.711822975104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8065.8392040250219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8146.3370024741043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8227.2052183223532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8308.4438515697693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8390.0529022163537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8472.0323702621026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8554.3822557070162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8637.1025585510997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8720.1932787943479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8803.6544164367624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8887.4859714783433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8971.6879439190925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9056.2603337590081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9141.2031409980882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9226.5163656363347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9312.2000076737531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9398.2540671103288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9484.6785439460728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9571.4734381809903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9658.6387498150671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9746.1744788483174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9834.080625280727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9922.3571891123083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10011.004170343054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10100.021568972967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10189.409385002044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10279.167618430287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10369.2962692577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10459.795337484276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10550.664823110023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10641.904726134931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10733.515046559012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10825.495784382256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10917.846939604668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11010.568512226244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(2.10038804358055E-12 + 26191.1128205127*P197 + 802989.743589745*P197^2)*3</f>
        <v>11103.660502246985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11197.122909666894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11290.955734485971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11385.158976704215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11479.732636321625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11574.676713338202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11669.991207753941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11765.676119568852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11861.731448782926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11958.157195396168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12054.953359408577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12152.11994082015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12249.656939630891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12347.564355840797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12445.842189449875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12544.490440458114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12643.509108865521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12742.898194672092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12842.657697877838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12942.78761848274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13043.287956486813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13144.158711890055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13245.399884692459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13347.01147489403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13448.99348249477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13551.345907494675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13654.068749893748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13757.162009691987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13860.625686889391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13964.459781485963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14068.664293481695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14173.239222876602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14278.184569670675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14383.500333863914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14489.186515456315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14595.243114447883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14701.670130838624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14808.467564628525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14915.635415817596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15023.173684405832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15131.082370393236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15239.361473779798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15348.010994565533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15457.030932750438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15566.421288334514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15676.182061317741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15786.313251700143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15896.81485948171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16007.686884662442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16118.929327242347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16230.542187221416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16342.525464599648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16454.879159377044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16567.603271553613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16680.697801129347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16794.162748104252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16907.998112478315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17022.203894251543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17136.780093423946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17251.726709995506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17367.043743966246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17482.731195336142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17598.789064105207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17715.217350273433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(2.10038804358055E-12 + 26191.1128205127*P261 + 802989.743589745*P261^2)*3</f>
        <v>17832.016053840835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17949.185174807397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18066.724713173135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18184.63466893803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18302.91504210209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18421.565832665321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18540.58704062771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18659.978665989282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18779.740708750014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18899.873168909911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19020.376046468969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19141.249341427196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19262.493053784594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19384.107183541157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19506.091730696884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19628.446695251783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19751.172077205843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19874.267876559068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19997.734093311468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20121.570727463033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20245.777779013755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20370.355247963642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20495.303134312708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20620.621438060942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20746.310159208329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20872.369297754889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20998.798853700617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21125.598827045509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21252.769217789566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21380.310025932798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21508.221251475188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21636.50289441675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21765.154954757469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21894.177432497359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22023.570327636422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22153.333640174642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22283.467370112037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22413.97151744859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22544.846082184318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22676.091064319204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22807.706463853268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22939.69228078649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23072.048515118877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23204.775166850435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23337.872235981155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23471.339722511057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23605.177626440105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23739.385947768325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23873.964686495714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24008.913842622274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24144.233416147996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24279.923407072882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24415.983815396939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24552.414641120151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24689.215884242542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24826.387544764093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24963.929622684824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25101.842118004708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25240.125030723757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25378.778360841981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25517.80210835937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25657.196273275924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25796.960855591642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25937.095855306525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(2.10038804358055E-12 + 26191.1128205127*P325 + 802989.743589745*P325^2)*3</f>
        <v>26077.601272420572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26218.477106933795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26359.723358846182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26501.340028157741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26643.327114868451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26785.684618978339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26928.412540487388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27071.510879395599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27214.979635702992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27358.818809409546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27503.028400515261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27647.608409020133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27792.558834924188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27937.879678227408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28083.570938929799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28229.632617031337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28376.064712532061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28522.867225431939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28670.040155730981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28817.58350342921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28965.497268526589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29113.78145102314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29262.436050918848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29411.461068213728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29560.85650290778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29710.622355001007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29860.75862449337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30011.265311384923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30162.14241567564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30313.389937365515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30465.007876454569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30616.996232942784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30769.355006830163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30922.084198116703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31075.183806802415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31228.653832887307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31382.494276371337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31536.70513725455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31691.286415536928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31846.238111218481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32001.560224299188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32157.252754779071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32313.31570265811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32469.749067936329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32626.552850613694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32783.727050690242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32941.271668165966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33099.186703040825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33257.472155314877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33416.128024988087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33575.154312060462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33734.551016531994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33894.318138402712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34054.455677672595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34214.963634341635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34375.842008409832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34537.090799877216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34698.710008743765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34860.699635009463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35023.059678674341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35185.790139738383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35348.89101820159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35512.362314063954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35676.204027325504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(2.10038804358055E-12 + 26191.1128205127*P389 + 802989.743589745*P389^2)*3</f>
        <v>35840.416157986212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36004.998706046084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36169.951671505114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36335.27505436333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36500.968854620703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36667.033072277241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36833.467707332951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37000.272759787818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37167.448229641865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37334.994116895068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37502.910421547444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37671.197143598984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37839.854283049674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38008.88183989955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38178.279814148584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38348.048205796797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38518.187014844167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38688.696241290701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38859.575885136408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39030.825946381272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39202.446425025315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39374.437321068515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39546.798634510887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39719.53036535241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39892.632513593118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40066.105079232992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40239.948062272037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40414.161462710224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40588.745280547599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40763.699515784137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40939.024168419826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41114.719238454702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41290.784725888741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41467.220630721946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41644.0269529543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41821.203692585841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41998.750849616532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42176.668424046409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42354.956415875437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42533.614825103636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42712.643651731007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42892.042895757528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43071.812557183235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43251.952636008107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43432.463132232137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43613.344045855323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43794.595376877696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43976.217125299227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44158.209291119929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44340.571874339788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44523.304874958827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44706.408292977016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44889.882128394383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45073.726381210916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45257.941051426613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45442.526139041467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45627.481644055501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45812.807566468691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45998.503906281068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46184.570663492595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46371.007838103294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46557.815430113136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46744.993439522172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46932.541866330364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3" si="31">(2.10038804358055E-12 + 26191.1128205127*P453 + 802989.743589745*P453^2)*3</f>
        <v>47120.460710537736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47308.749972144273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47497.409651149945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47686.439747554832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47875.840261358841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48065.611192562043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48255.752541164402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48446.264307165926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48637.146490566622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48828.399091366489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49020.022109565507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49212.015545163711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49404.379398161051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49597.113668557591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49790.218356353289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49983.693461548144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50177.538984142164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50371.754924135355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50566.341281527719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50761.298056319225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50956.625248509925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51152.322858099775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51348.390885088804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51544.829329476997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51741.638191264377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51938.8174704509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52136.367167036566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52334.287281021418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52532.577812405449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52731.238761188652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52930.270127370997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53129.671910952515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53329.444111933211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53529.586730313051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53730.099766092069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53930.983219270274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54132.237089847637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54333.861377824156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54535.856083199833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54738.221205974696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54940.956746148717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55144.062703721887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55347.539078694252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55551.385871065759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55755.603080836452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55960.190708006296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56165.148752575347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56370.477214543527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56576.176093910864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56782.245390677388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56988.685104843084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>(2.10038804358055E-12 + 26191.1128205127*P504 + 802989.743589745*P504^2)*3</f>
        <v>57195.495236407914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opLeftCell="A5" workbookViewId="0">
      <selection activeCell="B7" sqref="B7:B36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36*4.74</f>
        <v>170.64000000000001</v>
      </c>
      <c r="I6" s="1" t="s">
        <v>13</v>
      </c>
    </row>
    <row r="7" spans="1:9" x14ac:dyDescent="0.45">
      <c r="A7">
        <v>0</v>
      </c>
      <c r="B7" s="8">
        <f>D7*A7/(E7+A7)*4.74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62*4.74</f>
        <v>293.88</v>
      </c>
      <c r="I7" s="1" t="s">
        <v>13</v>
      </c>
    </row>
    <row r="8" spans="1:9" x14ac:dyDescent="0.45">
      <c r="A8">
        <v>5</v>
      </c>
      <c r="B8" s="8">
        <f t="shared" ref="B8:B36" si="0">D8*A8/(E8+A8)*4.74</f>
        <v>86.232857872775483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125.80661584580758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163.27043721120972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198.78868224665402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232.50907212091445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264.56474250660381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295.07600036942921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324.15183280897156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351.89120783992536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378.38419983359114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403.7129665879732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427.95260035629479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451.17187140387051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473.43387960092986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494.79662705331521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515.31352271373862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535.0338282168434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554.0030527731351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572.2633037855062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589.85359887413131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606.81014417611004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623.16658309733623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638.95421911297456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654.20221572121375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668.93777623761389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683.18630576208602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696.97155734724527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710.31576413725099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723.2397590234059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I167" sqref="I167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56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28.956252183158213</v>
      </c>
      <c r="C3">
        <v>0</v>
      </c>
      <c r="D3" s="2">
        <v>0.108</v>
      </c>
      <c r="E3" s="1">
        <f>D3*0.0136*3600</f>
        <v>5.2876799999999999</v>
      </c>
      <c r="F3" s="1">
        <f>E3*12</f>
        <v>63.452159999999999</v>
      </c>
      <c r="G3" s="8">
        <v>782.76073846154213</v>
      </c>
      <c r="H3">
        <v>315</v>
      </c>
      <c r="I3">
        <v>295</v>
      </c>
      <c r="J3" s="1">
        <v>295.42049320333052</v>
      </c>
      <c r="K3" s="2">
        <f t="shared" ref="K3:K34" si="2">H3-J3</f>
        <v>19.579506796669477</v>
      </c>
      <c r="L3" s="8">
        <v>162.24693034001123</v>
      </c>
      <c r="M3" s="1">
        <f>((H3-I3)-(J3-I3))/(LN((H3-I3)/(J3-I3)))</f>
        <v>5.0697064952631088</v>
      </c>
      <c r="N3" s="1">
        <f t="shared" ref="N3:N34" si="3">((W3 + X3*H3 +Y3*H3^2 +  Z3*H3^3)+(W3 + X3*J3 + Y3*J3^2 +  Z3*J3^3))/2</f>
        <v>4181.0970131870181</v>
      </c>
      <c r="O3" s="1">
        <f t="shared" ref="O3:O34" si="4">((S3 + T3*H3 + U3*H3^2 +  V3*H3^3)+(S3 + T3*J3 + U3*J3^2 +  V3*J3^3))/2</f>
        <v>994.60385335195099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50.684089477621519</v>
      </c>
      <c r="C4">
        <v>0</v>
      </c>
      <c r="D4" s="2">
        <v>0.108</v>
      </c>
      <c r="E4" s="1">
        <f t="shared" ref="E4:E14" si="5">D4*0.0136*3600</f>
        <v>5.2876799999999999</v>
      </c>
      <c r="F4" s="1">
        <f t="shared" ref="F4:F67" si="6">E4*12</f>
        <v>63.452159999999999</v>
      </c>
      <c r="G4" s="8">
        <v>1572.1847076923098</v>
      </c>
      <c r="H4">
        <v>315</v>
      </c>
      <c r="I4">
        <v>295</v>
      </c>
      <c r="J4" s="1">
        <v>297.19124328080795</v>
      </c>
      <c r="K4" s="2">
        <f t="shared" si="2"/>
        <v>17.808756719192047</v>
      </c>
      <c r="L4" s="8">
        <v>257.72862560890769</v>
      </c>
      <c r="M4" s="1">
        <f t="shared" ref="M4:M67" si="7">((H4-I4)-(J4-I4))/(LN((H4-I4)/(J4-I4)))</f>
        <v>8.053657682489483</v>
      </c>
      <c r="N4" s="1">
        <f t="shared" si="3"/>
        <v>4180.5403021459251</v>
      </c>
      <c r="O4" s="1">
        <f t="shared" si="4"/>
        <v>994.3948982698613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72.424927940530495</v>
      </c>
      <c r="C5">
        <v>0</v>
      </c>
      <c r="D5" s="2">
        <v>0.108</v>
      </c>
      <c r="E5" s="1">
        <f t="shared" si="5"/>
        <v>5.2876799999999999</v>
      </c>
      <c r="F5" s="1">
        <f t="shared" si="6"/>
        <v>63.452159999999999</v>
      </c>
      <c r="G5" s="8">
        <v>2535.0544615384624</v>
      </c>
      <c r="H5">
        <v>315</v>
      </c>
      <c r="I5">
        <v>295</v>
      </c>
      <c r="J5" s="1">
        <v>299.24586776094793</v>
      </c>
      <c r="K5" s="2">
        <f t="shared" si="2"/>
        <v>15.754132239052069</v>
      </c>
      <c r="L5" s="8">
        <v>325.31735262458756</v>
      </c>
      <c r="M5" s="1">
        <f t="shared" si="7"/>
        <v>10.165359397052455</v>
      </c>
      <c r="N5" s="1">
        <f t="shared" si="3"/>
        <v>4180.0014263878447</v>
      </c>
      <c r="O5" s="1">
        <f t="shared" si="4"/>
        <v>994.13284966083188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94.175999285696975</v>
      </c>
      <c r="C6">
        <v>0</v>
      </c>
      <c r="D6" s="2">
        <v>0.108</v>
      </c>
      <c r="E6" s="1">
        <f t="shared" si="5"/>
        <v>5.2876799999999999</v>
      </c>
      <c r="F6" s="1">
        <f t="shared" si="6"/>
        <v>63.452159999999999</v>
      </c>
      <c r="G6" s="8">
        <v>3671.369999999999</v>
      </c>
      <c r="H6">
        <v>315</v>
      </c>
      <c r="I6">
        <v>295</v>
      </c>
      <c r="J6" s="1">
        <v>301.06537817363062</v>
      </c>
      <c r="K6" s="2">
        <f t="shared" si="2"/>
        <v>13.93462182636938</v>
      </c>
      <c r="L6" s="8">
        <v>373.76889939629245</v>
      </c>
      <c r="M6" s="1">
        <f t="shared" si="7"/>
        <v>11.678994742701487</v>
      </c>
      <c r="N6" s="1">
        <f t="shared" si="3"/>
        <v>4179.6120804540242</v>
      </c>
      <c r="O6" s="1">
        <f t="shared" si="4"/>
        <v>993.88379958730661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115.93450602628127</v>
      </c>
      <c r="C7">
        <v>0</v>
      </c>
      <c r="D7" s="2">
        <v>0.108</v>
      </c>
      <c r="E7" s="1">
        <f t="shared" si="5"/>
        <v>5.2876799999999999</v>
      </c>
      <c r="F7" s="1">
        <f t="shared" si="6"/>
        <v>63.452159999999999</v>
      </c>
      <c r="G7" s="8">
        <v>4981.131323076921</v>
      </c>
      <c r="H7">
        <v>315</v>
      </c>
      <c r="I7">
        <v>295</v>
      </c>
      <c r="J7" s="1">
        <v>302.58160635206673</v>
      </c>
      <c r="K7" s="2">
        <f t="shared" si="2"/>
        <v>12.418393647933271</v>
      </c>
      <c r="L7" s="8">
        <v>409.7302161191526</v>
      </c>
      <c r="M7" s="1">
        <f t="shared" si="7"/>
        <v>12.802372959809002</v>
      </c>
      <c r="N7" s="1">
        <f t="shared" si="3"/>
        <v>4179.3450764461777</v>
      </c>
      <c r="O7" s="1">
        <f t="shared" si="4"/>
        <v>993.66447443943252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137.69839933448674</v>
      </c>
      <c r="C8">
        <v>0</v>
      </c>
      <c r="D8" s="2">
        <v>0.108</v>
      </c>
      <c r="E8" s="1">
        <f t="shared" si="5"/>
        <v>5.2876799999999999</v>
      </c>
      <c r="F8" s="1">
        <f t="shared" si="6"/>
        <v>63.452159999999999</v>
      </c>
      <c r="G8" s="8">
        <v>6464.3384307692286</v>
      </c>
      <c r="H8">
        <v>315</v>
      </c>
      <c r="I8">
        <v>295</v>
      </c>
      <c r="J8" s="1">
        <v>303.8331271887194</v>
      </c>
      <c r="K8" s="2">
        <f t="shared" si="2"/>
        <v>11.166872811280598</v>
      </c>
      <c r="L8" s="8">
        <v>437.32655493778583</v>
      </c>
      <c r="M8" s="1">
        <f t="shared" si="7"/>
        <v>13.664410490652488</v>
      </c>
      <c r="N8" s="1">
        <f t="shared" si="3"/>
        <v>4179.1607649690932</v>
      </c>
      <c r="O8" s="1">
        <f t="shared" si="4"/>
        <v>993.47560074170201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159.46625795017249</v>
      </c>
      <c r="C9">
        <v>0</v>
      </c>
      <c r="D9" s="2">
        <v>0.108</v>
      </c>
      <c r="E9" s="1">
        <f t="shared" si="5"/>
        <v>5.2876799999999999</v>
      </c>
      <c r="F9" s="1">
        <f t="shared" si="6"/>
        <v>63.452159999999999</v>
      </c>
      <c r="G9" s="8">
        <v>8120.9913230769198</v>
      </c>
      <c r="H9">
        <v>315</v>
      </c>
      <c r="I9">
        <v>295</v>
      </c>
      <c r="J9" s="1">
        <v>304.87190439927082</v>
      </c>
      <c r="K9" s="2">
        <f t="shared" si="2"/>
        <v>10.128095600729182</v>
      </c>
      <c r="L9" s="8">
        <v>459.11298306251092</v>
      </c>
      <c r="M9" s="1">
        <f t="shared" si="7"/>
        <v>14.344942085377792</v>
      </c>
      <c r="N9" s="1">
        <f t="shared" si="3"/>
        <v>4179.03070376088</v>
      </c>
      <c r="O9" s="1">
        <f t="shared" si="4"/>
        <v>993.31358267335986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181.23709578518537</v>
      </c>
      <c r="C10">
        <v>0</v>
      </c>
      <c r="D10" s="2">
        <v>0.108</v>
      </c>
      <c r="E10" s="1">
        <f t="shared" si="5"/>
        <v>5.2876799999999999</v>
      </c>
      <c r="F10" s="1">
        <f t="shared" si="6"/>
        <v>63.452159999999999</v>
      </c>
      <c r="G10" s="8">
        <v>9951.09</v>
      </c>
      <c r="H10">
        <v>315</v>
      </c>
      <c r="I10">
        <v>295</v>
      </c>
      <c r="J10" s="1">
        <v>305.74278808561911</v>
      </c>
      <c r="K10" s="2">
        <f t="shared" si="2"/>
        <v>9.2572119143808891</v>
      </c>
      <c r="L10" s="8">
        <v>476.72312898402504</v>
      </c>
      <c r="M10" s="1">
        <f t="shared" si="7"/>
        <v>14.895007830037894</v>
      </c>
      <c r="N10" s="1">
        <f t="shared" si="3"/>
        <v>4178.936605648958</v>
      </c>
      <c r="O10" s="1">
        <f t="shared" si="4"/>
        <v>993.17415797342255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203.01021785953139</v>
      </c>
      <c r="C11">
        <v>0</v>
      </c>
      <c r="D11" s="2">
        <v>0.108</v>
      </c>
      <c r="E11" s="1">
        <f t="shared" si="5"/>
        <v>5.2876799999999999</v>
      </c>
      <c r="F11" s="1">
        <f t="shared" si="6"/>
        <v>63.452159999999999</v>
      </c>
      <c r="G11" s="8">
        <v>11954.634461538462</v>
      </c>
      <c r="H11">
        <v>315</v>
      </c>
      <c r="I11">
        <v>295</v>
      </c>
      <c r="J11" s="1">
        <v>306.48093860131382</v>
      </c>
      <c r="K11" s="2">
        <f t="shared" si="2"/>
        <v>8.5190613986861763</v>
      </c>
      <c r="L11" s="8">
        <v>491.23989589592293</v>
      </c>
      <c r="M11" s="1">
        <f t="shared" si="7"/>
        <v>15.348439871522803</v>
      </c>
      <c r="N11" s="1">
        <f t="shared" si="3"/>
        <v>4178.8668740805197</v>
      </c>
      <c r="O11" s="1">
        <f t="shared" si="4"/>
        <v>993.05346364138609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224.7851245412578</v>
      </c>
      <c r="C12">
        <v>0</v>
      </c>
      <c r="D12" s="2">
        <v>0.108</v>
      </c>
      <c r="E12" s="1">
        <f t="shared" si="5"/>
        <v>5.2876799999999999</v>
      </c>
      <c r="F12" s="1">
        <f t="shared" si="6"/>
        <v>63.452159999999999</v>
      </c>
      <c r="G12" s="8">
        <v>14131.624707692306</v>
      </c>
      <c r="H12">
        <v>315</v>
      </c>
      <c r="I12">
        <v>295</v>
      </c>
      <c r="J12" s="1">
        <v>307.11323577625961</v>
      </c>
      <c r="K12" s="2">
        <f t="shared" si="2"/>
        <v>7.8867642237403857</v>
      </c>
      <c r="L12" s="8">
        <v>503.40573804573421</v>
      </c>
      <c r="M12" s="1">
        <f t="shared" si="7"/>
        <v>15.728433362446177</v>
      </c>
      <c r="N12" s="1">
        <f t="shared" si="3"/>
        <v>4178.8140572850161</v>
      </c>
      <c r="O12" s="1">
        <f t="shared" si="4"/>
        <v>992.94826762005391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246.56144926209987</v>
      </c>
      <c r="C13">
        <v>0</v>
      </c>
      <c r="D13" s="2">
        <v>0.108</v>
      </c>
      <c r="E13" s="1">
        <f t="shared" si="5"/>
        <v>5.2876799999999999</v>
      </c>
      <c r="F13" s="1">
        <f t="shared" si="6"/>
        <v>63.452159999999999</v>
      </c>
      <c r="G13" s="8">
        <v>16482.06073846154</v>
      </c>
      <c r="H13">
        <v>315</v>
      </c>
      <c r="I13">
        <v>295</v>
      </c>
      <c r="J13" s="1">
        <v>307.66018570248337</v>
      </c>
      <c r="K13" s="2">
        <f t="shared" si="2"/>
        <v>7.3398142975166252</v>
      </c>
      <c r="L13" s="8">
        <v>513.74512303693825</v>
      </c>
      <c r="M13" s="1">
        <f t="shared" si="7"/>
        <v>16.05137286895204</v>
      </c>
      <c r="N13" s="1">
        <f t="shared" si="3"/>
        <v>4178.7732627634068</v>
      </c>
      <c r="O13" s="1">
        <f t="shared" si="4"/>
        <v>992.85594212975525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268.33787702392613</v>
      </c>
      <c r="C14">
        <v>0</v>
      </c>
      <c r="D14" s="2">
        <v>0.108</v>
      </c>
      <c r="E14" s="1">
        <f t="shared" si="5"/>
        <v>5.2876799999999999</v>
      </c>
      <c r="F14" s="1">
        <f t="shared" si="6"/>
        <v>63.452159999999999</v>
      </c>
      <c r="G14" s="8">
        <v>18875.62912569231</v>
      </c>
      <c r="H14">
        <v>315</v>
      </c>
      <c r="I14">
        <v>295</v>
      </c>
      <c r="J14" s="1">
        <v>308.11512326645425</v>
      </c>
      <c r="K14" s="2">
        <f t="shared" si="2"/>
        <v>6.8848767335457524</v>
      </c>
      <c r="L14" s="8">
        <v>522.22338763973357</v>
      </c>
      <c r="M14" s="1">
        <f t="shared" si="7"/>
        <v>16.316178243474035</v>
      </c>
      <c r="N14" s="1">
        <f t="shared" si="3"/>
        <v>4178.7426358434477</v>
      </c>
      <c r="O14" s="1">
        <f t="shared" si="4"/>
        <v>992.77822033393613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28.955469997548487</v>
      </c>
      <c r="C15">
        <v>400</v>
      </c>
      <c r="D15" s="2">
        <v>0.28953965621827182</v>
      </c>
      <c r="E15" s="1">
        <f>D15*0.01123*3600</f>
        <v>11.705509221592294</v>
      </c>
      <c r="F15" s="1">
        <f t="shared" si="6"/>
        <v>140.46611065910753</v>
      </c>
      <c r="G15" s="8">
        <f>G3</f>
        <v>782.76073846154213</v>
      </c>
      <c r="H15">
        <v>315</v>
      </c>
      <c r="I15">
        <v>295</v>
      </c>
      <c r="J15" s="1">
        <v>295.18246398911242</v>
      </c>
      <c r="K15" s="2">
        <f t="shared" si="2"/>
        <v>19.817536010887579</v>
      </c>
      <c r="L15" s="8">
        <v>301.25315072275333</v>
      </c>
      <c r="M15" s="1">
        <f t="shared" si="7"/>
        <v>4.2192487647481434</v>
      </c>
      <c r="N15" s="1">
        <f t="shared" si="3"/>
        <v>4181.178761377183</v>
      </c>
      <c r="O15" s="1">
        <f t="shared" si="4"/>
        <v>994.63072098081489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50.678973134210807</v>
      </c>
      <c r="C16">
        <v>400</v>
      </c>
      <c r="D16" s="2">
        <v>0.28953965621827182</v>
      </c>
      <c r="E16" s="1">
        <f t="shared" ref="E16:E79" si="9">D16*0.01123*3600</f>
        <v>11.705509221592294</v>
      </c>
      <c r="F16" s="1">
        <f t="shared" si="6"/>
        <v>140.46611065910753</v>
      </c>
      <c r="G16" s="8">
        <f t="shared" ref="G16:G26" si="10">G4</f>
        <v>1572.1847076923098</v>
      </c>
      <c r="H16">
        <v>315</v>
      </c>
      <c r="I16">
        <v>295</v>
      </c>
      <c r="J16" s="1">
        <v>296.35729417288854</v>
      </c>
      <c r="K16" s="2">
        <f t="shared" si="2"/>
        <v>18.642705827111456</v>
      </c>
      <c r="L16" s="8">
        <v>494.91828315253565</v>
      </c>
      <c r="M16" s="1">
        <f t="shared" si="7"/>
        <v>6.929757874937736</v>
      </c>
      <c r="N16" s="1">
        <f t="shared" si="3"/>
        <v>4180.7913822674445</v>
      </c>
      <c r="O16" s="1">
        <f t="shared" si="4"/>
        <v>994.4952883423266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72.413484190349948</v>
      </c>
      <c r="C17">
        <v>400</v>
      </c>
      <c r="D17" s="2">
        <v>0.28953965621827182</v>
      </c>
      <c r="E17" s="1">
        <f t="shared" si="9"/>
        <v>11.705509221592294</v>
      </c>
      <c r="F17" s="1">
        <f t="shared" si="6"/>
        <v>140.46611065910753</v>
      </c>
      <c r="G17" s="8">
        <f t="shared" si="10"/>
        <v>2535.0544615384624</v>
      </c>
      <c r="H17">
        <v>315</v>
      </c>
      <c r="I17">
        <v>295</v>
      </c>
      <c r="J17" s="1">
        <v>298.0337111459437</v>
      </c>
      <c r="K17" s="2">
        <f t="shared" si="2"/>
        <v>16.966288854056302</v>
      </c>
      <c r="L17" s="8">
        <v>642.66983463309452</v>
      </c>
      <c r="M17" s="1">
        <f t="shared" si="7"/>
        <v>8.9961708484266154</v>
      </c>
      <c r="N17" s="1">
        <f t="shared" si="3"/>
        <v>4180.3059791593241</v>
      </c>
      <c r="O17" s="1">
        <f t="shared" si="4"/>
        <v>994.28995586977931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94.157913663593334</v>
      </c>
      <c r="C18">
        <v>400</v>
      </c>
      <c r="D18" s="2">
        <v>0.28953965621827182</v>
      </c>
      <c r="E18" s="1">
        <f t="shared" si="9"/>
        <v>11.705509221592294</v>
      </c>
      <c r="F18" s="1">
        <f t="shared" si="6"/>
        <v>140.46611065910753</v>
      </c>
      <c r="G18" s="8">
        <f t="shared" si="10"/>
        <v>3671.369999999999</v>
      </c>
      <c r="H18">
        <v>315</v>
      </c>
      <c r="I18">
        <v>295</v>
      </c>
      <c r="J18" s="1">
        <v>299.68112730937304</v>
      </c>
      <c r="K18" s="2">
        <f t="shared" si="2"/>
        <v>15.318872690626961</v>
      </c>
      <c r="L18" s="8">
        <v>753.73144880432665</v>
      </c>
      <c r="M18" s="1">
        <f t="shared" si="7"/>
        <v>10.548783372736564</v>
      </c>
      <c r="N18" s="1">
        <f t="shared" si="3"/>
        <v>4179.9010857834564</v>
      </c>
      <c r="O18" s="1">
        <f t="shared" si="4"/>
        <v>994.07470236026415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115.91016549327219</v>
      </c>
      <c r="C19">
        <v>400</v>
      </c>
      <c r="D19" s="2">
        <v>0.28953965621827182</v>
      </c>
      <c r="E19" s="1">
        <f t="shared" si="9"/>
        <v>11.705509221592294</v>
      </c>
      <c r="F19" s="1">
        <f t="shared" si="6"/>
        <v>140.46611065910753</v>
      </c>
      <c r="G19" s="8">
        <f t="shared" si="10"/>
        <v>4981.131323076921</v>
      </c>
      <c r="H19">
        <v>315</v>
      </c>
      <c r="I19">
        <v>295</v>
      </c>
      <c r="J19" s="1">
        <v>301.14080772521055</v>
      </c>
      <c r="K19" s="2">
        <f t="shared" si="2"/>
        <v>13.85919227478945</v>
      </c>
      <c r="L19" s="8">
        <v>838.77745568321416</v>
      </c>
      <c r="M19" s="1">
        <f t="shared" si="7"/>
        <v>11.737359505364415</v>
      </c>
      <c r="N19" s="1">
        <f t="shared" si="3"/>
        <v>4179.5976054539651</v>
      </c>
      <c r="O19" s="1">
        <f t="shared" si="4"/>
        <v>993.8731388204825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137.66841237483069</v>
      </c>
      <c r="C20">
        <v>400</v>
      </c>
      <c r="D20" s="2">
        <v>0.28953965621827182</v>
      </c>
      <c r="E20" s="1">
        <f t="shared" si="9"/>
        <v>11.705509221592294</v>
      </c>
      <c r="F20" s="1">
        <f t="shared" si="6"/>
        <v>140.46611065910753</v>
      </c>
      <c r="G20" s="8">
        <f t="shared" si="10"/>
        <v>6464.3384307692286</v>
      </c>
      <c r="H20">
        <v>315</v>
      </c>
      <c r="I20">
        <v>295</v>
      </c>
      <c r="J20" s="1">
        <v>302.39523326876878</v>
      </c>
      <c r="K20" s="2">
        <f t="shared" si="2"/>
        <v>12.604766731231223</v>
      </c>
      <c r="L20" s="8">
        <v>905.48388063231903</v>
      </c>
      <c r="M20" s="1">
        <f t="shared" si="7"/>
        <v>12.669423438981703</v>
      </c>
      <c r="N20" s="1">
        <f t="shared" si="3"/>
        <v>4179.3752416073294</v>
      </c>
      <c r="O20" s="1">
        <f t="shared" si="4"/>
        <v>993.69199978520669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159.43125756251641</v>
      </c>
      <c r="C21">
        <v>400</v>
      </c>
      <c r="D21" s="2">
        <v>0.28953965621827182</v>
      </c>
      <c r="E21" s="1">
        <f t="shared" si="9"/>
        <v>11.705509221592294</v>
      </c>
      <c r="F21" s="1">
        <f t="shared" si="6"/>
        <v>140.46611065910753</v>
      </c>
      <c r="G21" s="8">
        <f t="shared" si="10"/>
        <v>8120.9913230769198</v>
      </c>
      <c r="H21">
        <v>315</v>
      </c>
      <c r="I21">
        <v>295</v>
      </c>
      <c r="J21" s="1">
        <v>303.46653655344306</v>
      </c>
      <c r="K21" s="2">
        <f t="shared" si="2"/>
        <v>11.533463446556937</v>
      </c>
      <c r="L21" s="8">
        <v>959.00174300687434</v>
      </c>
      <c r="M21" s="1">
        <f t="shared" si="7"/>
        <v>13.417076701048629</v>
      </c>
      <c r="N21" s="1">
        <f t="shared" si="3"/>
        <v>4179.2115339039501</v>
      </c>
      <c r="O21" s="1">
        <f t="shared" si="4"/>
        <v>993.53164756846991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181.19766701039293</v>
      </c>
      <c r="C22">
        <v>400</v>
      </c>
      <c r="D22" s="2">
        <v>0.28953965621827182</v>
      </c>
      <c r="E22" s="1">
        <f t="shared" si="9"/>
        <v>11.705509221592294</v>
      </c>
      <c r="F22" s="1">
        <f t="shared" si="6"/>
        <v>140.46611065910753</v>
      </c>
      <c r="G22" s="8">
        <f t="shared" si="10"/>
        <v>9951.09</v>
      </c>
      <c r="H22">
        <v>315</v>
      </c>
      <c r="I22">
        <v>295</v>
      </c>
      <c r="J22" s="1">
        <v>304.38395899255596</v>
      </c>
      <c r="K22" s="2">
        <f t="shared" si="2"/>
        <v>10.616041007444039</v>
      </c>
      <c r="L22" s="8">
        <v>1002.7979192762675</v>
      </c>
      <c r="M22" s="1">
        <f t="shared" si="7"/>
        <v>14.028826056955705</v>
      </c>
      <c r="N22" s="1">
        <f t="shared" si="3"/>
        <v>4179.0893076933407</v>
      </c>
      <c r="O22" s="1">
        <f t="shared" si="4"/>
        <v>993.39027356061797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202.96687680261616</v>
      </c>
      <c r="C23">
        <v>400</v>
      </c>
      <c r="D23" s="2">
        <v>0.28953965621827182</v>
      </c>
      <c r="E23" s="1">
        <f t="shared" si="9"/>
        <v>11.705509221592294</v>
      </c>
      <c r="F23" s="1">
        <f t="shared" si="6"/>
        <v>140.46611065910753</v>
      </c>
      <c r="G23" s="8">
        <f t="shared" si="10"/>
        <v>11954.634461538462</v>
      </c>
      <c r="H23">
        <v>315</v>
      </c>
      <c r="I23">
        <v>295</v>
      </c>
      <c r="J23" s="1">
        <v>305.17442892749125</v>
      </c>
      <c r="K23" s="2">
        <f t="shared" si="2"/>
        <v>9.8255710725087511</v>
      </c>
      <c r="L23" s="8">
        <v>1039.2547345173955</v>
      </c>
      <c r="M23" s="1">
        <f t="shared" si="7"/>
        <v>14.537993928551224</v>
      </c>
      <c r="N23" s="1">
        <f t="shared" si="3"/>
        <v>4178.9965188655851</v>
      </c>
      <c r="O23" s="1">
        <f t="shared" si="4"/>
        <v>993.26551788080462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224.73831769163161</v>
      </c>
      <c r="C24">
        <v>400</v>
      </c>
      <c r="D24" s="2">
        <v>0.28953965621827182</v>
      </c>
      <c r="E24" s="1">
        <f t="shared" si="9"/>
        <v>11.705509221592294</v>
      </c>
      <c r="F24" s="1">
        <f t="shared" si="6"/>
        <v>140.46611065910753</v>
      </c>
      <c r="G24" s="8">
        <f t="shared" si="10"/>
        <v>14131.624707692306</v>
      </c>
      <c r="H24">
        <v>315</v>
      </c>
      <c r="I24">
        <v>295</v>
      </c>
      <c r="J24" s="1">
        <v>305.86045855054124</v>
      </c>
      <c r="K24" s="2">
        <f t="shared" si="2"/>
        <v>9.1395414494587612</v>
      </c>
      <c r="L24" s="8">
        <v>1070.0497887332881</v>
      </c>
      <c r="M24" s="1">
        <f t="shared" si="7"/>
        <v>14.9680404960217</v>
      </c>
      <c r="N24" s="1">
        <f t="shared" si="3"/>
        <v>4178.9248881268868</v>
      </c>
      <c r="O24" s="1">
        <f t="shared" si="4"/>
        <v>993.15507160758239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246.51156005233423</v>
      </c>
      <c r="C25">
        <v>400</v>
      </c>
      <c r="D25" s="2">
        <v>0.28953965621827182</v>
      </c>
      <c r="E25" s="1">
        <f t="shared" si="9"/>
        <v>11.705509221592294</v>
      </c>
      <c r="F25" s="1">
        <f t="shared" si="6"/>
        <v>140.46611065910753</v>
      </c>
      <c r="G25" s="8">
        <f t="shared" si="10"/>
        <v>16482.06073846154</v>
      </c>
      <c r="H25">
        <v>315</v>
      </c>
      <c r="I25">
        <v>295</v>
      </c>
      <c r="J25" s="1">
        <v>306.46025264278688</v>
      </c>
      <c r="K25" s="2">
        <f t="shared" si="2"/>
        <v>8.5397473572131162</v>
      </c>
      <c r="L25" s="8">
        <v>1096.3929337783941</v>
      </c>
      <c r="M25" s="1">
        <f t="shared" si="7"/>
        <v>15.335881184991329</v>
      </c>
      <c r="N25" s="1">
        <f t="shared" si="3"/>
        <v>4178.8687078134744</v>
      </c>
      <c r="O25" s="1">
        <f t="shared" si="4"/>
        <v>993.05687712182407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268.28515116661464</v>
      </c>
      <c r="C26">
        <v>400</v>
      </c>
      <c r="D26" s="2">
        <v>0.28953965621827182</v>
      </c>
      <c r="E26" s="1">
        <f t="shared" si="9"/>
        <v>11.705509221592294</v>
      </c>
      <c r="F26" s="1">
        <f t="shared" si="6"/>
        <v>140.46611065910753</v>
      </c>
      <c r="G26" s="8">
        <f t="shared" si="10"/>
        <v>18875.62912569231</v>
      </c>
      <c r="H26">
        <v>315</v>
      </c>
      <c r="I26">
        <v>295</v>
      </c>
      <c r="J26" s="1">
        <v>306.96349238989836</v>
      </c>
      <c r="K26" s="2">
        <f t="shared" si="2"/>
        <v>8.0365076101016371</v>
      </c>
      <c r="L26" s="8">
        <v>1118.1104372939744</v>
      </c>
      <c r="M26" s="1">
        <f t="shared" si="7"/>
        <v>15.639106282994897</v>
      </c>
      <c r="N26" s="1">
        <f t="shared" si="3"/>
        <v>4178.8260070692622</v>
      </c>
      <c r="O26" s="1">
        <f t="shared" si="4"/>
        <v>992.97333021072086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28.955097109471886</v>
      </c>
      <c r="C27">
        <v>600</v>
      </c>
      <c r="D27" s="2">
        <v>0.57989494606466852</v>
      </c>
      <c r="E27" s="1">
        <f t="shared" si="9"/>
        <v>23.443992879502421</v>
      </c>
      <c r="F27" s="1">
        <f t="shared" si="6"/>
        <v>281.32791455402906</v>
      </c>
      <c r="G27" s="8">
        <f>G15</f>
        <v>782.76073846154213</v>
      </c>
      <c r="H27">
        <v>315</v>
      </c>
      <c r="I27">
        <v>295</v>
      </c>
      <c r="J27" s="1">
        <v>295.06806169855207</v>
      </c>
      <c r="K27" s="2">
        <f t="shared" si="2"/>
        <v>19.931938301447929</v>
      </c>
      <c r="L27" s="8">
        <v>433.79481201970555</v>
      </c>
      <c r="M27" s="1">
        <f t="shared" si="7"/>
        <v>3.5072466176603223</v>
      </c>
      <c r="N27" s="1">
        <f t="shared" si="3"/>
        <v>4181.2186519824581</v>
      </c>
      <c r="O27" s="1">
        <f t="shared" si="4"/>
        <v>994.64352998418553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50.675481407736441</v>
      </c>
      <c r="C28">
        <v>600</v>
      </c>
      <c r="D28" s="2">
        <v>0.57989494606466852</v>
      </c>
      <c r="E28" s="1">
        <f t="shared" si="9"/>
        <v>23.443992879502421</v>
      </c>
      <c r="F28" s="1">
        <f t="shared" si="6"/>
        <v>281.32791455402906</v>
      </c>
      <c r="G28" s="8">
        <f t="shared" ref="G28:G91" si="11">G16</f>
        <v>1572.1847076923098</v>
      </c>
      <c r="H28">
        <v>315</v>
      </c>
      <c r="I28">
        <v>295</v>
      </c>
      <c r="J28" s="1">
        <v>295.77053251981926</v>
      </c>
      <c r="K28" s="2">
        <f t="shared" si="2"/>
        <v>19.229467480180745</v>
      </c>
      <c r="L28" s="8">
        <v>731.04072947721397</v>
      </c>
      <c r="M28" s="1">
        <f t="shared" si="7"/>
        <v>5.9051203368864611</v>
      </c>
      <c r="N28" s="1">
        <f t="shared" si="3"/>
        <v>4180.9798329153136</v>
      </c>
      <c r="O28" s="1">
        <f t="shared" si="4"/>
        <v>994.56381271408338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72.4044848705107</v>
      </c>
      <c r="C29">
        <v>600</v>
      </c>
      <c r="D29" s="2">
        <v>0.57989494606466852</v>
      </c>
      <c r="E29" s="1">
        <f t="shared" si="9"/>
        <v>23.443992879502421</v>
      </c>
      <c r="F29" s="1">
        <f t="shared" si="6"/>
        <v>281.32791455402906</v>
      </c>
      <c r="G29" s="8">
        <f t="shared" si="11"/>
        <v>2535.0544615384624</v>
      </c>
      <c r="H29">
        <v>315</v>
      </c>
      <c r="I29">
        <v>295</v>
      </c>
      <c r="J29" s="1">
        <v>297.03856800520776</v>
      </c>
      <c r="K29" s="2">
        <f t="shared" si="2"/>
        <v>17.961431994792235</v>
      </c>
      <c r="L29" s="8">
        <v>974.42716014370512</v>
      </c>
      <c r="M29" s="1">
        <f t="shared" si="7"/>
        <v>7.8657992442354043</v>
      </c>
      <c r="N29" s="1">
        <f t="shared" si="3"/>
        <v>4180.5848243910805</v>
      </c>
      <c r="O29" s="1">
        <f t="shared" si="4"/>
        <v>994.41353845367348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94.142506946350025</v>
      </c>
      <c r="C30">
        <v>600</v>
      </c>
      <c r="D30" s="2">
        <v>0.57989494606466852</v>
      </c>
      <c r="E30" s="1">
        <f t="shared" si="9"/>
        <v>23.443992879502421</v>
      </c>
      <c r="F30" s="1">
        <f t="shared" si="6"/>
        <v>281.32791455402906</v>
      </c>
      <c r="G30" s="8">
        <f t="shared" si="11"/>
        <v>3671.369999999999</v>
      </c>
      <c r="H30">
        <v>315</v>
      </c>
      <c r="I30">
        <v>295</v>
      </c>
      <c r="J30" s="1">
        <v>298.44551169270966</v>
      </c>
      <c r="K30" s="2">
        <f t="shared" si="2"/>
        <v>16.554488307290342</v>
      </c>
      <c r="L30" s="8">
        <v>1166.6765884273491</v>
      </c>
      <c r="M30" s="1">
        <f t="shared" si="7"/>
        <v>9.4131268902974607</v>
      </c>
      <c r="N30" s="1">
        <f t="shared" si="3"/>
        <v>4180.1982862170407</v>
      </c>
      <c r="O30" s="1">
        <f t="shared" si="4"/>
        <v>994.23738581064981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115.88830098358821</v>
      </c>
      <c r="C31">
        <v>600</v>
      </c>
      <c r="D31" s="2">
        <v>0.57989494606466852</v>
      </c>
      <c r="E31" s="1">
        <f t="shared" si="9"/>
        <v>23.443992879502421</v>
      </c>
      <c r="F31" s="1">
        <f t="shared" si="6"/>
        <v>281.32791455402906</v>
      </c>
      <c r="G31" s="8">
        <f t="shared" si="11"/>
        <v>4981.131323076921</v>
      </c>
      <c r="H31">
        <v>315</v>
      </c>
      <c r="I31">
        <v>295</v>
      </c>
      <c r="J31" s="1">
        <v>299.78529683030547</v>
      </c>
      <c r="K31" s="2">
        <f t="shared" si="2"/>
        <v>15.214703169694531</v>
      </c>
      <c r="L31" s="8">
        <v>1318.995621781356</v>
      </c>
      <c r="M31" s="1">
        <f t="shared" si="7"/>
        <v>10.63828210945422</v>
      </c>
      <c r="N31" s="1">
        <f t="shared" si="3"/>
        <v>4179.8777579957959</v>
      </c>
      <c r="O31" s="1">
        <f t="shared" si="4"/>
        <v>994.06065169869316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137.64042631343503</v>
      </c>
      <c r="C32">
        <v>600</v>
      </c>
      <c r="D32" s="2">
        <v>0.57989494606466852</v>
      </c>
      <c r="E32" s="1">
        <f t="shared" si="9"/>
        <v>23.443992879502421</v>
      </c>
      <c r="F32" s="1">
        <f t="shared" si="6"/>
        <v>281.32791455402906</v>
      </c>
      <c r="G32" s="8">
        <f t="shared" si="11"/>
        <v>6464.3384307692286</v>
      </c>
      <c r="H32">
        <v>315</v>
      </c>
      <c r="I32">
        <v>295</v>
      </c>
      <c r="J32" s="1">
        <v>300.99271362291125</v>
      </c>
      <c r="K32" s="2">
        <f t="shared" si="2"/>
        <v>14.007286377088747</v>
      </c>
      <c r="L32" s="8">
        <v>1441.4192553887253</v>
      </c>
      <c r="M32" s="1">
        <f t="shared" si="7"/>
        <v>11.622491339159017</v>
      </c>
      <c r="N32" s="1">
        <f t="shared" si="3"/>
        <v>4179.6261463940318</v>
      </c>
      <c r="O32" s="1">
        <f t="shared" si="4"/>
        <v>993.8940445336807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159.39763203997691</v>
      </c>
      <c r="C33">
        <v>600</v>
      </c>
      <c r="D33" s="2">
        <v>0.57989494606466852</v>
      </c>
      <c r="E33" s="1">
        <f t="shared" si="9"/>
        <v>23.443992879502421</v>
      </c>
      <c r="F33" s="1">
        <f t="shared" si="6"/>
        <v>281.32791455402906</v>
      </c>
      <c r="G33" s="8">
        <f t="shared" si="11"/>
        <v>8120.9913230769198</v>
      </c>
      <c r="H33">
        <v>315</v>
      </c>
      <c r="I33">
        <v>295</v>
      </c>
      <c r="J33" s="1">
        <v>302.05915328332316</v>
      </c>
      <c r="K33" s="2">
        <f t="shared" si="2"/>
        <v>12.940846716676845</v>
      </c>
      <c r="L33" s="8">
        <v>1541.4441665480356</v>
      </c>
      <c r="M33" s="1">
        <f t="shared" si="7"/>
        <v>12.426308560199988</v>
      </c>
      <c r="N33" s="1">
        <f t="shared" si="3"/>
        <v>4179.4314822093975</v>
      </c>
      <c r="O33" s="1">
        <f t="shared" si="4"/>
        <v>993.74123675986141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12">A34/O34*3600*1000</f>
        <v>181.1589148941502</v>
      </c>
      <c r="C34">
        <v>600</v>
      </c>
      <c r="D34" s="2">
        <v>0.57989494606466852</v>
      </c>
      <c r="E34" s="1">
        <f t="shared" si="9"/>
        <v>23.443992879502421</v>
      </c>
      <c r="F34" s="1">
        <f t="shared" si="6"/>
        <v>281.32791455402906</v>
      </c>
      <c r="G34" s="8">
        <f t="shared" si="11"/>
        <v>9951.09</v>
      </c>
      <c r="H34">
        <v>315</v>
      </c>
      <c r="I34">
        <v>295</v>
      </c>
      <c r="J34" s="1">
        <v>302.99559545445283</v>
      </c>
      <c r="K34" s="2">
        <f t="shared" si="2"/>
        <v>12.004404545547175</v>
      </c>
      <c r="L34" s="8">
        <v>1624.460130728675</v>
      </c>
      <c r="M34" s="1">
        <f t="shared" si="7"/>
        <v>13.093217506116975</v>
      </c>
      <c r="N34" s="1">
        <f t="shared" si="3"/>
        <v>4179.2806343769189</v>
      </c>
      <c r="O34" s="1">
        <f t="shared" si="4"/>
        <v>993.60277193740455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12"/>
        <v>202.92349034643686</v>
      </c>
      <c r="C35">
        <v>600</v>
      </c>
      <c r="D35" s="2">
        <v>0.57989494606466852</v>
      </c>
      <c r="E35" s="1">
        <f t="shared" si="9"/>
        <v>23.443992879502421</v>
      </c>
      <c r="F35" s="1">
        <f t="shared" si="6"/>
        <v>281.32791455402906</v>
      </c>
      <c r="G35" s="8">
        <f t="shared" si="11"/>
        <v>11954.634461538462</v>
      </c>
      <c r="H35">
        <v>315</v>
      </c>
      <c r="I35">
        <v>295</v>
      </c>
      <c r="J35" s="1">
        <v>303.81826208959751</v>
      </c>
      <c r="K35" s="2">
        <f t="shared" ref="K35:K66" si="13">H35-J35</f>
        <v>11.181737910402489</v>
      </c>
      <c r="L35" s="8">
        <v>1694.3424574963499</v>
      </c>
      <c r="M35" s="1">
        <f t="shared" si="7"/>
        <v>13.65445839614477</v>
      </c>
      <c r="N35" s="1">
        <f t="shared" ref="N35:N66" si="14">((W35 + X35*H35 +Y35*H35^2 +  Z35*H35^3)+(W35 + X35*J35 + Y35*J35^2 +  Z35*J35^3))/2</f>
        <v>4179.1627730783603</v>
      </c>
      <c r="O35" s="1">
        <f t="shared" ref="O35:O66" si="15">((S35 + T35*H35 + U35*H35^2 +  V35*H35^3)+(S35 + T35*J35 + U35*J35^2 +  V35*J35^3))/2</f>
        <v>993.47788496946623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12"/>
        <v>224.69074813479551</v>
      </c>
      <c r="C36">
        <v>600</v>
      </c>
      <c r="D36" s="2">
        <v>0.57989494606466852</v>
      </c>
      <c r="E36" s="1">
        <f t="shared" si="9"/>
        <v>23.443992879502421</v>
      </c>
      <c r="F36" s="1">
        <f t="shared" si="6"/>
        <v>281.32791455402906</v>
      </c>
      <c r="G36" s="8">
        <f t="shared" si="11"/>
        <v>14131.624707692306</v>
      </c>
      <c r="H36">
        <v>315</v>
      </c>
      <c r="I36">
        <v>295</v>
      </c>
      <c r="J36" s="1">
        <v>304.54336179640802</v>
      </c>
      <c r="K36" s="2">
        <f t="shared" si="13"/>
        <v>10.456638203591979</v>
      </c>
      <c r="L36" s="8">
        <v>1753.9122946789832</v>
      </c>
      <c r="M36" s="1">
        <f t="shared" si="7"/>
        <v>14.132760579240403</v>
      </c>
      <c r="N36" s="1">
        <f t="shared" si="14"/>
        <v>4179.0696853719619</v>
      </c>
      <c r="O36" s="1">
        <f t="shared" si="15"/>
        <v>993.36533369900394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12"/>
        <v>246.46021186214378</v>
      </c>
      <c r="C37">
        <v>600</v>
      </c>
      <c r="D37" s="2">
        <v>0.57989494606466852</v>
      </c>
      <c r="E37" s="1">
        <f t="shared" si="9"/>
        <v>23.443992879502421</v>
      </c>
      <c r="F37" s="1">
        <f t="shared" si="6"/>
        <v>281.32791455402906</v>
      </c>
      <c r="G37" s="8">
        <f t="shared" si="11"/>
        <v>16482.06073846154</v>
      </c>
      <c r="H37">
        <v>315</v>
      </c>
      <c r="I37">
        <v>295</v>
      </c>
      <c r="J37" s="1">
        <v>305.18536319763177</v>
      </c>
      <c r="K37" s="2">
        <f t="shared" si="13"/>
        <v>9.8146368023682271</v>
      </c>
      <c r="L37" s="8">
        <v>1805.2568647519001</v>
      </c>
      <c r="M37" s="1">
        <f t="shared" si="7"/>
        <v>14.54493107731952</v>
      </c>
      <c r="N37" s="1">
        <f t="shared" si="14"/>
        <v>4178.9953135481774</v>
      </c>
      <c r="O37" s="1">
        <f t="shared" si="15"/>
        <v>993.26377328981448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12"/>
        <v>268.23032383572871</v>
      </c>
      <c r="C38">
        <v>600</v>
      </c>
      <c r="D38" s="2">
        <v>0.57989494606466852</v>
      </c>
      <c r="E38" s="1">
        <f t="shared" si="9"/>
        <v>23.443992879502421</v>
      </c>
      <c r="F38" s="1">
        <f t="shared" si="6"/>
        <v>281.32791455402906</v>
      </c>
      <c r="G38" s="8">
        <f t="shared" si="11"/>
        <v>18875.62912569231</v>
      </c>
      <c r="H38">
        <v>315</v>
      </c>
      <c r="I38">
        <v>295</v>
      </c>
      <c r="J38" s="1">
        <v>305.72957278305404</v>
      </c>
      <c r="K38" s="2">
        <f t="shared" si="13"/>
        <v>9.2704272169459614</v>
      </c>
      <c r="L38" s="8">
        <v>1847.8502594274546</v>
      </c>
      <c r="M38" s="1">
        <f t="shared" si="7"/>
        <v>14.886787303485928</v>
      </c>
      <c r="N38" s="1">
        <f t="shared" si="14"/>
        <v>4178.9379361324554</v>
      </c>
      <c r="O38" s="1">
        <f t="shared" si="15"/>
        <v>993.17629785642862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12"/>
        <v>28.954982909175172</v>
      </c>
      <c r="C39">
        <v>800</v>
      </c>
      <c r="D39" s="2">
        <v>0.85902908656338839</v>
      </c>
      <c r="E39" s="1">
        <f t="shared" si="9"/>
        <v>34.728827911584666</v>
      </c>
      <c r="F39" s="1">
        <f t="shared" si="6"/>
        <v>416.74593493901602</v>
      </c>
      <c r="G39" s="8">
        <f t="shared" si="11"/>
        <v>782.76073846154213</v>
      </c>
      <c r="H39">
        <v>315</v>
      </c>
      <c r="I39">
        <v>295</v>
      </c>
      <c r="J39" s="1">
        <v>295.03290275075875</v>
      </c>
      <c r="K39" s="2">
        <f t="shared" si="13"/>
        <v>19.967097249241249</v>
      </c>
      <c r="L39" s="8">
        <v>504.19429083764868</v>
      </c>
      <c r="M39" s="1">
        <f t="shared" si="7"/>
        <v>3.1150251617894229</v>
      </c>
      <c r="N39" s="1">
        <f t="shared" si="14"/>
        <v>4181.2309901977324</v>
      </c>
      <c r="O39" s="1">
        <f t="shared" si="15"/>
        <v>994.64745292161558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12"/>
        <v>50.673945354955897</v>
      </c>
      <c r="C40">
        <v>800</v>
      </c>
      <c r="D40" s="2">
        <v>0.85902908656338839</v>
      </c>
      <c r="E40" s="1">
        <f t="shared" si="9"/>
        <v>34.728827911584666</v>
      </c>
      <c r="F40" s="1">
        <f t="shared" si="6"/>
        <v>416.74593493901602</v>
      </c>
      <c r="G40" s="8">
        <f t="shared" si="11"/>
        <v>1572.1847076923098</v>
      </c>
      <c r="H40">
        <v>315</v>
      </c>
      <c r="I40">
        <v>295</v>
      </c>
      <c r="J40" s="1">
        <v>295.50749230546995</v>
      </c>
      <c r="K40" s="2">
        <f t="shared" si="13"/>
        <v>19.492507694530048</v>
      </c>
      <c r="L40" s="8">
        <v>859.91472879576781</v>
      </c>
      <c r="M40" s="1">
        <f t="shared" si="7"/>
        <v>5.3055187380333102</v>
      </c>
      <c r="N40" s="1">
        <f t="shared" si="14"/>
        <v>4181.0675530589815</v>
      </c>
      <c r="O40" s="1">
        <f t="shared" si="15"/>
        <v>994.59396040633919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12"/>
        <v>72.399941387730181</v>
      </c>
      <c r="C41">
        <v>800</v>
      </c>
      <c r="D41" s="2">
        <v>0.85902908656338839</v>
      </c>
      <c r="E41" s="1">
        <f t="shared" si="9"/>
        <v>34.728827911584666</v>
      </c>
      <c r="F41" s="1">
        <f t="shared" si="6"/>
        <v>416.74593493901602</v>
      </c>
      <c r="G41" s="8">
        <f t="shared" si="11"/>
        <v>2535.0544615384624</v>
      </c>
      <c r="H41">
        <v>315</v>
      </c>
      <c r="I41">
        <v>295</v>
      </c>
      <c r="J41" s="1">
        <v>296.52028471858455</v>
      </c>
      <c r="K41" s="2">
        <f t="shared" si="13"/>
        <v>18.479715281415451</v>
      </c>
      <c r="L41" s="8">
        <v>1163.473230360966</v>
      </c>
      <c r="M41" s="1">
        <f t="shared" si="7"/>
        <v>7.1714789085292265</v>
      </c>
      <c r="N41" s="1">
        <f t="shared" si="14"/>
        <v>4180.7407799682733</v>
      </c>
      <c r="O41" s="1">
        <f t="shared" si="15"/>
        <v>994.47594321121983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12"/>
        <v>94.134122079789577</v>
      </c>
      <c r="C42">
        <v>800</v>
      </c>
      <c r="D42" s="2">
        <v>0.85902908656338839</v>
      </c>
      <c r="E42" s="1">
        <f t="shared" si="9"/>
        <v>34.728827911584666</v>
      </c>
      <c r="F42" s="1">
        <f t="shared" si="6"/>
        <v>416.74593493901602</v>
      </c>
      <c r="G42" s="8">
        <f t="shared" si="11"/>
        <v>3671.369999999999</v>
      </c>
      <c r="H42">
        <v>315</v>
      </c>
      <c r="I42">
        <v>295</v>
      </c>
      <c r="J42" s="1">
        <v>297.74794774554567</v>
      </c>
      <c r="K42" s="2">
        <f t="shared" si="13"/>
        <v>17.252052254454327</v>
      </c>
      <c r="L42" s="8">
        <v>1411.089424251526</v>
      </c>
      <c r="M42" s="1">
        <f t="shared" si="7"/>
        <v>8.6917447796709038</v>
      </c>
      <c r="N42" s="1">
        <f t="shared" si="14"/>
        <v>4180.383330048413</v>
      </c>
      <c r="O42" s="1">
        <f t="shared" si="15"/>
        <v>994.32594612889829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12"/>
        <v>115.87580430600453</v>
      </c>
      <c r="C43">
        <v>800</v>
      </c>
      <c r="D43" s="2">
        <v>0.85902908656338839</v>
      </c>
      <c r="E43" s="1">
        <f t="shared" si="9"/>
        <v>34.728827911584666</v>
      </c>
      <c r="F43" s="1">
        <f t="shared" si="6"/>
        <v>416.74593493901602</v>
      </c>
      <c r="G43" s="8">
        <f t="shared" si="11"/>
        <v>4981.131323076921</v>
      </c>
      <c r="H43">
        <v>315</v>
      </c>
      <c r="I43">
        <v>295</v>
      </c>
      <c r="J43" s="1">
        <v>298.98047835147662</v>
      </c>
      <c r="K43" s="2">
        <f t="shared" si="13"/>
        <v>16.01952164852338</v>
      </c>
      <c r="L43" s="8">
        <v>1611.8590156678551</v>
      </c>
      <c r="M43" s="1">
        <f t="shared" si="7"/>
        <v>9.9233235724822499</v>
      </c>
      <c r="N43" s="1">
        <f t="shared" si="14"/>
        <v>4180.0649090575389</v>
      </c>
      <c r="O43" s="1">
        <f t="shared" si="15"/>
        <v>994.16785661120537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12"/>
        <v>137.62385926198326</v>
      </c>
      <c r="C44">
        <v>800</v>
      </c>
      <c r="D44" s="2">
        <v>0.85902908656338839</v>
      </c>
      <c r="E44" s="1">
        <f t="shared" si="9"/>
        <v>34.728827911584666</v>
      </c>
      <c r="F44" s="1">
        <f t="shared" si="6"/>
        <v>416.74593493901602</v>
      </c>
      <c r="G44" s="8">
        <f t="shared" si="11"/>
        <v>6464.3384307692286</v>
      </c>
      <c r="H44">
        <v>315</v>
      </c>
      <c r="I44">
        <v>295</v>
      </c>
      <c r="J44" s="1">
        <v>300.13073396786075</v>
      </c>
      <c r="K44" s="2">
        <f t="shared" si="13"/>
        <v>14.869266032139251</v>
      </c>
      <c r="L44" s="8">
        <v>1775.9766391757648</v>
      </c>
      <c r="M44" s="1">
        <f t="shared" si="7"/>
        <v>10.929397876052846</v>
      </c>
      <c r="N44" s="1">
        <f t="shared" si="14"/>
        <v>4179.8022696988937</v>
      </c>
      <c r="O44" s="1">
        <f t="shared" si="15"/>
        <v>994.01368871356124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12"/>
        <v>159.37718961521341</v>
      </c>
      <c r="C45">
        <v>800</v>
      </c>
      <c r="D45" s="2">
        <v>0.85902908656338839</v>
      </c>
      <c r="E45" s="1">
        <f t="shared" si="9"/>
        <v>34.728827911584666</v>
      </c>
      <c r="F45" s="1">
        <f t="shared" si="6"/>
        <v>416.74593493901602</v>
      </c>
      <c r="G45" s="8">
        <f t="shared" si="11"/>
        <v>8120.9913230769198</v>
      </c>
      <c r="H45">
        <v>315</v>
      </c>
      <c r="I45">
        <v>295</v>
      </c>
      <c r="J45" s="1">
        <v>301.17217045646981</v>
      </c>
      <c r="K45" s="2">
        <f t="shared" si="13"/>
        <v>13.827829543530186</v>
      </c>
      <c r="L45" s="8">
        <v>1911.7943559007717</v>
      </c>
      <c r="M45" s="1">
        <f t="shared" si="7"/>
        <v>11.761541655320581</v>
      </c>
      <c r="N45" s="1">
        <f t="shared" si="14"/>
        <v>4179.5916246234929</v>
      </c>
      <c r="O45" s="1">
        <f t="shared" si="15"/>
        <v>993.86869841554699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12"/>
        <v>181.13485722218542</v>
      </c>
      <c r="C46">
        <v>800</v>
      </c>
      <c r="D46" s="2">
        <v>0.85902908656338839</v>
      </c>
      <c r="E46" s="1">
        <f t="shared" si="9"/>
        <v>34.728827911584666</v>
      </c>
      <c r="F46" s="1">
        <f t="shared" si="6"/>
        <v>416.74593493901602</v>
      </c>
      <c r="G46" s="8">
        <f t="shared" si="11"/>
        <v>9951.09</v>
      </c>
      <c r="H46">
        <v>315</v>
      </c>
      <c r="I46">
        <v>295</v>
      </c>
      <c r="J46" s="1">
        <v>302.10370977789023</v>
      </c>
      <c r="K46" s="2">
        <f t="shared" si="13"/>
        <v>12.896290222109769</v>
      </c>
      <c r="L46" s="8">
        <v>2025.6472410384013</v>
      </c>
      <c r="M46" s="1">
        <f t="shared" si="7"/>
        <v>12.458798009579445</v>
      </c>
      <c r="N46" s="1">
        <f t="shared" si="14"/>
        <v>4179.4238882463451</v>
      </c>
      <c r="O46" s="1">
        <f t="shared" si="15"/>
        <v>993.73473863844242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12"/>
        <v>202.89609583309471</v>
      </c>
      <c r="C47">
        <v>800</v>
      </c>
      <c r="D47" s="2">
        <v>0.85902908656338839</v>
      </c>
      <c r="E47" s="1">
        <f t="shared" si="9"/>
        <v>34.728827911584666</v>
      </c>
      <c r="F47" s="1">
        <f t="shared" si="6"/>
        <v>416.74593493901602</v>
      </c>
      <c r="G47" s="8">
        <f t="shared" si="11"/>
        <v>11954.634461538462</v>
      </c>
      <c r="H47">
        <v>315</v>
      </c>
      <c r="I47">
        <v>295</v>
      </c>
      <c r="J47" s="1">
        <v>302.93386191571597</v>
      </c>
      <c r="K47" s="2">
        <f t="shared" si="13"/>
        <v>12.066138084284034</v>
      </c>
      <c r="L47" s="8">
        <v>2122.2561186148482</v>
      </c>
      <c r="M47" s="1">
        <f t="shared" si="7"/>
        <v>13.05022479308828</v>
      </c>
      <c r="N47" s="1">
        <f t="shared" si="14"/>
        <v>4179.2900220073443</v>
      </c>
      <c r="O47" s="1">
        <f t="shared" si="15"/>
        <v>993.61202181947897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12"/>
        <v>224.66028981323129</v>
      </c>
      <c r="C48">
        <v>800</v>
      </c>
      <c r="D48" s="2">
        <v>0.85902908656338839</v>
      </c>
      <c r="E48" s="1">
        <f t="shared" si="9"/>
        <v>34.728827911584666</v>
      </c>
      <c r="F48" s="1">
        <f t="shared" si="6"/>
        <v>416.74593493901602</v>
      </c>
      <c r="G48" s="8">
        <f t="shared" si="11"/>
        <v>14131.624707692306</v>
      </c>
      <c r="H48">
        <v>315</v>
      </c>
      <c r="I48">
        <v>295</v>
      </c>
      <c r="J48" s="1">
        <v>303.67395401775502</v>
      </c>
      <c r="K48" s="2">
        <f t="shared" si="13"/>
        <v>11.326045982244977</v>
      </c>
      <c r="L48" s="8">
        <v>2205.1475560353279</v>
      </c>
      <c r="M48" s="1">
        <f t="shared" si="7"/>
        <v>13.557510059264157</v>
      </c>
      <c r="N48" s="1">
        <f t="shared" si="14"/>
        <v>4179.1824885931592</v>
      </c>
      <c r="O48" s="1">
        <f t="shared" si="15"/>
        <v>993.50000921638048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12"/>
        <v>246.42694628738298</v>
      </c>
      <c r="C49">
        <v>800</v>
      </c>
      <c r="D49" s="2">
        <v>0.85902908656338839</v>
      </c>
      <c r="E49" s="1">
        <f t="shared" si="9"/>
        <v>34.728827911584666</v>
      </c>
      <c r="F49" s="1">
        <f t="shared" si="6"/>
        <v>416.74593493901602</v>
      </c>
      <c r="G49" s="8">
        <f t="shared" si="11"/>
        <v>16482.06073846154</v>
      </c>
      <c r="H49">
        <v>315</v>
      </c>
      <c r="I49">
        <v>295</v>
      </c>
      <c r="J49" s="1">
        <v>304.33535786875109</v>
      </c>
      <c r="K49" s="2">
        <f t="shared" si="13"/>
        <v>10.664642131248911</v>
      </c>
      <c r="L49" s="8">
        <v>2276.9824677943598</v>
      </c>
      <c r="M49" s="1">
        <f t="shared" si="7"/>
        <v>13.997004785110429</v>
      </c>
      <c r="N49" s="1">
        <f t="shared" si="14"/>
        <v>4179.0953837274283</v>
      </c>
      <c r="O49" s="1">
        <f t="shared" si="15"/>
        <v>993.39785558400081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12"/>
        <v>268.19446460531395</v>
      </c>
      <c r="C50">
        <v>800</v>
      </c>
      <c r="D50" s="2">
        <v>0.85902908656338839</v>
      </c>
      <c r="E50" s="1">
        <f t="shared" si="9"/>
        <v>34.728827911584666</v>
      </c>
      <c r="F50" s="1">
        <f t="shared" si="6"/>
        <v>416.74593493901602</v>
      </c>
      <c r="G50" s="8">
        <f t="shared" si="11"/>
        <v>18875.62912569231</v>
      </c>
      <c r="H50">
        <v>315</v>
      </c>
      <c r="I50">
        <v>295</v>
      </c>
      <c r="J50" s="1">
        <v>304.90027728486155</v>
      </c>
      <c r="K50" s="2">
        <f t="shared" si="13"/>
        <v>10.099722715138455</v>
      </c>
      <c r="L50" s="8">
        <v>2336.8418412929441</v>
      </c>
      <c r="M50" s="1">
        <f t="shared" si="7"/>
        <v>14.363140888327971</v>
      </c>
      <c r="N50" s="1">
        <f t="shared" si="14"/>
        <v>4179.027428572479</v>
      </c>
      <c r="O50" s="1">
        <f t="shared" si="15"/>
        <v>993.30909156550001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12"/>
        <v>28.95493145817689</v>
      </c>
      <c r="C51">
        <v>1000</v>
      </c>
      <c r="D51" s="2">
        <v>1.1601374851637705</v>
      </c>
      <c r="E51" s="1">
        <f t="shared" si="9"/>
        <v>46.902038250200917</v>
      </c>
      <c r="F51" s="1">
        <f t="shared" si="6"/>
        <v>562.824459002411</v>
      </c>
      <c r="G51" s="8">
        <f t="shared" si="11"/>
        <v>782.76073846154213</v>
      </c>
      <c r="H51">
        <v>315</v>
      </c>
      <c r="I51">
        <v>295</v>
      </c>
      <c r="J51" s="1">
        <v>295.01704359635301</v>
      </c>
      <c r="K51" s="2">
        <f t="shared" si="13"/>
        <v>19.982956403646995</v>
      </c>
      <c r="L51" s="8">
        <v>552.9920967477542</v>
      </c>
      <c r="M51" s="1">
        <f t="shared" si="7"/>
        <v>2.8273582139153084</v>
      </c>
      <c r="N51" s="1">
        <f t="shared" si="14"/>
        <v>4181.2365677427988</v>
      </c>
      <c r="O51" s="1">
        <f t="shared" si="15"/>
        <v>994.64922034435904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12"/>
        <v>50.673021139489926</v>
      </c>
      <c r="C52">
        <v>1000</v>
      </c>
      <c r="D52" s="2">
        <v>1.1601374851637705</v>
      </c>
      <c r="E52" s="1">
        <f t="shared" si="9"/>
        <v>46.902038250200917</v>
      </c>
      <c r="F52" s="1">
        <f t="shared" si="6"/>
        <v>562.824459002411</v>
      </c>
      <c r="G52" s="8">
        <f t="shared" si="11"/>
        <v>1572.1847076923098</v>
      </c>
      <c r="H52">
        <v>315</v>
      </c>
      <c r="I52">
        <v>295</v>
      </c>
      <c r="J52" s="1">
        <v>295.34770291487916</v>
      </c>
      <c r="K52" s="2">
        <f t="shared" si="13"/>
        <v>19.652297085120836</v>
      </c>
      <c r="L52" s="8">
        <v>950.22139488118421</v>
      </c>
      <c r="M52" s="1">
        <f t="shared" si="7"/>
        <v>4.8498574341776104</v>
      </c>
      <c r="N52" s="1">
        <f t="shared" si="14"/>
        <v>4181.1218336477386</v>
      </c>
      <c r="O52" s="1">
        <f t="shared" si="15"/>
        <v>994.61210061388749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12"/>
        <v>72.39688872927087</v>
      </c>
      <c r="C53">
        <v>1000</v>
      </c>
      <c r="D53" s="2">
        <v>1.1601374851637705</v>
      </c>
      <c r="E53" s="1">
        <f t="shared" si="9"/>
        <v>46.902038250200917</v>
      </c>
      <c r="F53" s="1">
        <f t="shared" si="6"/>
        <v>562.824459002411</v>
      </c>
      <c r="G53" s="8">
        <f t="shared" si="11"/>
        <v>2535.0544615384624</v>
      </c>
      <c r="H53">
        <v>315</v>
      </c>
      <c r="I53">
        <v>295</v>
      </c>
      <c r="J53" s="1">
        <v>296.16553223525204</v>
      </c>
      <c r="K53" s="2">
        <f t="shared" si="13"/>
        <v>18.834467764747956</v>
      </c>
      <c r="L53" s="8">
        <v>1299.7718433440186</v>
      </c>
      <c r="M53" s="1">
        <f t="shared" si="7"/>
        <v>6.6258951886537032</v>
      </c>
      <c r="N53" s="1">
        <f t="shared" si="14"/>
        <v>4180.8518831413039</v>
      </c>
      <c r="O53" s="1">
        <f t="shared" si="15"/>
        <v>994.5178758889067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12"/>
        <v>94.128145350372009</v>
      </c>
      <c r="C54">
        <v>1000</v>
      </c>
      <c r="D54" s="2">
        <v>1.1601374851637705</v>
      </c>
      <c r="E54" s="1">
        <f t="shared" si="9"/>
        <v>46.902038250200917</v>
      </c>
      <c r="F54" s="1">
        <f t="shared" si="6"/>
        <v>562.824459002411</v>
      </c>
      <c r="G54" s="8">
        <f t="shared" si="11"/>
        <v>3671.369999999999</v>
      </c>
      <c r="H54">
        <v>315</v>
      </c>
      <c r="I54">
        <v>295</v>
      </c>
      <c r="J54" s="1">
        <v>297.23869192223572</v>
      </c>
      <c r="K54" s="2">
        <f t="shared" si="13"/>
        <v>17.761308077764284</v>
      </c>
      <c r="L54" s="8">
        <v>1592.4326748063881</v>
      </c>
      <c r="M54" s="1">
        <f t="shared" si="7"/>
        <v>8.1107768994046179</v>
      </c>
      <c r="N54" s="1">
        <f t="shared" si="14"/>
        <v>4180.5265955889254</v>
      </c>
      <c r="O54" s="1">
        <f t="shared" si="15"/>
        <v>994.38908151853946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12"/>
        <v>115.86655071823085</v>
      </c>
      <c r="C55">
        <v>1000</v>
      </c>
      <c r="D55" s="2">
        <v>1.1601374851637705</v>
      </c>
      <c r="E55" s="1">
        <f t="shared" si="9"/>
        <v>46.902038250200917</v>
      </c>
      <c r="F55" s="1">
        <f t="shared" si="6"/>
        <v>562.824459002411</v>
      </c>
      <c r="G55" s="8">
        <f t="shared" si="11"/>
        <v>4981.131323076921</v>
      </c>
      <c r="H55">
        <v>315</v>
      </c>
      <c r="I55">
        <v>295</v>
      </c>
      <c r="J55" s="1">
        <v>298.36869623301681</v>
      </c>
      <c r="K55" s="2">
        <f t="shared" si="13"/>
        <v>16.631303766983194</v>
      </c>
      <c r="L55" s="8">
        <v>1834.3838053082445</v>
      </c>
      <c r="M55" s="1">
        <f t="shared" si="7"/>
        <v>9.3371004246490994</v>
      </c>
      <c r="N55" s="1">
        <f t="shared" si="14"/>
        <v>4180.21804000677</v>
      </c>
      <c r="O55" s="1">
        <f t="shared" si="15"/>
        <v>994.24725501795774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12"/>
        <v>137.61125329851424</v>
      </c>
      <c r="C56">
        <v>1000</v>
      </c>
      <c r="D56" s="2">
        <v>1.1601374851637705</v>
      </c>
      <c r="E56" s="1">
        <f t="shared" si="9"/>
        <v>46.902038250200917</v>
      </c>
      <c r="F56" s="1">
        <f t="shared" si="6"/>
        <v>562.824459002411</v>
      </c>
      <c r="G56" s="8">
        <f t="shared" si="11"/>
        <v>6464.3384307692286</v>
      </c>
      <c r="H56">
        <v>315</v>
      </c>
      <c r="I56">
        <v>295</v>
      </c>
      <c r="J56" s="1">
        <v>299.45708617686165</v>
      </c>
      <c r="K56" s="2">
        <f t="shared" si="13"/>
        <v>15.542913823138349</v>
      </c>
      <c r="L56" s="8">
        <v>2035.0587893839252</v>
      </c>
      <c r="M56" s="1">
        <f t="shared" si="7"/>
        <v>10.353404133611216</v>
      </c>
      <c r="N56" s="1">
        <f t="shared" si="14"/>
        <v>4179.9521528094083</v>
      </c>
      <c r="O56" s="1">
        <f t="shared" si="15"/>
        <v>994.10474594868754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12"/>
        <v>159.36131056127934</v>
      </c>
      <c r="C57">
        <v>1000</v>
      </c>
      <c r="D57" s="2">
        <v>1.1601374851637705</v>
      </c>
      <c r="E57" s="1">
        <f t="shared" si="9"/>
        <v>46.902038250200917</v>
      </c>
      <c r="F57" s="1">
        <f t="shared" si="6"/>
        <v>562.824459002411</v>
      </c>
      <c r="G57" s="8">
        <f t="shared" si="11"/>
        <v>8120.9913230769198</v>
      </c>
      <c r="H57">
        <v>315</v>
      </c>
      <c r="I57">
        <v>295</v>
      </c>
      <c r="J57" s="1">
        <v>300.46483537437058</v>
      </c>
      <c r="K57" s="2">
        <f t="shared" si="13"/>
        <v>14.53516462562942</v>
      </c>
      <c r="L57" s="8">
        <v>2202.986925084982</v>
      </c>
      <c r="M57" s="1">
        <f t="shared" si="7"/>
        <v>11.203317357840909</v>
      </c>
      <c r="N57" s="1">
        <f t="shared" si="14"/>
        <v>4179.7319543347048</v>
      </c>
      <c r="O57" s="1">
        <f t="shared" si="15"/>
        <v>993.96772931966018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12"/>
        <v>181.11586333239603</v>
      </c>
      <c r="C58">
        <v>1000</v>
      </c>
      <c r="D58" s="2">
        <v>1.1601374851637705</v>
      </c>
      <c r="E58" s="1">
        <f t="shared" si="9"/>
        <v>46.902038250200917</v>
      </c>
      <c r="F58" s="1">
        <f t="shared" si="6"/>
        <v>562.824459002411</v>
      </c>
      <c r="G58" s="8">
        <f t="shared" si="11"/>
        <v>9951.09</v>
      </c>
      <c r="H58">
        <v>315</v>
      </c>
      <c r="I58">
        <v>295</v>
      </c>
      <c r="J58" s="1">
        <v>301.38143807114403</v>
      </c>
      <c r="K58" s="2">
        <f t="shared" si="13"/>
        <v>13.618561928855968</v>
      </c>
      <c r="L58" s="8">
        <v>2344.992440035523</v>
      </c>
      <c r="M58" s="1">
        <f t="shared" si="7"/>
        <v>11.921648766191579</v>
      </c>
      <c r="N58" s="1">
        <f t="shared" si="14"/>
        <v>4179.5522812125073</v>
      </c>
      <c r="O58" s="1">
        <f t="shared" si="15"/>
        <v>993.83895307752186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12"/>
        <v>202.87418013953521</v>
      </c>
      <c r="C59">
        <v>1000</v>
      </c>
      <c r="D59" s="2">
        <v>1.1601374851637705</v>
      </c>
      <c r="E59" s="1">
        <f t="shared" si="9"/>
        <v>46.902038250200917</v>
      </c>
      <c r="F59" s="1">
        <f t="shared" si="6"/>
        <v>562.824459002411</v>
      </c>
      <c r="G59" s="8">
        <f t="shared" si="11"/>
        <v>11954.634461538462</v>
      </c>
      <c r="H59">
        <v>315</v>
      </c>
      <c r="I59">
        <v>295</v>
      </c>
      <c r="J59" s="1">
        <v>302.20892731112468</v>
      </c>
      <c r="K59" s="2">
        <f t="shared" si="13"/>
        <v>12.791072688875317</v>
      </c>
      <c r="L59" s="8">
        <v>2466.3395484881516</v>
      </c>
      <c r="M59" s="1">
        <f t="shared" si="7"/>
        <v>12.535202736015394</v>
      </c>
      <c r="N59" s="1">
        <f t="shared" si="14"/>
        <v>4179.4061232745189</v>
      </c>
      <c r="O59" s="1">
        <f t="shared" si="15"/>
        <v>993.71935778787224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12"/>
        <v>224.63565533061126</v>
      </c>
      <c r="C60">
        <v>1000</v>
      </c>
      <c r="D60" s="2">
        <v>1.1601374851637705</v>
      </c>
      <c r="E60" s="1">
        <f t="shared" si="9"/>
        <v>46.902038250200917</v>
      </c>
      <c r="F60" s="1">
        <f t="shared" si="6"/>
        <v>562.824459002411</v>
      </c>
      <c r="G60" s="8">
        <f t="shared" si="11"/>
        <v>14131.624707692306</v>
      </c>
      <c r="H60">
        <v>315</v>
      </c>
      <c r="I60">
        <v>295</v>
      </c>
      <c r="J60" s="1">
        <v>302.95430526991549</v>
      </c>
      <c r="K60" s="2">
        <f t="shared" si="13"/>
        <v>12.045694730084506</v>
      </c>
      <c r="L60" s="8">
        <v>2571.058494987366</v>
      </c>
      <c r="M60" s="1">
        <f t="shared" si="7"/>
        <v>13.06447633762618</v>
      </c>
      <c r="N60" s="1">
        <f t="shared" si="14"/>
        <v>4179.2869047005279</v>
      </c>
      <c r="O60" s="1">
        <f t="shared" si="15"/>
        <v>993.60896056995819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12"/>
        <v>246.39979262497576</v>
      </c>
      <c r="C61">
        <v>1000</v>
      </c>
      <c r="D61" s="2">
        <v>1.1601374851637705</v>
      </c>
      <c r="E61" s="1">
        <f t="shared" si="9"/>
        <v>46.902038250200917</v>
      </c>
      <c r="F61" s="1">
        <f t="shared" si="6"/>
        <v>562.824459002411</v>
      </c>
      <c r="G61" s="8">
        <f t="shared" si="11"/>
        <v>16482.06073846154</v>
      </c>
      <c r="H61">
        <v>315</v>
      </c>
      <c r="I61">
        <v>295</v>
      </c>
      <c r="J61" s="1">
        <v>303.6260729125695</v>
      </c>
      <c r="K61" s="2">
        <f t="shared" si="13"/>
        <v>11.373927087430502</v>
      </c>
      <c r="L61" s="8">
        <v>2662.2469950316586</v>
      </c>
      <c r="M61" s="1">
        <f t="shared" si="7"/>
        <v>13.525206979254733</v>
      </c>
      <c r="N61" s="1">
        <f t="shared" si="14"/>
        <v>4179.1891191274917</v>
      </c>
      <c r="O61" s="1">
        <f t="shared" si="15"/>
        <v>993.5073296615526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12"/>
        <v>268.16497379938068</v>
      </c>
      <c r="C62">
        <v>1000</v>
      </c>
      <c r="D62" s="2">
        <v>1.1601374851637705</v>
      </c>
      <c r="E62" s="1">
        <f t="shared" si="9"/>
        <v>46.902038250200917</v>
      </c>
      <c r="F62" s="1">
        <f t="shared" si="6"/>
        <v>562.824459002411</v>
      </c>
      <c r="G62" s="8">
        <f t="shared" si="11"/>
        <v>18875.62912569231</v>
      </c>
      <c r="H62">
        <v>315</v>
      </c>
      <c r="I62">
        <v>295</v>
      </c>
      <c r="J62" s="1">
        <v>304.20379467426432</v>
      </c>
      <c r="K62" s="2">
        <f t="shared" si="13"/>
        <v>10.796205325735684</v>
      </c>
      <c r="L62" s="8">
        <v>2738.5369104123442</v>
      </c>
      <c r="M62" s="1">
        <f t="shared" si="7"/>
        <v>13.910548968418503</v>
      </c>
      <c r="N62" s="1">
        <f t="shared" si="14"/>
        <v>4179.1120519248907</v>
      </c>
      <c r="O62" s="1">
        <f t="shared" si="15"/>
        <v>993.41832837311142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12"/>
        <v>28.954908312576237</v>
      </c>
      <c r="C63">
        <v>1200</v>
      </c>
      <c r="D63" s="2">
        <v>1.4435870342723056</v>
      </c>
      <c r="E63" s="1">
        <f t="shared" si="9"/>
        <v>58.361336621560781</v>
      </c>
      <c r="F63" s="1">
        <f t="shared" si="6"/>
        <v>700.33603945872937</v>
      </c>
      <c r="G63" s="8">
        <f t="shared" si="11"/>
        <v>782.76073846154213</v>
      </c>
      <c r="H63">
        <v>315</v>
      </c>
      <c r="I63">
        <v>295</v>
      </c>
      <c r="J63" s="1">
        <v>295.00990540372038</v>
      </c>
      <c r="K63" s="2">
        <f t="shared" si="13"/>
        <v>19.990094596279619</v>
      </c>
      <c r="L63" s="8">
        <v>585.30937742718959</v>
      </c>
      <c r="M63" s="1">
        <f t="shared" si="7"/>
        <v>2.6266787435848813</v>
      </c>
      <c r="N63" s="1">
        <f t="shared" si="14"/>
        <v>4181.2390806571129</v>
      </c>
      <c r="O63" s="1">
        <f t="shared" si="15"/>
        <v>994.65001543420681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12"/>
        <v>50.672485045227617</v>
      </c>
      <c r="C64">
        <v>1200</v>
      </c>
      <c r="D64" s="2">
        <v>1.4435870342723056</v>
      </c>
      <c r="E64" s="1">
        <f t="shared" si="9"/>
        <v>58.361336621560781</v>
      </c>
      <c r="F64" s="1">
        <f t="shared" si="6"/>
        <v>700.33603945872937</v>
      </c>
      <c r="G64" s="8">
        <f t="shared" si="11"/>
        <v>1572.1847076923098</v>
      </c>
      <c r="H64">
        <v>315</v>
      </c>
      <c r="I64">
        <v>295</v>
      </c>
      <c r="J64" s="1">
        <v>295.25447829034897</v>
      </c>
      <c r="K64" s="2">
        <f t="shared" si="13"/>
        <v>19.74552170965103</v>
      </c>
      <c r="L64" s="8">
        <v>1010.2382967776945</v>
      </c>
      <c r="M64" s="1">
        <f t="shared" si="7"/>
        <v>4.5243563197002512</v>
      </c>
      <c r="N64" s="1">
        <f t="shared" si="14"/>
        <v>4181.1538513366704</v>
      </c>
      <c r="O64" s="1">
        <f t="shared" si="15"/>
        <v>994.62262320499167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12"/>
        <v>72.394937818268019</v>
      </c>
      <c r="C65">
        <v>1200</v>
      </c>
      <c r="D65" s="2">
        <v>1.4435870342723056</v>
      </c>
      <c r="E65" s="1">
        <f t="shared" si="9"/>
        <v>58.361336621560781</v>
      </c>
      <c r="F65" s="1">
        <f t="shared" si="6"/>
        <v>700.33603945872937</v>
      </c>
      <c r="G65" s="8">
        <f t="shared" si="11"/>
        <v>2535.0544615384624</v>
      </c>
      <c r="H65">
        <v>315</v>
      </c>
      <c r="I65">
        <v>295</v>
      </c>
      <c r="J65" s="1">
        <v>295.93591499609289</v>
      </c>
      <c r="K65" s="2">
        <f t="shared" si="13"/>
        <v>19.06408500390711</v>
      </c>
      <c r="L65" s="8">
        <v>1392.1721948259608</v>
      </c>
      <c r="M65" s="1">
        <f t="shared" si="7"/>
        <v>6.2260992864422633</v>
      </c>
      <c r="N65" s="1">
        <f t="shared" si="14"/>
        <v>4180.9257131423146</v>
      </c>
      <c r="O65" s="1">
        <f t="shared" si="15"/>
        <v>994.544676324477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6">A66/O66*3600*1000</f>
        <v>94.12412487197831</v>
      </c>
      <c r="C66">
        <v>1200</v>
      </c>
      <c r="D66" s="2">
        <v>1.4435870342723056</v>
      </c>
      <c r="E66" s="1">
        <f t="shared" si="9"/>
        <v>58.361336621560781</v>
      </c>
      <c r="F66" s="1">
        <f t="shared" si="6"/>
        <v>700.33603945872937</v>
      </c>
      <c r="G66" s="8">
        <f t="shared" si="11"/>
        <v>3671.369999999999</v>
      </c>
      <c r="H66">
        <v>315</v>
      </c>
      <c r="I66">
        <v>295</v>
      </c>
      <c r="J66" s="1">
        <v>296.89007125547107</v>
      </c>
      <c r="K66" s="2">
        <f t="shared" si="13"/>
        <v>18.109928744528929</v>
      </c>
      <c r="L66" s="8">
        <v>1718.2233874668664</v>
      </c>
      <c r="M66" s="1">
        <f t="shared" si="7"/>
        <v>7.6765684084509935</v>
      </c>
      <c r="N66" s="1">
        <f t="shared" si="14"/>
        <v>4180.6287442187222</v>
      </c>
      <c r="O66" s="1">
        <f t="shared" si="15"/>
        <v>994.43155649318169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6"/>
        <v>115.8601196003533</v>
      </c>
      <c r="C67">
        <v>1200</v>
      </c>
      <c r="D67" s="2">
        <v>1.4435870342723056</v>
      </c>
      <c r="E67" s="1">
        <f t="shared" si="9"/>
        <v>58.361336621560781</v>
      </c>
      <c r="F67" s="1">
        <f t="shared" si="6"/>
        <v>700.33603945872937</v>
      </c>
      <c r="G67" s="8">
        <f t="shared" si="11"/>
        <v>4981.131323076921</v>
      </c>
      <c r="H67">
        <v>315</v>
      </c>
      <c r="I67">
        <v>295</v>
      </c>
      <c r="J67" s="1">
        <v>297.93492229669914</v>
      </c>
      <c r="K67" s="2">
        <f t="shared" ref="K67:K98" si="17">H67-J67</f>
        <v>17.065077703300858</v>
      </c>
      <c r="L67" s="8">
        <v>1991.8594417490008</v>
      </c>
      <c r="M67" s="1">
        <f t="shared" si="7"/>
        <v>8.8924552171730546</v>
      </c>
      <c r="N67" s="1">
        <f t="shared" ref="N67:N98" si="18">((W67 + X67*H67 +Y67*H67^2 +  Z67*H67^3)+(W67 + X67*J67 + Y67*J67^2 +  Z67*J67^3))/2</f>
        <v>4180.3324748788291</v>
      </c>
      <c r="O67" s="1">
        <f t="shared" ref="O67:O98" si="19">((S67 + T67*H67 + U67*H67^2 +  V67*H67^3)+(S67 + T67*J67 + U67*J67^2 +  V67*J67^3))/2</f>
        <v>994.30244330292157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6"/>
        <v>137.60228741050284</v>
      </c>
      <c r="C68">
        <v>1200</v>
      </c>
      <c r="D68" s="2">
        <v>1.4435870342723056</v>
      </c>
      <c r="E68" s="1">
        <f t="shared" si="9"/>
        <v>58.361336621560781</v>
      </c>
      <c r="F68" s="1">
        <f t="shared" ref="F68:F131" si="20">E68*12</f>
        <v>700.33603945872937</v>
      </c>
      <c r="G68" s="8">
        <f t="shared" si="11"/>
        <v>6464.3384307692286</v>
      </c>
      <c r="H68">
        <v>315</v>
      </c>
      <c r="I68">
        <v>295</v>
      </c>
      <c r="J68" s="1">
        <v>298.96780503549439</v>
      </c>
      <c r="K68" s="2">
        <f t="shared" si="17"/>
        <v>16.032194964505607</v>
      </c>
      <c r="L68" s="8">
        <v>2221.4229704787722</v>
      </c>
      <c r="M68" s="1">
        <f t="shared" ref="M68:M131" si="21">((H68-I68)-(J68-I68))/(LN((H68-I68)/(J68-I68)))</f>
        <v>9.9115947253349486</v>
      </c>
      <c r="N68" s="1">
        <f t="shared" si="18"/>
        <v>4180.06798473662</v>
      </c>
      <c r="O68" s="1">
        <f t="shared" si="19"/>
        <v>994.16951981249099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6"/>
        <v>159.34981745820429</v>
      </c>
      <c r="C69">
        <v>1200</v>
      </c>
      <c r="D69" s="2">
        <v>1.4435870342723056</v>
      </c>
      <c r="E69" s="1">
        <f t="shared" si="9"/>
        <v>58.361336621560781</v>
      </c>
      <c r="F69" s="1">
        <f t="shared" si="20"/>
        <v>700.33603945872937</v>
      </c>
      <c r="G69" s="8">
        <f t="shared" si="11"/>
        <v>8120.9913230769198</v>
      </c>
      <c r="H69">
        <v>315</v>
      </c>
      <c r="I69">
        <v>295</v>
      </c>
      <c r="J69" s="1">
        <v>299.94198940639961</v>
      </c>
      <c r="K69" s="2">
        <f t="shared" si="17"/>
        <v>15.058010593600386</v>
      </c>
      <c r="L69" s="8">
        <v>2415.232107277227</v>
      </c>
      <c r="M69" s="1">
        <f t="shared" si="21"/>
        <v>10.771384140824306</v>
      </c>
      <c r="N69" s="1">
        <f t="shared" si="18"/>
        <v>4179.8431616651669</v>
      </c>
      <c r="O69" s="1">
        <f t="shared" si="19"/>
        <v>994.03941922648642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6"/>
        <v>181.10192483300531</v>
      </c>
      <c r="C70">
        <v>1200</v>
      </c>
      <c r="D70" s="2">
        <v>1.4435870342723056</v>
      </c>
      <c r="E70" s="1">
        <f t="shared" si="9"/>
        <v>58.361336621560781</v>
      </c>
      <c r="F70" s="1">
        <f t="shared" si="20"/>
        <v>700.33603945872937</v>
      </c>
      <c r="G70" s="8">
        <f t="shared" si="11"/>
        <v>9951.09</v>
      </c>
      <c r="H70">
        <v>315</v>
      </c>
      <c r="I70">
        <v>295</v>
      </c>
      <c r="J70" s="1">
        <v>300.84036770059782</v>
      </c>
      <c r="K70" s="2">
        <f t="shared" si="17"/>
        <v>14.159632299402176</v>
      </c>
      <c r="L70" s="8">
        <v>2580.2743378720011</v>
      </c>
      <c r="M70" s="1">
        <f t="shared" si="21"/>
        <v>11.503119052906843</v>
      </c>
      <c r="N70" s="1">
        <f t="shared" si="18"/>
        <v>4179.6560258421632</v>
      </c>
      <c r="O70" s="1">
        <f t="shared" si="19"/>
        <v>993.91544383627411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6"/>
        <v>202.85791646383177</v>
      </c>
      <c r="C71">
        <v>1200</v>
      </c>
      <c r="D71" s="2">
        <v>1.4435870342723056</v>
      </c>
      <c r="E71" s="1">
        <f t="shared" si="9"/>
        <v>58.361336621560781</v>
      </c>
      <c r="F71" s="1">
        <f t="shared" si="20"/>
        <v>700.33603945872937</v>
      </c>
      <c r="G71" s="8">
        <f t="shared" si="11"/>
        <v>11954.634461538462</v>
      </c>
      <c r="H71">
        <v>315</v>
      </c>
      <c r="I71">
        <v>295</v>
      </c>
      <c r="J71" s="1">
        <v>301.66011933453331</v>
      </c>
      <c r="K71" s="2">
        <f t="shared" si="17"/>
        <v>13.339880665466694</v>
      </c>
      <c r="L71" s="8">
        <v>2722.1066540418683</v>
      </c>
      <c r="M71" s="1">
        <f t="shared" si="21"/>
        <v>12.131632309777059</v>
      </c>
      <c r="N71" s="1">
        <f t="shared" si="18"/>
        <v>4179.5013952262061</v>
      </c>
      <c r="O71" s="1">
        <f t="shared" si="19"/>
        <v>993.79902699505419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6"/>
        <v>224.61720354679659</v>
      </c>
      <c r="C72">
        <v>1200</v>
      </c>
      <c r="D72" s="2">
        <v>1.4435870342723056</v>
      </c>
      <c r="E72" s="1">
        <f t="shared" si="9"/>
        <v>58.361336621560781</v>
      </c>
      <c r="F72" s="1">
        <f t="shared" si="20"/>
        <v>700.33603945872937</v>
      </c>
      <c r="G72" s="8">
        <f t="shared" si="11"/>
        <v>14131.624707692306</v>
      </c>
      <c r="H72">
        <v>315</v>
      </c>
      <c r="I72">
        <v>295</v>
      </c>
      <c r="J72" s="1">
        <v>302.40485065219889</v>
      </c>
      <c r="K72" s="2">
        <f t="shared" si="17"/>
        <v>12.595149347801112</v>
      </c>
      <c r="L72" s="8">
        <v>2845.0748950974457</v>
      </c>
      <c r="M72" s="1">
        <f t="shared" si="21"/>
        <v>12.67631586744292</v>
      </c>
      <c r="N72" s="1">
        <f t="shared" si="18"/>
        <v>4179.3736672588839</v>
      </c>
      <c r="O72" s="1">
        <f t="shared" si="19"/>
        <v>993.69058324821799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6"/>
        <v>246.37929407155517</v>
      </c>
      <c r="C73">
        <v>1200</v>
      </c>
      <c r="D73" s="2">
        <v>1.4435870342723056</v>
      </c>
      <c r="E73" s="1">
        <f t="shared" si="9"/>
        <v>58.361336621560781</v>
      </c>
      <c r="F73" s="1">
        <f t="shared" si="20"/>
        <v>700.33603945872937</v>
      </c>
      <c r="G73" s="8">
        <f t="shared" si="11"/>
        <v>16482.06073846154</v>
      </c>
      <c r="H73">
        <v>315</v>
      </c>
      <c r="I73">
        <v>295</v>
      </c>
      <c r="J73" s="1">
        <v>303.08072393203889</v>
      </c>
      <c r="K73" s="2">
        <f t="shared" si="17"/>
        <v>11.919276067961107</v>
      </c>
      <c r="L73" s="8">
        <v>2952.5726951571314</v>
      </c>
      <c r="M73" s="1">
        <f t="shared" si="21"/>
        <v>13.152292878760285</v>
      </c>
      <c r="N73" s="1">
        <f t="shared" si="18"/>
        <v>4179.2678154367177</v>
      </c>
      <c r="O73" s="1">
        <f t="shared" si="19"/>
        <v>993.58998864938508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6"/>
        <v>268.14256838523505</v>
      </c>
      <c r="C74">
        <v>1200</v>
      </c>
      <c r="D74" s="2">
        <v>1.4435870342723056</v>
      </c>
      <c r="E74" s="1">
        <f t="shared" si="9"/>
        <v>58.361336621560781</v>
      </c>
      <c r="F74" s="1">
        <f t="shared" si="20"/>
        <v>700.33603945872937</v>
      </c>
      <c r="G74" s="8">
        <f t="shared" si="11"/>
        <v>18875.62912569231</v>
      </c>
      <c r="H74">
        <v>315</v>
      </c>
      <c r="I74">
        <v>295</v>
      </c>
      <c r="J74" s="1">
        <v>303.66527906848262</v>
      </c>
      <c r="K74" s="2">
        <f t="shared" si="17"/>
        <v>11.334720931517381</v>
      </c>
      <c r="L74" s="8">
        <v>3042.7985466127384</v>
      </c>
      <c r="M74" s="1">
        <f t="shared" si="21"/>
        <v>13.551662553772223</v>
      </c>
      <c r="N74" s="1">
        <f t="shared" si="18"/>
        <v>4179.1836865937248</v>
      </c>
      <c r="O74" s="1">
        <f t="shared" si="19"/>
        <v>993.50133626402976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6"/>
        <v>28.954891615780461</v>
      </c>
      <c r="C75">
        <v>1500</v>
      </c>
      <c r="D75" s="2">
        <v>1.8781232959870553</v>
      </c>
      <c r="E75" s="1">
        <f t="shared" si="9"/>
        <v>75.928768610164667</v>
      </c>
      <c r="F75" s="1">
        <f t="shared" si="20"/>
        <v>911.145223321976</v>
      </c>
      <c r="G75" s="8">
        <f t="shared" si="11"/>
        <v>782.76073846154213</v>
      </c>
      <c r="H75">
        <v>315</v>
      </c>
      <c r="I75">
        <v>295</v>
      </c>
      <c r="J75" s="1">
        <v>295.00475456638247</v>
      </c>
      <c r="K75" s="2">
        <f t="shared" si="17"/>
        <v>19.995245433617526</v>
      </c>
      <c r="L75" s="8">
        <v>620.56742995323589</v>
      </c>
      <c r="M75" s="1">
        <f t="shared" si="21"/>
        <v>2.3962523896390002</v>
      </c>
      <c r="N75" s="1">
        <f t="shared" si="18"/>
        <v>4181.2408948982074</v>
      </c>
      <c r="O75" s="1">
        <f t="shared" si="19"/>
        <v>994.65058899767928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6"/>
        <v>50.67198298078069</v>
      </c>
      <c r="C76">
        <v>1500</v>
      </c>
      <c r="D76" s="2">
        <v>1.8781232959870553</v>
      </c>
      <c r="E76" s="1">
        <f t="shared" si="9"/>
        <v>75.928768610164667</v>
      </c>
      <c r="F76" s="1">
        <f t="shared" si="20"/>
        <v>911.145223321976</v>
      </c>
      <c r="G76" s="8">
        <f t="shared" si="11"/>
        <v>1572.1847076923098</v>
      </c>
      <c r="H76">
        <v>315</v>
      </c>
      <c r="I76">
        <v>295</v>
      </c>
      <c r="J76" s="1">
        <v>295.16680662297154</v>
      </c>
      <c r="K76" s="2">
        <f t="shared" si="17"/>
        <v>19.833193377028465</v>
      </c>
      <c r="L76" s="8">
        <v>1075.6608715476316</v>
      </c>
      <c r="M76" s="1">
        <f t="shared" si="21"/>
        <v>4.1434371866665325</v>
      </c>
      <c r="N76" s="1">
        <f t="shared" si="18"/>
        <v>4181.1841977895074</v>
      </c>
      <c r="O76" s="1">
        <f t="shared" si="19"/>
        <v>994.63247805234209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6"/>
        <v>72.392915635185545</v>
      </c>
      <c r="C77">
        <v>1500</v>
      </c>
      <c r="D77" s="2">
        <v>1.8781232959870553</v>
      </c>
      <c r="E77" s="1">
        <f t="shared" si="9"/>
        <v>75.928768610164667</v>
      </c>
      <c r="F77" s="1">
        <f t="shared" si="20"/>
        <v>911.145223321976</v>
      </c>
      <c r="G77" s="8">
        <f t="shared" si="11"/>
        <v>2535.0544615384624</v>
      </c>
      <c r="H77">
        <v>315</v>
      </c>
      <c r="I77">
        <v>295</v>
      </c>
      <c r="J77" s="1">
        <v>295.69542328033094</v>
      </c>
      <c r="K77" s="2">
        <f t="shared" si="17"/>
        <v>19.304576719669058</v>
      </c>
      <c r="L77" s="8">
        <v>1494.4667036206674</v>
      </c>
      <c r="M77" s="1">
        <f t="shared" si="21"/>
        <v>5.7471768992585899</v>
      </c>
      <c r="N77" s="1">
        <f t="shared" si="18"/>
        <v>4181.0046742979594</v>
      </c>
      <c r="O77" s="1">
        <f t="shared" si="19"/>
        <v>994.57245737738231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6"/>
        <v>94.119728282526594</v>
      </c>
      <c r="C78">
        <v>1500</v>
      </c>
      <c r="D78" s="2">
        <v>1.8781232959870553</v>
      </c>
      <c r="E78" s="1">
        <f t="shared" si="9"/>
        <v>75.928768610164667</v>
      </c>
      <c r="F78" s="1">
        <f t="shared" si="20"/>
        <v>911.145223321976</v>
      </c>
      <c r="G78" s="8">
        <f t="shared" si="11"/>
        <v>3671.369999999999</v>
      </c>
      <c r="H78">
        <v>315</v>
      </c>
      <c r="I78">
        <v>295</v>
      </c>
      <c r="J78" s="1">
        <v>296.50293258175174</v>
      </c>
      <c r="K78" s="2">
        <f t="shared" si="17"/>
        <v>18.497067418248264</v>
      </c>
      <c r="L78" s="8">
        <v>1860.5007853517432</v>
      </c>
      <c r="M78" s="1">
        <f t="shared" si="21"/>
        <v>7.1463768609015039</v>
      </c>
      <c r="N78" s="1">
        <f t="shared" si="18"/>
        <v>4180.7461314233851</v>
      </c>
      <c r="O78" s="1">
        <f t="shared" si="19"/>
        <v>994.47800910594958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6"/>
        <v>115.85284497192998</v>
      </c>
      <c r="C79">
        <v>1500</v>
      </c>
      <c r="D79" s="2">
        <v>1.8781232959870553</v>
      </c>
      <c r="E79" s="1">
        <f t="shared" si="9"/>
        <v>75.928768610164667</v>
      </c>
      <c r="F79" s="1">
        <f t="shared" si="20"/>
        <v>911.145223321976</v>
      </c>
      <c r="G79" s="8">
        <f t="shared" si="11"/>
        <v>4981.131323076921</v>
      </c>
      <c r="H79">
        <v>315</v>
      </c>
      <c r="I79">
        <v>295</v>
      </c>
      <c r="J79" s="1">
        <v>297.43515532231459</v>
      </c>
      <c r="K79" s="2">
        <f t="shared" si="17"/>
        <v>17.564844677685414</v>
      </c>
      <c r="L79" s="8">
        <v>2173.5512566449802</v>
      </c>
      <c r="M79" s="1">
        <f t="shared" si="21"/>
        <v>8.3414842586420068</v>
      </c>
      <c r="N79" s="1">
        <f t="shared" si="18"/>
        <v>4180.4704957270751</v>
      </c>
      <c r="O79" s="1">
        <f t="shared" si="19"/>
        <v>994.3648775126054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6"/>
        <v>137.59190079117738</v>
      </c>
      <c r="C80">
        <v>1500</v>
      </c>
      <c r="D80" s="2">
        <v>1.8781232959870553</v>
      </c>
      <c r="E80" s="1">
        <f t="shared" ref="E80:E143" si="23">D80*0.01123*3600</f>
        <v>75.928768610164667</v>
      </c>
      <c r="F80" s="1">
        <f t="shared" si="20"/>
        <v>911.145223321976</v>
      </c>
      <c r="G80" s="8">
        <f t="shared" si="11"/>
        <v>6464.3384307692286</v>
      </c>
      <c r="H80">
        <v>315</v>
      </c>
      <c r="I80">
        <v>295</v>
      </c>
      <c r="J80" s="1">
        <v>298.3896303506894</v>
      </c>
      <c r="K80" s="2">
        <f t="shared" si="17"/>
        <v>16.610369649310599</v>
      </c>
      <c r="L80" s="8">
        <v>2440.0627237782892</v>
      </c>
      <c r="M80" s="1">
        <f t="shared" si="21"/>
        <v>9.3578946348072964</v>
      </c>
      <c r="N80" s="1">
        <f t="shared" si="18"/>
        <v>4180.2126414751192</v>
      </c>
      <c r="O80" s="1">
        <f t="shared" si="19"/>
        <v>994.24456827310451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6"/>
        <v>159.33626132498955</v>
      </c>
      <c r="C81">
        <v>1500</v>
      </c>
      <c r="D81" s="2">
        <v>1.8781232959870553</v>
      </c>
      <c r="E81" s="1">
        <f t="shared" si="23"/>
        <v>75.928768610164667</v>
      </c>
      <c r="F81" s="1">
        <f t="shared" si="20"/>
        <v>911.145223321976</v>
      </c>
      <c r="G81" s="8">
        <f t="shared" si="11"/>
        <v>8120.9913230769198</v>
      </c>
      <c r="H81">
        <v>315</v>
      </c>
      <c r="I81">
        <v>295</v>
      </c>
      <c r="J81" s="1">
        <v>299.31262163180088</v>
      </c>
      <c r="K81" s="2">
        <f t="shared" si="17"/>
        <v>15.68737836819912</v>
      </c>
      <c r="L81" s="8">
        <v>2667.6656978319616</v>
      </c>
      <c r="M81" s="1">
        <f t="shared" si="21"/>
        <v>10.225210914680494</v>
      </c>
      <c r="N81" s="1">
        <f t="shared" si="18"/>
        <v>4179.9857346824519</v>
      </c>
      <c r="O81" s="1">
        <f t="shared" si="19"/>
        <v>994.12399087813469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6"/>
        <v>181.0852492922111</v>
      </c>
      <c r="C82">
        <v>1500</v>
      </c>
      <c r="D82" s="2">
        <v>1.8781232959870553</v>
      </c>
      <c r="E82" s="1">
        <f t="shared" si="23"/>
        <v>75.928768610164667</v>
      </c>
      <c r="F82" s="1">
        <f t="shared" si="20"/>
        <v>911.145223321976</v>
      </c>
      <c r="G82" s="8">
        <f t="shared" si="11"/>
        <v>9951.09</v>
      </c>
      <c r="H82">
        <v>315</v>
      </c>
      <c r="I82">
        <v>295</v>
      </c>
      <c r="J82" s="1">
        <v>300.17981419241477</v>
      </c>
      <c r="K82" s="2">
        <f t="shared" si="17"/>
        <v>14.820185807585233</v>
      </c>
      <c r="L82" s="8">
        <v>2863.2700317509361</v>
      </c>
      <c r="M82" s="1">
        <f t="shared" si="21"/>
        <v>10.970089366580135</v>
      </c>
      <c r="N82" s="1">
        <f t="shared" si="18"/>
        <v>4179.7917752525127</v>
      </c>
      <c r="O82" s="1">
        <f t="shared" si="19"/>
        <v>994.0069702173264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6"/>
        <v>202.83823336748398</v>
      </c>
      <c r="C83">
        <v>1500</v>
      </c>
      <c r="D83" s="2">
        <v>1.8781232959870553</v>
      </c>
      <c r="E83" s="1">
        <f t="shared" si="23"/>
        <v>75.928768610164667</v>
      </c>
      <c r="F83" s="1">
        <f t="shared" si="20"/>
        <v>911.145223321976</v>
      </c>
      <c r="G83" s="8">
        <f t="shared" si="11"/>
        <v>11954.634461538462</v>
      </c>
      <c r="H83">
        <v>315</v>
      </c>
      <c r="I83">
        <v>295</v>
      </c>
      <c r="J83" s="1">
        <v>300.98263440821967</v>
      </c>
      <c r="K83" s="2">
        <f t="shared" si="17"/>
        <v>14.017365591780333</v>
      </c>
      <c r="L83" s="8">
        <v>3032.6227208160872</v>
      </c>
      <c r="M83" s="1">
        <f t="shared" si="21"/>
        <v>11.614631970640396</v>
      </c>
      <c r="N83" s="1">
        <f t="shared" si="18"/>
        <v>4179.6281069110128</v>
      </c>
      <c r="O83" s="1">
        <f t="shared" si="19"/>
        <v>993.89546365629872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6"/>
        <v>224.59465720075221</v>
      </c>
      <c r="C84">
        <v>1500</v>
      </c>
      <c r="D84" s="2">
        <v>1.8781232959870553</v>
      </c>
      <c r="E84" s="1">
        <f t="shared" si="23"/>
        <v>75.928768610164667</v>
      </c>
      <c r="F84" s="1">
        <f t="shared" si="20"/>
        <v>911.145223321976</v>
      </c>
      <c r="G84" s="8">
        <f t="shared" si="11"/>
        <v>14131.624707692306</v>
      </c>
      <c r="H84">
        <v>315</v>
      </c>
      <c r="I84">
        <v>295</v>
      </c>
      <c r="J84" s="1">
        <v>301.72044822962755</v>
      </c>
      <c r="K84" s="2">
        <f t="shared" si="17"/>
        <v>13.27955177037245</v>
      </c>
      <c r="L84" s="8">
        <v>3180.3574461810276</v>
      </c>
      <c r="M84" s="1">
        <f t="shared" si="21"/>
        <v>12.176624531094671</v>
      </c>
      <c r="N84" s="1">
        <f t="shared" si="18"/>
        <v>4179.4906038697773</v>
      </c>
      <c r="O84" s="1">
        <f t="shared" si="19"/>
        <v>993.79033669752175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6"/>
        <v>246.35404303926691</v>
      </c>
      <c r="C85">
        <v>1500</v>
      </c>
      <c r="D85" s="2">
        <v>1.8781232959870553</v>
      </c>
      <c r="E85" s="1">
        <f t="shared" si="23"/>
        <v>75.928768610164667</v>
      </c>
      <c r="F85" s="1">
        <f t="shared" si="20"/>
        <v>911.145223321976</v>
      </c>
      <c r="G85" s="8">
        <f t="shared" si="11"/>
        <v>16482.06073846154</v>
      </c>
      <c r="H85">
        <v>315</v>
      </c>
      <c r="I85">
        <v>295</v>
      </c>
      <c r="J85" s="1">
        <v>302.39638217197961</v>
      </c>
      <c r="K85" s="2">
        <f t="shared" si="17"/>
        <v>12.60361782802039</v>
      </c>
      <c r="L85" s="8">
        <v>3310.1746496693881</v>
      </c>
      <c r="M85" s="1">
        <f t="shared" si="21"/>
        <v>12.670247000734493</v>
      </c>
      <c r="N85" s="1">
        <f t="shared" si="18"/>
        <v>4179.375053432027</v>
      </c>
      <c r="O85" s="1">
        <f t="shared" si="19"/>
        <v>993.69183058619751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6"/>
        <v>268.11478516987245</v>
      </c>
      <c r="C86">
        <v>1500</v>
      </c>
      <c r="D86" s="2">
        <v>1.8781232959870553</v>
      </c>
      <c r="E86" s="1">
        <f t="shared" si="23"/>
        <v>75.928768610164667</v>
      </c>
      <c r="F86" s="1">
        <f t="shared" si="20"/>
        <v>911.145223321976</v>
      </c>
      <c r="G86" s="8">
        <f t="shared" si="11"/>
        <v>18875.62912569231</v>
      </c>
      <c r="H86">
        <v>315</v>
      </c>
      <c r="I86">
        <v>295</v>
      </c>
      <c r="J86" s="1">
        <v>302.98549058797585</v>
      </c>
      <c r="K86" s="2">
        <f t="shared" si="17"/>
        <v>12.014509412024154</v>
      </c>
      <c r="L86" s="8">
        <v>3419.6029987990205</v>
      </c>
      <c r="M86" s="1">
        <f t="shared" si="21"/>
        <v>13.086189057951893</v>
      </c>
      <c r="N86" s="1">
        <f t="shared" si="18"/>
        <v>4179.2821657130298</v>
      </c>
      <c r="O86" s="1">
        <f t="shared" si="19"/>
        <v>993.60428717578532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6"/>
        <v>28.954881640825036</v>
      </c>
      <c r="C87">
        <v>2000</v>
      </c>
      <c r="D87" s="2">
        <v>2.597634412313834</v>
      </c>
      <c r="E87" s="1">
        <f t="shared" si="23"/>
        <v>105.01716402102369</v>
      </c>
      <c r="F87" s="1">
        <f t="shared" si="20"/>
        <v>1260.2059682522843</v>
      </c>
      <c r="G87" s="8">
        <f t="shared" si="11"/>
        <v>782.76073846154213</v>
      </c>
      <c r="H87">
        <v>315</v>
      </c>
      <c r="I87">
        <v>295</v>
      </c>
      <c r="J87" s="1">
        <v>295.00167677402823</v>
      </c>
      <c r="K87" s="2">
        <f t="shared" si="17"/>
        <v>19.998323225971774</v>
      </c>
      <c r="L87" s="8">
        <v>658.68901906979318</v>
      </c>
      <c r="M87" s="1">
        <f t="shared" si="21"/>
        <v>2.1305147239241551</v>
      </c>
      <c r="N87" s="1">
        <f t="shared" si="18"/>
        <v>4181.2419793467297</v>
      </c>
      <c r="O87" s="1">
        <f t="shared" si="19"/>
        <v>994.65093165476242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6"/>
        <v>50.67155348764387</v>
      </c>
      <c r="C88">
        <v>2000</v>
      </c>
      <c r="D88" s="2">
        <v>2.597634412313834</v>
      </c>
      <c r="E88" s="1">
        <f t="shared" si="23"/>
        <v>105.01716402102369</v>
      </c>
      <c r="F88" s="1">
        <f t="shared" si="20"/>
        <v>1260.2059682522843</v>
      </c>
      <c r="G88" s="8">
        <f t="shared" si="11"/>
        <v>1572.1847076923098</v>
      </c>
      <c r="H88">
        <v>315</v>
      </c>
      <c r="I88">
        <v>295</v>
      </c>
      <c r="J88" s="1">
        <v>295.09152385773149</v>
      </c>
      <c r="K88" s="2">
        <f t="shared" si="17"/>
        <v>19.908476142268512</v>
      </c>
      <c r="L88" s="8">
        <v>1146.0013364185597</v>
      </c>
      <c r="M88" s="1">
        <f t="shared" si="21"/>
        <v>3.6957287041991216</v>
      </c>
      <c r="N88" s="1">
        <f t="shared" si="18"/>
        <v>4181.2104391046987</v>
      </c>
      <c r="O88" s="1">
        <f t="shared" si="19"/>
        <v>994.64090857782594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6"/>
        <v>72.390923095119973</v>
      </c>
      <c r="C89">
        <v>2000</v>
      </c>
      <c r="D89" s="2">
        <v>2.597634412313834</v>
      </c>
      <c r="E89" s="1">
        <f t="shared" si="23"/>
        <v>105.01716402102369</v>
      </c>
      <c r="F89" s="1">
        <f t="shared" si="20"/>
        <v>1260.2059682522843</v>
      </c>
      <c r="G89" s="8">
        <f t="shared" si="11"/>
        <v>2535.0544615384624</v>
      </c>
      <c r="H89">
        <v>315</v>
      </c>
      <c r="I89">
        <v>295</v>
      </c>
      <c r="J89" s="1">
        <v>295.45589230568538</v>
      </c>
      <c r="K89" s="2">
        <f t="shared" si="17"/>
        <v>19.544107694314619</v>
      </c>
      <c r="L89" s="8">
        <v>1605.9406194431722</v>
      </c>
      <c r="M89" s="1">
        <f t="shared" si="21"/>
        <v>5.168715688277949</v>
      </c>
      <c r="N89" s="1">
        <f t="shared" si="18"/>
        <v>4181.0849992030007</v>
      </c>
      <c r="O89" s="1">
        <f t="shared" si="19"/>
        <v>994.59983270822079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6"/>
        <v>94.115061431595763</v>
      </c>
      <c r="C90">
        <v>2000</v>
      </c>
      <c r="D90" s="2">
        <v>2.597634412313834</v>
      </c>
      <c r="E90" s="1">
        <f t="shared" si="23"/>
        <v>105.01716402102369</v>
      </c>
      <c r="F90" s="1">
        <f t="shared" si="20"/>
        <v>1260.2059682522843</v>
      </c>
      <c r="G90" s="8">
        <f t="shared" si="11"/>
        <v>3671.369999999999</v>
      </c>
      <c r="H90">
        <v>315</v>
      </c>
      <c r="I90">
        <v>295</v>
      </c>
      <c r="J90" s="1">
        <v>296.08486380479627</v>
      </c>
      <c r="K90" s="2">
        <f t="shared" si="17"/>
        <v>18.915136195203729</v>
      </c>
      <c r="L90" s="8">
        <v>2019.4855867663382</v>
      </c>
      <c r="M90" s="1">
        <f t="shared" si="21"/>
        <v>6.4905054918109419</v>
      </c>
      <c r="N90" s="1">
        <f t="shared" si="18"/>
        <v>4180.8776481094228</v>
      </c>
      <c r="O90" s="1">
        <f t="shared" si="19"/>
        <v>994.5273219423002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6"/>
        <v>115.84475523181725</v>
      </c>
      <c r="C91">
        <v>2000</v>
      </c>
      <c r="D91" s="2">
        <v>2.597634412313834</v>
      </c>
      <c r="E91" s="1">
        <f t="shared" si="23"/>
        <v>105.01716402102369</v>
      </c>
      <c r="F91" s="1">
        <f t="shared" si="20"/>
        <v>1260.2059682522843</v>
      </c>
      <c r="G91" s="8">
        <f t="shared" si="11"/>
        <v>4981.131323076921</v>
      </c>
      <c r="H91">
        <v>315</v>
      </c>
      <c r="I91">
        <v>295</v>
      </c>
      <c r="J91" s="1">
        <v>296.86724284994426</v>
      </c>
      <c r="K91" s="2">
        <f t="shared" si="17"/>
        <v>18.132757150055738</v>
      </c>
      <c r="L91" s="8">
        <v>2381.8047630667861</v>
      </c>
      <c r="M91" s="1">
        <f t="shared" si="21"/>
        <v>7.6468568226686999</v>
      </c>
      <c r="N91" s="1">
        <f t="shared" si="18"/>
        <v>4180.6355501526868</v>
      </c>
      <c r="O91" s="1">
        <f t="shared" si="19"/>
        <v>994.43431659441967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6"/>
        <v>137.5799682929601</v>
      </c>
      <c r="C92">
        <v>2000</v>
      </c>
      <c r="D92" s="2">
        <v>2.597634412313834</v>
      </c>
      <c r="E92" s="1">
        <f t="shared" si="23"/>
        <v>105.01716402102369</v>
      </c>
      <c r="F92" s="1">
        <f t="shared" si="20"/>
        <v>1260.2059682522843</v>
      </c>
      <c r="G92" s="8">
        <f t="shared" ref="G92:G155" si="24">G80</f>
        <v>6464.3384307692286</v>
      </c>
      <c r="H92">
        <v>315</v>
      </c>
      <c r="I92">
        <v>295</v>
      </c>
      <c r="J92" s="1">
        <v>297.70915744443192</v>
      </c>
      <c r="K92" s="2">
        <f t="shared" si="17"/>
        <v>17.290842555568076</v>
      </c>
      <c r="L92" s="8">
        <v>2696.2739354616988</v>
      </c>
      <c r="M92" s="1">
        <f t="shared" si="21"/>
        <v>8.6493368623466349</v>
      </c>
      <c r="N92" s="1">
        <f t="shared" si="18"/>
        <v>4180.3939971693153</v>
      </c>
      <c r="O92" s="1">
        <f t="shared" si="19"/>
        <v>994.33080045999668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6"/>
        <v>159.32030230803224</v>
      </c>
      <c r="C93">
        <v>2000</v>
      </c>
      <c r="D93" s="2">
        <v>2.597634412313834</v>
      </c>
      <c r="E93" s="1">
        <f t="shared" si="23"/>
        <v>105.01716402102369</v>
      </c>
      <c r="F93" s="1">
        <f t="shared" si="20"/>
        <v>1260.2059682522843</v>
      </c>
      <c r="G93" s="8">
        <f t="shared" si="24"/>
        <v>8120.9913230769198</v>
      </c>
      <c r="H93">
        <v>315</v>
      </c>
      <c r="I93">
        <v>295</v>
      </c>
      <c r="J93" s="1">
        <v>298.55265739263876</v>
      </c>
      <c r="K93" s="2">
        <f t="shared" si="17"/>
        <v>16.447342607361236</v>
      </c>
      <c r="L93" s="8">
        <v>2968.9999396519888</v>
      </c>
      <c r="M93" s="1">
        <f t="shared" si="21"/>
        <v>9.5179376511026703</v>
      </c>
      <c r="N93" s="1">
        <f t="shared" si="18"/>
        <v>4180.1709870691302</v>
      </c>
      <c r="O93" s="1">
        <f t="shared" si="19"/>
        <v>994.22357166851896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6"/>
        <v>181.06523679584413</v>
      </c>
      <c r="C94">
        <v>2000</v>
      </c>
      <c r="D94" s="2">
        <v>2.597634412313834</v>
      </c>
      <c r="E94" s="1">
        <f t="shared" si="23"/>
        <v>105.01716402102369</v>
      </c>
      <c r="F94" s="1">
        <f t="shared" si="20"/>
        <v>1260.2059682522843</v>
      </c>
      <c r="G94" s="8">
        <f t="shared" si="24"/>
        <v>9951.09</v>
      </c>
      <c r="H94">
        <v>315</v>
      </c>
      <c r="I94">
        <v>295</v>
      </c>
      <c r="J94" s="1">
        <v>299.36643153482066</v>
      </c>
      <c r="K94" s="2">
        <f t="shared" si="17"/>
        <v>15.633568465179337</v>
      </c>
      <c r="L94" s="8">
        <v>3206.3128299778537</v>
      </c>
      <c r="M94" s="1">
        <f t="shared" si="21"/>
        <v>10.273170216680141</v>
      </c>
      <c r="N94" s="1">
        <f t="shared" si="18"/>
        <v>4179.9731659943436</v>
      </c>
      <c r="O94" s="1">
        <f t="shared" si="19"/>
        <v>994.1168342709251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6"/>
        <v>202.81423955059915</v>
      </c>
      <c r="C95">
        <v>2000</v>
      </c>
      <c r="D95" s="2">
        <v>2.597634412313834</v>
      </c>
      <c r="E95" s="1">
        <f t="shared" si="23"/>
        <v>105.01716402102369</v>
      </c>
      <c r="F95" s="1">
        <f t="shared" si="20"/>
        <v>1260.2059682522843</v>
      </c>
      <c r="G95" s="8">
        <f t="shared" si="24"/>
        <v>11954.634461538462</v>
      </c>
      <c r="H95">
        <v>315</v>
      </c>
      <c r="I95">
        <v>295</v>
      </c>
      <c r="J95" s="1">
        <v>300.13543375416276</v>
      </c>
      <c r="K95" s="2">
        <f t="shared" si="17"/>
        <v>14.864566245837239</v>
      </c>
      <c r="L95" s="8">
        <v>3413.8773506809871</v>
      </c>
      <c r="M95" s="1">
        <f t="shared" si="21"/>
        <v>10.933301345564781</v>
      </c>
      <c r="N95" s="1">
        <f t="shared" si="18"/>
        <v>4179.801262305984</v>
      </c>
      <c r="O95" s="1">
        <f t="shared" si="19"/>
        <v>994.01304586260949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6"/>
        <v>224.56681376375715</v>
      </c>
      <c r="C96">
        <v>2000</v>
      </c>
      <c r="D96" s="2">
        <v>2.597634412313834</v>
      </c>
      <c r="E96" s="1">
        <f t="shared" si="23"/>
        <v>105.01716402102369</v>
      </c>
      <c r="F96" s="1">
        <f t="shared" si="20"/>
        <v>1260.2059682522843</v>
      </c>
      <c r="G96" s="8">
        <f t="shared" si="24"/>
        <v>14131.624707692306</v>
      </c>
      <c r="H96">
        <v>315</v>
      </c>
      <c r="I96">
        <v>295</v>
      </c>
      <c r="J96" s="1">
        <v>300.85385224736928</v>
      </c>
      <c r="K96" s="2">
        <f t="shared" si="17"/>
        <v>14.146147752630725</v>
      </c>
      <c r="L96" s="8">
        <v>3596.4841561845342</v>
      </c>
      <c r="M96" s="1">
        <f t="shared" si="21"/>
        <v>11.513735608633979</v>
      </c>
      <c r="N96" s="1">
        <f t="shared" si="18"/>
        <v>4179.6533597856214</v>
      </c>
      <c r="O96" s="1">
        <f t="shared" si="19"/>
        <v>993.91355409622088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6"/>
        <v>246.32251487794969</v>
      </c>
      <c r="C97">
        <v>2000</v>
      </c>
      <c r="D97" s="2">
        <v>2.597634412313834</v>
      </c>
      <c r="E97" s="1">
        <f t="shared" si="23"/>
        <v>105.01716402102369</v>
      </c>
      <c r="F97" s="1">
        <f t="shared" si="20"/>
        <v>1260.2059682522843</v>
      </c>
      <c r="G97" s="8">
        <f t="shared" si="24"/>
        <v>16482.06073846154</v>
      </c>
      <c r="H97">
        <v>315</v>
      </c>
      <c r="I97">
        <v>295</v>
      </c>
      <c r="J97" s="1">
        <v>301.5208917041731</v>
      </c>
      <c r="K97" s="2">
        <f t="shared" si="17"/>
        <v>13.479108295826904</v>
      </c>
      <c r="L97" s="8">
        <v>3758.0922279621827</v>
      </c>
      <c r="M97" s="1">
        <f t="shared" si="21"/>
        <v>12.027174097457516</v>
      </c>
      <c r="N97" s="1">
        <f t="shared" si="18"/>
        <v>4179.5266037248766</v>
      </c>
      <c r="O97" s="1">
        <f t="shared" si="19"/>
        <v>993.81901861994197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5">A98/O98*3600*1000</f>
        <v>268.07978209533997</v>
      </c>
      <c r="C98">
        <v>2000</v>
      </c>
      <c r="D98" s="2">
        <v>2.597634412313834</v>
      </c>
      <c r="E98" s="1">
        <f t="shared" si="23"/>
        <v>105.01716402102369</v>
      </c>
      <c r="F98" s="1">
        <f t="shared" si="20"/>
        <v>1260.2059682522843</v>
      </c>
      <c r="G98" s="8">
        <f t="shared" si="24"/>
        <v>18875.62912569231</v>
      </c>
      <c r="H98">
        <v>315</v>
      </c>
      <c r="I98">
        <v>295</v>
      </c>
      <c r="J98" s="1">
        <v>302.10862185094766</v>
      </c>
      <c r="K98" s="2">
        <f t="shared" si="17"/>
        <v>12.891378149052343</v>
      </c>
      <c r="L98" s="8">
        <v>3895.1316509984663</v>
      </c>
      <c r="M98" s="1">
        <f t="shared" si="21"/>
        <v>12.462374840279058</v>
      </c>
      <c r="N98" s="1">
        <f t="shared" si="18"/>
        <v>4179.4230536509376</v>
      </c>
      <c r="O98" s="1">
        <f t="shared" si="19"/>
        <v>993.73402170722989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5"/>
        <v>28.954878413473665</v>
      </c>
      <c r="C99">
        <v>2500</v>
      </c>
      <c r="D99" s="2">
        <v>3.3189140236147998</v>
      </c>
      <c r="E99" s="1">
        <f t="shared" si="23"/>
        <v>134.17705614669913</v>
      </c>
      <c r="F99" s="1">
        <f t="shared" si="20"/>
        <v>1610.1246737603897</v>
      </c>
      <c r="G99" s="8">
        <f t="shared" si="24"/>
        <v>782.76073846154213</v>
      </c>
      <c r="H99">
        <v>315</v>
      </c>
      <c r="I99">
        <v>295</v>
      </c>
      <c r="J99" s="1">
        <v>295.00068087335785</v>
      </c>
      <c r="K99" s="2">
        <f t="shared" ref="K99:K130" si="26">H99-J99</f>
        <v>19.999319126642149</v>
      </c>
      <c r="L99" s="8">
        <v>683.84151392488764</v>
      </c>
      <c r="M99" s="1">
        <f t="shared" si="21"/>
        <v>1.943971484446479</v>
      </c>
      <c r="N99" s="1">
        <f t="shared" ref="N99:N130" si="27">((W99 + X99*H99 +Y99*H99^2 +  Z99*H99^3)+(W99 + X99*J99 + Y99*J99^2 +  Z99*J99^3))/2</f>
        <v>4181.2423303095566</v>
      </c>
      <c r="O99" s="1">
        <f t="shared" ref="O99:O130" si="28">((S99 + T99*H99 + U99*H99^2 +  V99*H99^3)+(S99 + T99*J99 + U99*J99^2 +  V99*J99^3))/2</f>
        <v>994.65104251995069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5"/>
        <v>50.671342480026595</v>
      </c>
      <c r="C100">
        <v>2500</v>
      </c>
      <c r="D100" s="2">
        <v>3.3189140236147998</v>
      </c>
      <c r="E100" s="1">
        <f t="shared" si="23"/>
        <v>134.17705614669913</v>
      </c>
      <c r="F100" s="1">
        <f t="shared" si="20"/>
        <v>1610.1246737603897</v>
      </c>
      <c r="G100" s="8">
        <f t="shared" si="24"/>
        <v>1572.1847076923098</v>
      </c>
      <c r="H100">
        <v>315</v>
      </c>
      <c r="I100">
        <v>295</v>
      </c>
      <c r="J100" s="1">
        <v>295.0544410280217</v>
      </c>
      <c r="K100" s="2">
        <f t="shared" si="26"/>
        <v>19.945558971978301</v>
      </c>
      <c r="L100" s="8">
        <v>1191.9932474263142</v>
      </c>
      <c r="M100" s="1">
        <f t="shared" si="21"/>
        <v>3.3769575373095995</v>
      </c>
      <c r="N100" s="1">
        <f t="shared" si="27"/>
        <v>4181.2234274393259</v>
      </c>
      <c r="O100" s="1">
        <f t="shared" si="28"/>
        <v>994.64505050100945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5"/>
        <v>72.389771650308688</v>
      </c>
      <c r="C101">
        <v>2500</v>
      </c>
      <c r="D101" s="2">
        <v>3.3189140236147998</v>
      </c>
      <c r="E101" s="1">
        <f t="shared" si="23"/>
        <v>134.17705614669913</v>
      </c>
      <c r="F101" s="1">
        <f t="shared" si="20"/>
        <v>1610.1246737603897</v>
      </c>
      <c r="G101" s="8">
        <f t="shared" si="24"/>
        <v>2535.0544615384624</v>
      </c>
      <c r="H101">
        <v>315</v>
      </c>
      <c r="I101">
        <v>295</v>
      </c>
      <c r="J101" s="1">
        <v>295.31627510474539</v>
      </c>
      <c r="K101" s="2">
        <f t="shared" si="26"/>
        <v>19.683724895254613</v>
      </c>
      <c r="L101" s="8">
        <v>1679.2557176696266</v>
      </c>
      <c r="M101" s="1">
        <f t="shared" si="21"/>
        <v>4.7466403650242031</v>
      </c>
      <c r="N101" s="1">
        <f t="shared" si="27"/>
        <v>4181.1325985956228</v>
      </c>
      <c r="O101" s="1">
        <f t="shared" si="28"/>
        <v>994.61565299319432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5"/>
        <v>94.112126623307375</v>
      </c>
      <c r="C102">
        <v>2500</v>
      </c>
      <c r="D102" s="2">
        <v>3.3189140236147998</v>
      </c>
      <c r="E102" s="1">
        <f t="shared" si="23"/>
        <v>134.17705614669913</v>
      </c>
      <c r="F102" s="1">
        <f t="shared" si="20"/>
        <v>1610.1246737603897</v>
      </c>
      <c r="G102" s="8">
        <f t="shared" si="24"/>
        <v>3671.369999999999</v>
      </c>
      <c r="H102">
        <v>315</v>
      </c>
      <c r="I102">
        <v>295</v>
      </c>
      <c r="J102" s="1">
        <v>295.81799238103963</v>
      </c>
      <c r="K102" s="2">
        <f t="shared" si="26"/>
        <v>19.18200761896037</v>
      </c>
      <c r="L102" s="8">
        <v>2126.3380337399008</v>
      </c>
      <c r="M102" s="1">
        <f t="shared" si="21"/>
        <v>6.0006883609259081</v>
      </c>
      <c r="N102" s="1">
        <f t="shared" si="27"/>
        <v>4180.9642209160756</v>
      </c>
      <c r="O102" s="1">
        <f t="shared" si="28"/>
        <v>994.55833544855261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5"/>
        <v>115.83939578493468</v>
      </c>
      <c r="C103">
        <v>2500</v>
      </c>
      <c r="D103" s="2">
        <v>3.3189140236147998</v>
      </c>
      <c r="E103" s="1">
        <f t="shared" si="23"/>
        <v>134.17705614669913</v>
      </c>
      <c r="F103" s="1">
        <f t="shared" si="20"/>
        <v>1610.1246737603897</v>
      </c>
      <c r="G103" s="8">
        <f t="shared" si="24"/>
        <v>4981.131323076921</v>
      </c>
      <c r="H103">
        <v>315</v>
      </c>
      <c r="I103">
        <v>295</v>
      </c>
      <c r="J103" s="1">
        <v>296.48346307679287</v>
      </c>
      <c r="K103" s="2">
        <f t="shared" si="26"/>
        <v>18.516536923207127</v>
      </c>
      <c r="L103" s="8">
        <v>2525.3263029852505</v>
      </c>
      <c r="M103" s="1">
        <f t="shared" si="21"/>
        <v>7.1180408450334109</v>
      </c>
      <c r="N103" s="1">
        <f t="shared" si="27"/>
        <v>4180.7521459951258</v>
      </c>
      <c r="O103" s="1">
        <f t="shared" si="28"/>
        <v>994.48032527619728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5"/>
        <v>137.57177382237069</v>
      </c>
      <c r="C104">
        <v>2500</v>
      </c>
      <c r="D104" s="2">
        <v>3.3189140236147998</v>
      </c>
      <c r="E104" s="1">
        <f t="shared" si="23"/>
        <v>134.17705614669913</v>
      </c>
      <c r="F104" s="1">
        <f t="shared" si="20"/>
        <v>1610.1246737603897</v>
      </c>
      <c r="G104" s="8">
        <f t="shared" si="24"/>
        <v>6464.3384307692286</v>
      </c>
      <c r="H104">
        <v>315</v>
      </c>
      <c r="I104">
        <v>295</v>
      </c>
      <c r="J104" s="1">
        <v>297.23097886304015</v>
      </c>
      <c r="K104" s="2">
        <f t="shared" si="26"/>
        <v>17.76902113695985</v>
      </c>
      <c r="L104" s="8">
        <v>2876.9566927468768</v>
      </c>
      <c r="M104" s="1">
        <f t="shared" si="21"/>
        <v>8.1015307105129928</v>
      </c>
      <c r="N104" s="1">
        <f t="shared" si="27"/>
        <v>4180.528819483372</v>
      </c>
      <c r="O104" s="1">
        <f t="shared" si="28"/>
        <v>994.39002783109299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5"/>
        <v>159.30904599605705</v>
      </c>
      <c r="C105">
        <v>2500</v>
      </c>
      <c r="D105" s="2">
        <v>3.3189140236147998</v>
      </c>
      <c r="E105" s="1">
        <f t="shared" si="23"/>
        <v>134.17705614669913</v>
      </c>
      <c r="F105" s="1">
        <f t="shared" si="20"/>
        <v>1610.1246737603897</v>
      </c>
      <c r="G105" s="8">
        <f t="shared" si="24"/>
        <v>8120.9913230769198</v>
      </c>
      <c r="H105">
        <v>315</v>
      </c>
      <c r="I105">
        <v>295</v>
      </c>
      <c r="J105" s="1">
        <v>298.00317759792324</v>
      </c>
      <c r="K105" s="2">
        <f t="shared" si="26"/>
        <v>16.996822402076759</v>
      </c>
      <c r="L105" s="8">
        <v>3185.7320002990673</v>
      </c>
      <c r="M105" s="1">
        <f t="shared" si="21"/>
        <v>8.9642787332452603</v>
      </c>
      <c r="N105" s="1">
        <f t="shared" si="27"/>
        <v>4180.3141409377895</v>
      </c>
      <c r="O105" s="1">
        <f t="shared" si="28"/>
        <v>994.29382060275748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5"/>
        <v>181.05082354641684</v>
      </c>
      <c r="C106">
        <v>2500</v>
      </c>
      <c r="D106" s="2">
        <v>3.3189140236147998</v>
      </c>
      <c r="E106" s="1">
        <f t="shared" si="23"/>
        <v>134.17705614669913</v>
      </c>
      <c r="F106" s="1">
        <f t="shared" si="20"/>
        <v>1610.1246737603897</v>
      </c>
      <c r="G106" s="8">
        <f t="shared" si="24"/>
        <v>9951.09</v>
      </c>
      <c r="H106">
        <v>315</v>
      </c>
      <c r="I106">
        <v>295</v>
      </c>
      <c r="J106" s="1">
        <v>298.76541948929957</v>
      </c>
      <c r="K106" s="2">
        <f t="shared" si="26"/>
        <v>16.234580510700425</v>
      </c>
      <c r="L106" s="8">
        <v>3457.1633564445792</v>
      </c>
      <c r="M106" s="1">
        <f t="shared" si="21"/>
        <v>9.7220450340370483</v>
      </c>
      <c r="N106" s="1">
        <f t="shared" si="27"/>
        <v>4180.1176511411431</v>
      </c>
      <c r="O106" s="1">
        <f t="shared" si="28"/>
        <v>994.1959747775054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5"/>
        <v>202.79666422437248</v>
      </c>
      <c r="C107">
        <v>2500</v>
      </c>
      <c r="D107" s="2">
        <v>3.3189140236147998</v>
      </c>
      <c r="E107" s="1">
        <f t="shared" si="23"/>
        <v>134.17705614669913</v>
      </c>
      <c r="F107" s="1">
        <f t="shared" si="20"/>
        <v>1610.1246737603897</v>
      </c>
      <c r="G107" s="8">
        <f t="shared" si="24"/>
        <v>11954.634461538462</v>
      </c>
      <c r="H107">
        <v>315</v>
      </c>
      <c r="I107">
        <v>295</v>
      </c>
      <c r="J107" s="1">
        <v>299.49864011744262</v>
      </c>
      <c r="K107" s="2">
        <f t="shared" si="26"/>
        <v>15.501359882557381</v>
      </c>
      <c r="L107" s="8">
        <v>3696.5767948048874</v>
      </c>
      <c r="M107" s="1">
        <f t="shared" si="21"/>
        <v>10.389950012366258</v>
      </c>
      <c r="N107" s="1">
        <f t="shared" si="27"/>
        <v>4179.9425884177099</v>
      </c>
      <c r="O107" s="1">
        <f t="shared" si="28"/>
        <v>994.0991917744343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5"/>
        <v>224.5461303589189</v>
      </c>
      <c r="C108">
        <v>2500</v>
      </c>
      <c r="D108" s="2">
        <v>3.3189140236147998</v>
      </c>
      <c r="E108" s="1">
        <f t="shared" si="23"/>
        <v>134.17705614669913</v>
      </c>
      <c r="F108" s="1">
        <f t="shared" si="20"/>
        <v>1610.1246737603897</v>
      </c>
      <c r="G108" s="8">
        <f t="shared" si="24"/>
        <v>14131.624707692306</v>
      </c>
      <c r="H108">
        <v>315</v>
      </c>
      <c r="I108">
        <v>295</v>
      </c>
      <c r="J108" s="1">
        <v>300.19342156039011</v>
      </c>
      <c r="K108" s="2">
        <f t="shared" si="26"/>
        <v>14.806578439609893</v>
      </c>
      <c r="L108" s="8">
        <v>3908.6928251925874</v>
      </c>
      <c r="M108" s="1">
        <f t="shared" si="21"/>
        <v>10.981342660963016</v>
      </c>
      <c r="N108" s="1">
        <f t="shared" si="27"/>
        <v>4179.7888758006638</v>
      </c>
      <c r="O108" s="1">
        <f t="shared" si="28"/>
        <v>994.00510551320917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5"/>
        <v>246.29881466310823</v>
      </c>
      <c r="C109">
        <v>2500</v>
      </c>
      <c r="D109" s="2">
        <v>3.3189140236147998</v>
      </c>
      <c r="E109" s="1">
        <f t="shared" si="23"/>
        <v>134.17705614669913</v>
      </c>
      <c r="F109" s="1">
        <f t="shared" si="20"/>
        <v>1610.1246737603897</v>
      </c>
      <c r="G109" s="8">
        <f t="shared" si="24"/>
        <v>16482.06073846154</v>
      </c>
      <c r="H109">
        <v>315</v>
      </c>
      <c r="I109">
        <v>295</v>
      </c>
      <c r="J109" s="1">
        <v>300.84603794942865</v>
      </c>
      <c r="K109" s="2">
        <f t="shared" si="26"/>
        <v>14.153962050571351</v>
      </c>
      <c r="L109" s="8">
        <v>4097.5412085146909</v>
      </c>
      <c r="M109" s="1">
        <f t="shared" si="21"/>
        <v>11.507584524957275</v>
      </c>
      <c r="N109" s="1">
        <f t="shared" si="27"/>
        <v>4179.6549042595398</v>
      </c>
      <c r="O109" s="1">
        <f t="shared" si="28"/>
        <v>993.91464930451116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5"/>
        <v>268.05321300950345</v>
      </c>
      <c r="C110">
        <v>2500</v>
      </c>
      <c r="D110" s="2">
        <v>3.3189140236147998</v>
      </c>
      <c r="E110" s="1">
        <f t="shared" si="23"/>
        <v>134.17705614669913</v>
      </c>
      <c r="F110" s="1">
        <f t="shared" si="20"/>
        <v>1610.1246737603897</v>
      </c>
      <c r="G110" s="8">
        <f t="shared" si="24"/>
        <v>18875.62912569231</v>
      </c>
      <c r="H110">
        <v>315</v>
      </c>
      <c r="I110">
        <v>295</v>
      </c>
      <c r="J110" s="1">
        <v>301.42651476515215</v>
      </c>
      <c r="K110" s="2">
        <f t="shared" si="26"/>
        <v>13.573485234847851</v>
      </c>
      <c r="L110" s="8">
        <v>4258.4832276482584</v>
      </c>
      <c r="M110" s="1">
        <f t="shared" si="21"/>
        <v>11.955858643080166</v>
      </c>
      <c r="N110" s="1">
        <f t="shared" si="27"/>
        <v>4179.5439342130949</v>
      </c>
      <c r="O110" s="1">
        <f t="shared" si="28"/>
        <v>993.83251933098495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5"/>
        <v>28.954877197885637</v>
      </c>
      <c r="C111">
        <v>3000</v>
      </c>
      <c r="D111" s="2">
        <v>4.0392731664470798</v>
      </c>
      <c r="E111" s="1">
        <f t="shared" si="23"/>
        <v>163.29973557312255</v>
      </c>
      <c r="F111" s="1">
        <f t="shared" si="20"/>
        <v>1959.5968268774704</v>
      </c>
      <c r="G111" s="8">
        <f t="shared" si="24"/>
        <v>782.76073846154213</v>
      </c>
      <c r="H111">
        <v>315</v>
      </c>
      <c r="I111">
        <v>295</v>
      </c>
      <c r="J111" s="1">
        <v>295.0003057534326</v>
      </c>
      <c r="K111" s="2">
        <f t="shared" si="26"/>
        <v>19.999694246567401</v>
      </c>
      <c r="L111" s="8">
        <v>701.93278763886701</v>
      </c>
      <c r="M111" s="1">
        <f t="shared" si="21"/>
        <v>1.8036487788417288</v>
      </c>
      <c r="N111" s="1">
        <f t="shared" si="27"/>
        <v>4181.2424625123531</v>
      </c>
      <c r="O111" s="1">
        <f t="shared" si="28"/>
        <v>994.65108427754126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5"/>
        <v>50.671228058930986</v>
      </c>
      <c r="C112">
        <v>3000</v>
      </c>
      <c r="D112" s="2">
        <v>4.0392731664470798</v>
      </c>
      <c r="E112" s="1">
        <f t="shared" si="23"/>
        <v>163.29973557312255</v>
      </c>
      <c r="F112" s="1">
        <f t="shared" si="20"/>
        <v>1959.5968268774704</v>
      </c>
      <c r="G112" s="8">
        <f t="shared" si="24"/>
        <v>1572.1847076923098</v>
      </c>
      <c r="H112">
        <v>315</v>
      </c>
      <c r="I112">
        <v>295</v>
      </c>
      <c r="J112" s="1">
        <v>295.03430561429565</v>
      </c>
      <c r="K112" s="2">
        <f t="shared" si="26"/>
        <v>19.965694385704353</v>
      </c>
      <c r="L112" s="8">
        <v>1224.7968296446097</v>
      </c>
      <c r="M112" s="1">
        <f t="shared" si="21"/>
        <v>3.1352284319107251</v>
      </c>
      <c r="N112" s="1">
        <f t="shared" si="27"/>
        <v>4181.2304971848243</v>
      </c>
      <c r="O112" s="1">
        <f t="shared" si="28"/>
        <v>994.64729651676203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5"/>
        <v>72.389051288674892</v>
      </c>
      <c r="C113">
        <v>3000</v>
      </c>
      <c r="D113" s="2">
        <v>4.0392731664470798</v>
      </c>
      <c r="E113" s="1">
        <f t="shared" si="23"/>
        <v>163.29973557312255</v>
      </c>
      <c r="F113" s="1">
        <f t="shared" si="20"/>
        <v>1959.5968268774704</v>
      </c>
      <c r="G113" s="8">
        <f t="shared" si="24"/>
        <v>2535.0544615384624</v>
      </c>
      <c r="H113">
        <v>315</v>
      </c>
      <c r="I113">
        <v>295</v>
      </c>
      <c r="J113" s="1">
        <v>295.22847161929337</v>
      </c>
      <c r="K113" s="2">
        <f t="shared" si="26"/>
        <v>19.771528380706627</v>
      </c>
      <c r="L113" s="8">
        <v>1731.4624470865533</v>
      </c>
      <c r="M113" s="1">
        <f t="shared" si="21"/>
        <v>4.4211078593253941</v>
      </c>
      <c r="N113" s="1">
        <f t="shared" si="27"/>
        <v>4181.1628293268641</v>
      </c>
      <c r="O113" s="1">
        <f t="shared" si="28"/>
        <v>994.62555066340883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5"/>
        <v>94.110148211263407</v>
      </c>
      <c r="C114">
        <v>3000</v>
      </c>
      <c r="D114" s="2">
        <v>4.0392731664470798</v>
      </c>
      <c r="E114" s="1">
        <f t="shared" si="23"/>
        <v>163.29973557312255</v>
      </c>
      <c r="F114" s="1">
        <f t="shared" si="20"/>
        <v>1959.5968268774704</v>
      </c>
      <c r="G114" s="8">
        <f t="shared" si="24"/>
        <v>3671.369999999999</v>
      </c>
      <c r="H114">
        <v>315</v>
      </c>
      <c r="I114">
        <v>295</v>
      </c>
      <c r="J114" s="1">
        <v>295.6362864477357</v>
      </c>
      <c r="K114" s="2">
        <f t="shared" si="26"/>
        <v>19.363713552264301</v>
      </c>
      <c r="L114" s="8">
        <v>2203.4244075382799</v>
      </c>
      <c r="M114" s="1">
        <f t="shared" si="21"/>
        <v>5.6161889319991811</v>
      </c>
      <c r="N114" s="1">
        <f t="shared" si="27"/>
        <v>4181.0243489356808</v>
      </c>
      <c r="O114" s="1">
        <f t="shared" si="28"/>
        <v>994.57924335515645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5"/>
        <v>115.83561376348064</v>
      </c>
      <c r="C115">
        <v>3000</v>
      </c>
      <c r="D115" s="2">
        <v>4.0392731664470798</v>
      </c>
      <c r="E115" s="1">
        <f t="shared" si="23"/>
        <v>163.29973557312255</v>
      </c>
      <c r="F115" s="1">
        <f t="shared" si="20"/>
        <v>1959.5968268774704</v>
      </c>
      <c r="G115" s="8">
        <f t="shared" si="24"/>
        <v>4981.131323076921</v>
      </c>
      <c r="H115">
        <v>315</v>
      </c>
      <c r="I115">
        <v>295</v>
      </c>
      <c r="J115" s="1">
        <v>296.20880640196879</v>
      </c>
      <c r="K115" s="2">
        <f t="shared" si="26"/>
        <v>18.791193598031214</v>
      </c>
      <c r="L115" s="8">
        <v>2630.8104903652943</v>
      </c>
      <c r="M115" s="1">
        <f t="shared" si="21"/>
        <v>6.6965544098564491</v>
      </c>
      <c r="N115" s="1">
        <f t="shared" si="27"/>
        <v>4180.8381384741942</v>
      </c>
      <c r="O115" s="1">
        <f t="shared" si="28"/>
        <v>994.51279496150062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5"/>
        <v>137.56580757009385</v>
      </c>
      <c r="C116">
        <v>3000</v>
      </c>
      <c r="D116" s="2">
        <v>4.0392731664470798</v>
      </c>
      <c r="E116" s="1">
        <f t="shared" si="23"/>
        <v>163.29973557312255</v>
      </c>
      <c r="F116" s="1">
        <f t="shared" si="20"/>
        <v>1959.5968268774704</v>
      </c>
      <c r="G116" s="8">
        <f t="shared" si="24"/>
        <v>6464.3384307692286</v>
      </c>
      <c r="H116">
        <v>315</v>
      </c>
      <c r="I116">
        <v>295</v>
      </c>
      <c r="J116" s="1">
        <v>296.87685539924212</v>
      </c>
      <c r="K116" s="2">
        <f t="shared" si="26"/>
        <v>18.123144600757882</v>
      </c>
      <c r="L116" s="8">
        <v>3012.2133494924715</v>
      </c>
      <c r="M116" s="1">
        <f t="shared" si="21"/>
        <v>7.6593888314651721</v>
      </c>
      <c r="N116" s="1">
        <f t="shared" si="27"/>
        <v>4180.6326825579235</v>
      </c>
      <c r="O116" s="1">
        <f t="shared" si="28"/>
        <v>994.43315469431855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5"/>
        <v>159.30065929515024</v>
      </c>
      <c r="C117">
        <v>3000</v>
      </c>
      <c r="D117" s="2">
        <v>4.0392731664470798</v>
      </c>
      <c r="E117" s="1">
        <f t="shared" si="23"/>
        <v>163.29973557312255</v>
      </c>
      <c r="F117" s="1">
        <f t="shared" si="20"/>
        <v>1959.5968268774704</v>
      </c>
      <c r="G117" s="8">
        <f t="shared" si="24"/>
        <v>8120.9913230769198</v>
      </c>
      <c r="H117">
        <v>315</v>
      </c>
      <c r="I117">
        <v>295</v>
      </c>
      <c r="J117" s="1">
        <v>297.58596929707278</v>
      </c>
      <c r="K117" s="2">
        <f t="shared" si="26"/>
        <v>17.414030702927221</v>
      </c>
      <c r="L117" s="8">
        <v>3350.6342132827353</v>
      </c>
      <c r="M117" s="1">
        <f t="shared" si="21"/>
        <v>8.5127881473518912</v>
      </c>
      <c r="N117" s="1">
        <f t="shared" si="27"/>
        <v>4180.4281402359811</v>
      </c>
      <c r="O117" s="1">
        <f t="shared" si="28"/>
        <v>994.34616718389384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5"/>
        <v>181.03989039209478</v>
      </c>
      <c r="C118">
        <v>3000</v>
      </c>
      <c r="D118" s="2">
        <v>4.0392731664470798</v>
      </c>
      <c r="E118" s="1">
        <f t="shared" si="23"/>
        <v>163.29973557312255</v>
      </c>
      <c r="F118" s="1">
        <f t="shared" si="20"/>
        <v>1959.5968268774704</v>
      </c>
      <c r="G118" s="8">
        <f t="shared" si="24"/>
        <v>9951.09</v>
      </c>
      <c r="H118">
        <v>315</v>
      </c>
      <c r="I118">
        <v>295</v>
      </c>
      <c r="J118" s="1">
        <v>298.30032435995338</v>
      </c>
      <c r="K118" s="2">
        <f t="shared" si="26"/>
        <v>16.699675640046621</v>
      </c>
      <c r="L118" s="8">
        <v>3650.6999103654684</v>
      </c>
      <c r="M118" s="1">
        <f t="shared" si="21"/>
        <v>9.2687844107026862</v>
      </c>
      <c r="N118" s="1">
        <f t="shared" si="27"/>
        <v>4180.2357510563852</v>
      </c>
      <c r="O118" s="1">
        <f t="shared" si="28"/>
        <v>994.25601512549201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5"/>
        <v>202.78313810412527</v>
      </c>
      <c r="C119">
        <v>3000</v>
      </c>
      <c r="D119" s="2">
        <v>4.0392731664470798</v>
      </c>
      <c r="E119" s="1">
        <f t="shared" si="23"/>
        <v>163.29973557312255</v>
      </c>
      <c r="F119" s="1">
        <f t="shared" si="20"/>
        <v>1959.5968268774704</v>
      </c>
      <c r="G119" s="8">
        <f t="shared" si="24"/>
        <v>11954.634461538462</v>
      </c>
      <c r="H119">
        <v>315</v>
      </c>
      <c r="I119">
        <v>295</v>
      </c>
      <c r="J119" s="1">
        <v>298.99842088662092</v>
      </c>
      <c r="K119" s="2">
        <f t="shared" si="26"/>
        <v>16.00157911337908</v>
      </c>
      <c r="L119" s="8">
        <v>3917.2789083317653</v>
      </c>
      <c r="M119" s="1">
        <f t="shared" si="21"/>
        <v>9.9399014756413848</v>
      </c>
      <c r="N119" s="1">
        <f t="shared" si="27"/>
        <v>4180.0605615049762</v>
      </c>
      <c r="O119" s="1">
        <f t="shared" si="28"/>
        <v>994.16550056781466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5"/>
        <v>224.53002009703107</v>
      </c>
      <c r="C120">
        <v>3000</v>
      </c>
      <c r="D120" s="2">
        <v>4.0392731664470798</v>
      </c>
      <c r="E120" s="1">
        <f t="shared" si="23"/>
        <v>163.29973557312255</v>
      </c>
      <c r="F120" s="1">
        <f t="shared" si="20"/>
        <v>1959.5968268774704</v>
      </c>
      <c r="G120" s="8">
        <f t="shared" si="24"/>
        <v>14131.624707692306</v>
      </c>
      <c r="H120">
        <v>315</v>
      </c>
      <c r="I120">
        <v>295</v>
      </c>
      <c r="J120" s="1">
        <v>299.66831895096476</v>
      </c>
      <c r="K120" s="2">
        <f t="shared" si="26"/>
        <v>15.33168104903524</v>
      </c>
      <c r="L120" s="8">
        <v>4154.8974467690532</v>
      </c>
      <c r="M120" s="1">
        <f t="shared" si="21"/>
        <v>10.537721379275832</v>
      </c>
      <c r="N120" s="1">
        <f t="shared" si="27"/>
        <v>4179.9039722690086</v>
      </c>
      <c r="O120" s="1">
        <f t="shared" si="28"/>
        <v>994.07642641079212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5"/>
        <v>246.28016639683307</v>
      </c>
      <c r="C121">
        <v>3000</v>
      </c>
      <c r="D121" s="2">
        <v>4.0392731664470798</v>
      </c>
      <c r="E121" s="1">
        <f t="shared" si="23"/>
        <v>163.29973557312255</v>
      </c>
      <c r="F121" s="1">
        <f t="shared" si="20"/>
        <v>1959.5968268774704</v>
      </c>
      <c r="G121" s="8">
        <f t="shared" si="24"/>
        <v>16482.06073846154</v>
      </c>
      <c r="H121">
        <v>315</v>
      </c>
      <c r="I121">
        <v>295</v>
      </c>
      <c r="J121" s="1">
        <v>300.30408391959952</v>
      </c>
      <c r="K121" s="2">
        <f t="shared" si="26"/>
        <v>14.69591608040048</v>
      </c>
      <c r="L121" s="8">
        <v>4367.5441715262195</v>
      </c>
      <c r="M121" s="1">
        <f t="shared" si="21"/>
        <v>11.072411766127514</v>
      </c>
      <c r="N121" s="1">
        <f t="shared" si="27"/>
        <v>4179.7654583641479</v>
      </c>
      <c r="O121" s="1">
        <f t="shared" si="28"/>
        <v>993.98990824763359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5"/>
        <v>268.03213310476474</v>
      </c>
      <c r="C122">
        <v>3000</v>
      </c>
      <c r="D122" s="2">
        <v>4.0392731664470798</v>
      </c>
      <c r="E122" s="1">
        <f t="shared" si="23"/>
        <v>163.29973557312255</v>
      </c>
      <c r="F122" s="1">
        <f t="shared" si="20"/>
        <v>1959.5968268774704</v>
      </c>
      <c r="G122" s="8">
        <f t="shared" si="24"/>
        <v>18875.62912569231</v>
      </c>
      <c r="H122">
        <v>315</v>
      </c>
      <c r="I122">
        <v>295</v>
      </c>
      <c r="J122" s="1">
        <v>300.874340602524</v>
      </c>
      <c r="K122" s="2">
        <f t="shared" si="26"/>
        <v>14.125659397475999</v>
      </c>
      <c r="L122" s="8">
        <v>4549.5552479705784</v>
      </c>
      <c r="M122" s="1">
        <f t="shared" si="21"/>
        <v>11.529847348108328</v>
      </c>
      <c r="N122" s="1">
        <f t="shared" si="27"/>
        <v>4179.6493169441001</v>
      </c>
      <c r="O122" s="1">
        <f t="shared" si="28"/>
        <v>993.91068120878322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5"/>
        <v>28.954876685278531</v>
      </c>
      <c r="C123">
        <f>C111+500</f>
        <v>3500</v>
      </c>
      <c r="D123" s="2">
        <v>4.7614732461667115</v>
      </c>
      <c r="E123" s="1">
        <f t="shared" si="23"/>
        <v>192.49684039602784</v>
      </c>
      <c r="F123" s="1">
        <f t="shared" si="20"/>
        <v>2309.9620847523338</v>
      </c>
      <c r="G123" s="8">
        <f t="shared" si="24"/>
        <v>782.76073846154213</v>
      </c>
      <c r="H123">
        <v>315</v>
      </c>
      <c r="I123">
        <v>295</v>
      </c>
      <c r="J123" s="1">
        <v>295.00014756535114</v>
      </c>
      <c r="K123" s="2">
        <f t="shared" si="26"/>
        <v>19.999852434648858</v>
      </c>
      <c r="L123" s="8">
        <v>715.77233640225029</v>
      </c>
      <c r="M123" s="1">
        <f t="shared" si="21"/>
        <v>1.6924685063479004</v>
      </c>
      <c r="N123" s="1">
        <f t="shared" si="27"/>
        <v>4181.2425182635388</v>
      </c>
      <c r="O123" s="1">
        <f t="shared" si="28"/>
        <v>994.65110188649919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5"/>
        <v>50.671161186969506</v>
      </c>
      <c r="C124">
        <f t="shared" ref="C124:C187" si="29">C112+500</f>
        <v>3500</v>
      </c>
      <c r="D124" s="2">
        <v>4.7614732461667115</v>
      </c>
      <c r="E124" s="1">
        <f t="shared" si="23"/>
        <v>192.49684039602784</v>
      </c>
      <c r="F124" s="1">
        <f t="shared" si="20"/>
        <v>2309.9620847523338</v>
      </c>
      <c r="G124" s="8">
        <f t="shared" si="24"/>
        <v>1572.1847076923098</v>
      </c>
      <c r="H124">
        <v>315</v>
      </c>
      <c r="I124">
        <v>295</v>
      </c>
      <c r="J124" s="1">
        <v>295.02252894983445</v>
      </c>
      <c r="K124" s="2">
        <f t="shared" si="26"/>
        <v>19.977471050165548</v>
      </c>
      <c r="L124" s="8">
        <v>1249.7179156520656</v>
      </c>
      <c r="M124" s="1">
        <f t="shared" si="21"/>
        <v>2.942759444247963</v>
      </c>
      <c r="N124" s="1">
        <f t="shared" si="27"/>
        <v>4181.2346377307431</v>
      </c>
      <c r="O124" s="1">
        <f t="shared" si="28"/>
        <v>994.64860917694466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5"/>
        <v>72.388572319436449</v>
      </c>
      <c r="C125">
        <f t="shared" si="29"/>
        <v>3500</v>
      </c>
      <c r="D125" s="2">
        <v>4.7614732461667115</v>
      </c>
      <c r="E125" s="1">
        <f t="shared" si="23"/>
        <v>192.49684039602784</v>
      </c>
      <c r="F125" s="1">
        <f t="shared" si="20"/>
        <v>2309.9620847523338</v>
      </c>
      <c r="G125" s="8">
        <f t="shared" si="24"/>
        <v>2535.0544615384624</v>
      </c>
      <c r="H125">
        <v>315</v>
      </c>
      <c r="I125">
        <v>295</v>
      </c>
      <c r="J125" s="1">
        <v>295.16989348926938</v>
      </c>
      <c r="K125" s="2">
        <f t="shared" si="26"/>
        <v>19.830106510730616</v>
      </c>
      <c r="L125" s="8">
        <v>1770.9180793462021</v>
      </c>
      <c r="M125" s="1">
        <f t="shared" si="21"/>
        <v>4.1587233633523777</v>
      </c>
      <c r="N125" s="1">
        <f t="shared" si="27"/>
        <v>4181.1831254158769</v>
      </c>
      <c r="O125" s="1">
        <f t="shared" si="28"/>
        <v>994.6321317441965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5"/>
        <v>94.108740735934376</v>
      </c>
      <c r="C126">
        <f t="shared" si="29"/>
        <v>3500</v>
      </c>
      <c r="D126" s="2">
        <v>4.7614732461667115</v>
      </c>
      <c r="E126" s="1">
        <f t="shared" si="23"/>
        <v>192.49684039602784</v>
      </c>
      <c r="F126" s="1">
        <f t="shared" si="20"/>
        <v>2309.9620847523338</v>
      </c>
      <c r="G126" s="8">
        <f t="shared" si="24"/>
        <v>3671.369999999999</v>
      </c>
      <c r="H126">
        <v>315</v>
      </c>
      <c r="I126">
        <v>295</v>
      </c>
      <c r="J126" s="1">
        <v>295.50610801103318</v>
      </c>
      <c r="K126" s="2">
        <f t="shared" si="26"/>
        <v>19.493891988966823</v>
      </c>
      <c r="L126" s="8">
        <v>2262.1154327863233</v>
      </c>
      <c r="M126" s="1">
        <f t="shared" si="21"/>
        <v>5.3019537777678236</v>
      </c>
      <c r="N126" s="1">
        <f t="shared" si="27"/>
        <v>4181.0680200698662</v>
      </c>
      <c r="O126" s="1">
        <f t="shared" si="28"/>
        <v>994.59411812382132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5"/>
        <v>115.83280967396004</v>
      </c>
      <c r="C127">
        <f t="shared" si="29"/>
        <v>3500</v>
      </c>
      <c r="D127" s="2">
        <v>4.7614732461667115</v>
      </c>
      <c r="E127" s="1">
        <f t="shared" si="23"/>
        <v>192.49684039602784</v>
      </c>
      <c r="F127" s="1">
        <f t="shared" si="20"/>
        <v>2309.9620847523338</v>
      </c>
      <c r="G127" s="8">
        <f t="shared" si="24"/>
        <v>4981.131323076921</v>
      </c>
      <c r="H127">
        <v>315</v>
      </c>
      <c r="I127">
        <v>295</v>
      </c>
      <c r="J127" s="1">
        <v>296.00303338692476</v>
      </c>
      <c r="K127" s="2">
        <f t="shared" si="26"/>
        <v>18.996966613075244</v>
      </c>
      <c r="L127" s="8">
        <v>2712.2577342944869</v>
      </c>
      <c r="M127" s="1">
        <f t="shared" si="21"/>
        <v>6.3477610636388588</v>
      </c>
      <c r="N127" s="1">
        <f t="shared" si="27"/>
        <v>4180.903975220227</v>
      </c>
      <c r="O127" s="1">
        <f t="shared" si="28"/>
        <v>994.53687020334519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5"/>
        <v>137.56125816019019</v>
      </c>
      <c r="C128">
        <f t="shared" si="29"/>
        <v>3500</v>
      </c>
      <c r="D128" s="2">
        <v>4.7614732461667115</v>
      </c>
      <c r="E128" s="1">
        <f t="shared" si="23"/>
        <v>192.49684039602784</v>
      </c>
      <c r="F128" s="1">
        <f t="shared" si="20"/>
        <v>2309.9620847523338</v>
      </c>
      <c r="G128" s="8">
        <f t="shared" si="24"/>
        <v>6464.3384307692286</v>
      </c>
      <c r="H128">
        <v>315</v>
      </c>
      <c r="I128">
        <v>295</v>
      </c>
      <c r="J128" s="1">
        <v>296.6032676697539</v>
      </c>
      <c r="K128" s="2">
        <f t="shared" si="26"/>
        <v>18.396732330246095</v>
      </c>
      <c r="L128" s="8">
        <v>3118.2304698007792</v>
      </c>
      <c r="M128" s="1">
        <f t="shared" si="21"/>
        <v>7.2896210511072024</v>
      </c>
      <c r="N128" s="1">
        <f t="shared" si="27"/>
        <v>4180.715305011021</v>
      </c>
      <c r="O128" s="1">
        <f t="shared" si="28"/>
        <v>994.46604247175696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5"/>
        <v>159.29413139186664</v>
      </c>
      <c r="C129">
        <f t="shared" si="29"/>
        <v>3500</v>
      </c>
      <c r="D129" s="2">
        <v>4.7614732461667115</v>
      </c>
      <c r="E129" s="1">
        <f t="shared" si="23"/>
        <v>192.49684039602784</v>
      </c>
      <c r="F129" s="1">
        <f t="shared" si="20"/>
        <v>2309.9620847523338</v>
      </c>
      <c r="G129" s="8">
        <f t="shared" si="24"/>
        <v>8120.9913230769198</v>
      </c>
      <c r="H129">
        <v>315</v>
      </c>
      <c r="I129">
        <v>295</v>
      </c>
      <c r="J129" s="1">
        <v>297.25633584325698</v>
      </c>
      <c r="K129" s="2">
        <f t="shared" si="26"/>
        <v>17.743664156743023</v>
      </c>
      <c r="L129" s="8">
        <v>3481.6848007128588</v>
      </c>
      <c r="M129" s="1">
        <f t="shared" si="21"/>
        <v>8.1318720393672859</v>
      </c>
      <c r="N129" s="1">
        <f t="shared" si="27"/>
        <v>4180.5215144520052</v>
      </c>
      <c r="O129" s="1">
        <f t="shared" si="28"/>
        <v>994.38691567571254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30">A130/O130*3600*1000</f>
        <v>181.03124396808852</v>
      </c>
      <c r="C130">
        <f t="shared" si="29"/>
        <v>3500</v>
      </c>
      <c r="D130" s="2">
        <v>4.7614732461667115</v>
      </c>
      <c r="E130" s="1">
        <f t="shared" si="23"/>
        <v>192.49684039602784</v>
      </c>
      <c r="F130" s="1">
        <f t="shared" si="20"/>
        <v>2309.9620847523338</v>
      </c>
      <c r="G130" s="8">
        <f t="shared" si="24"/>
        <v>9951.09</v>
      </c>
      <c r="H130">
        <v>315</v>
      </c>
      <c r="I130">
        <v>295</v>
      </c>
      <c r="J130" s="1">
        <v>297.92652273167715</v>
      </c>
      <c r="K130" s="2">
        <f t="shared" si="26"/>
        <v>17.073477268322847</v>
      </c>
      <c r="L130" s="8">
        <v>3806.3697666768085</v>
      </c>
      <c r="M130" s="1">
        <f t="shared" si="21"/>
        <v>8.8835648369504234</v>
      </c>
      <c r="N130" s="1">
        <f t="shared" si="27"/>
        <v>4180.3347395786241</v>
      </c>
      <c r="O130" s="1">
        <f t="shared" si="28"/>
        <v>994.30350283473558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30"/>
        <v>202.7723033008175</v>
      </c>
      <c r="C131">
        <f t="shared" si="29"/>
        <v>3500</v>
      </c>
      <c r="D131" s="2">
        <v>4.7614732461667115</v>
      </c>
      <c r="E131" s="1">
        <f t="shared" si="23"/>
        <v>192.49684039602784</v>
      </c>
      <c r="F131" s="1">
        <f t="shared" si="20"/>
        <v>2309.9620847523338</v>
      </c>
      <c r="G131" s="8">
        <f t="shared" si="24"/>
        <v>11954.634461538462</v>
      </c>
      <c r="H131">
        <v>315</v>
      </c>
      <c r="I131">
        <v>295</v>
      </c>
      <c r="J131" s="1">
        <v>298.59094163953637</v>
      </c>
      <c r="K131" s="2">
        <f t="shared" ref="K131:K162" si="31">H131-J131</f>
        <v>16.409058360463632</v>
      </c>
      <c r="L131" s="8">
        <v>4096.6436455895218</v>
      </c>
      <c r="M131" s="1">
        <f t="shared" si="21"/>
        <v>9.5550504757680894</v>
      </c>
      <c r="N131" s="1">
        <f t="shared" ref="N131:N162" si="32">((W131 + X131*H131 +Y131*H131^2 +  Z131*H131^3)+(W131 + X131*J131 + Y131*J131^2 +  Z131*J131^3))/2</f>
        <v>4180.1613043948973</v>
      </c>
      <c r="O131" s="1">
        <f t="shared" ref="O131:O162" si="33">((S131 + T131*H131 + U131*H131^2 +  V131*H131^3)+(S131 + T131*J131 + U131*J131^2 +  V131*J131^3))/2</f>
        <v>994.21862216025454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30"/>
        <v>224.51697800219384</v>
      </c>
      <c r="C132">
        <f t="shared" si="29"/>
        <v>3500</v>
      </c>
      <c r="D132" s="2">
        <v>4.7614732461667115</v>
      </c>
      <c r="E132" s="1">
        <f t="shared" si="23"/>
        <v>192.49684039602784</v>
      </c>
      <c r="F132" s="1">
        <f t="shared" ref="F132:F194" si="34">E132*12</f>
        <v>2309.9620847523338</v>
      </c>
      <c r="G132" s="8">
        <f t="shared" si="24"/>
        <v>14131.624707692306</v>
      </c>
      <c r="H132">
        <v>315</v>
      </c>
      <c r="I132">
        <v>295</v>
      </c>
      <c r="J132" s="1">
        <v>299.23589049577225</v>
      </c>
      <c r="K132" s="2">
        <f t="shared" si="31"/>
        <v>15.764109504227747</v>
      </c>
      <c r="L132" s="8">
        <v>4356.7682590810409</v>
      </c>
      <c r="M132" s="1">
        <f t="shared" ref="M132:M194" si="35">((H132-I132)-(J132-I132))/(LN((H132-I132)/(J132-I132)))</f>
        <v>10.156379410320906</v>
      </c>
      <c r="N132" s="1">
        <f t="shared" si="32"/>
        <v>4180.0037812213959</v>
      </c>
      <c r="O132" s="1">
        <f t="shared" si="33"/>
        <v>994.13417188351355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30"/>
        <v>246.26493406040694</v>
      </c>
      <c r="C133">
        <f t="shared" si="29"/>
        <v>3500</v>
      </c>
      <c r="D133" s="2">
        <v>4.7614732461667115</v>
      </c>
      <c r="E133" s="1">
        <f t="shared" si="23"/>
        <v>192.49684039602784</v>
      </c>
      <c r="F133" s="1">
        <f t="shared" si="34"/>
        <v>2309.9620847523338</v>
      </c>
      <c r="G133" s="8">
        <f t="shared" si="24"/>
        <v>16482.06073846154</v>
      </c>
      <c r="H133">
        <v>315</v>
      </c>
      <c r="I133">
        <v>295</v>
      </c>
      <c r="J133" s="1">
        <v>299.85375322298137</v>
      </c>
      <c r="K133" s="2">
        <f t="shared" si="31"/>
        <v>15.146246777018632</v>
      </c>
      <c r="L133" s="8">
        <v>4590.6213826863059</v>
      </c>
      <c r="M133" s="1">
        <f t="shared" si="35"/>
        <v>10.696652987398842</v>
      </c>
      <c r="N133" s="1">
        <f t="shared" si="32"/>
        <v>4179.8625707183655</v>
      </c>
      <c r="O133" s="1">
        <f t="shared" si="33"/>
        <v>994.05138995530888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30"/>
        <v>268.01478809140752</v>
      </c>
      <c r="C134">
        <f t="shared" si="29"/>
        <v>3500</v>
      </c>
      <c r="D134" s="2">
        <v>4.7614732461667115</v>
      </c>
      <c r="E134" s="1">
        <f t="shared" si="23"/>
        <v>192.49684039602784</v>
      </c>
      <c r="F134" s="1">
        <f t="shared" si="34"/>
        <v>2309.9620847523338</v>
      </c>
      <c r="G134" s="8">
        <f t="shared" si="24"/>
        <v>18875.62912569231</v>
      </c>
      <c r="H134">
        <v>315</v>
      </c>
      <c r="I134">
        <v>295</v>
      </c>
      <c r="J134" s="1">
        <v>300.41220787968598</v>
      </c>
      <c r="K134" s="2">
        <f t="shared" si="31"/>
        <v>14.58779212031402</v>
      </c>
      <c r="L134" s="8">
        <v>4791.5567011876856</v>
      </c>
      <c r="M134" s="1">
        <f t="shared" si="35"/>
        <v>11.160637615739372</v>
      </c>
      <c r="N134" s="1">
        <f t="shared" si="32"/>
        <v>4179.7428563969142</v>
      </c>
      <c r="O134" s="1">
        <f t="shared" si="33"/>
        <v>993.97500375667028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30"/>
        <v>28.954876450447223</v>
      </c>
      <c r="C135">
        <f t="shared" si="29"/>
        <v>4000</v>
      </c>
      <c r="D135" s="2">
        <v>5.4827528574676769</v>
      </c>
      <c r="E135" s="1">
        <f t="shared" si="23"/>
        <v>221.65673252170325</v>
      </c>
      <c r="F135" s="1">
        <f t="shared" si="34"/>
        <v>2659.880790260439</v>
      </c>
      <c r="G135" s="8">
        <f t="shared" si="24"/>
        <v>782.76073846154213</v>
      </c>
      <c r="H135">
        <v>315</v>
      </c>
      <c r="I135">
        <v>295</v>
      </c>
      <c r="J135" s="1">
        <v>295.00007509714914</v>
      </c>
      <c r="K135" s="2">
        <f t="shared" si="31"/>
        <v>19.999924902850864</v>
      </c>
      <c r="L135" s="8">
        <v>726.6968619790224</v>
      </c>
      <c r="M135" s="1">
        <f t="shared" si="35"/>
        <v>1.6009596610771846</v>
      </c>
      <c r="N135" s="1">
        <f t="shared" si="32"/>
        <v>4181.2425438041964</v>
      </c>
      <c r="O135" s="1">
        <f t="shared" si="33"/>
        <v>994.6511099533692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30"/>
        <v>50.671119879626431</v>
      </c>
      <c r="C136">
        <f t="shared" si="29"/>
        <v>4000</v>
      </c>
      <c r="D136" s="2">
        <v>5.4827528574676769</v>
      </c>
      <c r="E136" s="1">
        <f t="shared" si="23"/>
        <v>221.65673252170325</v>
      </c>
      <c r="F136" s="1">
        <f t="shared" si="34"/>
        <v>2659.880790260439</v>
      </c>
      <c r="G136" s="8">
        <f t="shared" si="24"/>
        <v>1572.1847076923098</v>
      </c>
      <c r="H136">
        <v>315</v>
      </c>
      <c r="I136">
        <v>295</v>
      </c>
      <c r="J136" s="1">
        <v>295.01525116878167</v>
      </c>
      <c r="K136" s="2">
        <f t="shared" si="31"/>
        <v>19.984748831218326</v>
      </c>
      <c r="L136" s="8">
        <v>1269.2861668289897</v>
      </c>
      <c r="M136" s="1">
        <f t="shared" si="35"/>
        <v>2.7838442898381603</v>
      </c>
      <c r="N136" s="1">
        <f t="shared" si="32"/>
        <v>4181.2371986012695</v>
      </c>
      <c r="O136" s="1">
        <f t="shared" si="33"/>
        <v>994.64942001932263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30"/>
        <v>72.388239143555509</v>
      </c>
      <c r="C137">
        <f t="shared" si="29"/>
        <v>4000</v>
      </c>
      <c r="D137" s="2">
        <v>5.4827528574676769</v>
      </c>
      <c r="E137" s="1">
        <f t="shared" si="23"/>
        <v>221.65673252170325</v>
      </c>
      <c r="F137" s="1">
        <f t="shared" si="34"/>
        <v>2659.880790260439</v>
      </c>
      <c r="G137" s="8">
        <f t="shared" si="24"/>
        <v>2535.0544615384624</v>
      </c>
      <c r="H137">
        <v>315</v>
      </c>
      <c r="I137">
        <v>295</v>
      </c>
      <c r="J137" s="1">
        <v>295.12905201192893</v>
      </c>
      <c r="K137" s="2">
        <f t="shared" si="31"/>
        <v>19.870947988071066</v>
      </c>
      <c r="L137" s="8">
        <v>1801.7236720016713</v>
      </c>
      <c r="M137" s="1">
        <f t="shared" si="35"/>
        <v>3.940090450304722</v>
      </c>
      <c r="N137" s="1">
        <f t="shared" si="32"/>
        <v>4181.1973367283736</v>
      </c>
      <c r="O137" s="1">
        <f t="shared" si="33"/>
        <v>994.63670966238635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30"/>
        <v>94.107698521541479</v>
      </c>
      <c r="C138">
        <f t="shared" si="29"/>
        <v>4000</v>
      </c>
      <c r="D138" s="2">
        <v>5.4827528574676769</v>
      </c>
      <c r="E138" s="1">
        <f t="shared" si="23"/>
        <v>221.65673252170325</v>
      </c>
      <c r="F138" s="1">
        <f t="shared" si="34"/>
        <v>2659.880790260439</v>
      </c>
      <c r="G138" s="8">
        <f t="shared" si="24"/>
        <v>3671.369999999999</v>
      </c>
      <c r="H138">
        <v>315</v>
      </c>
      <c r="I138">
        <v>295</v>
      </c>
      <c r="J138" s="1">
        <v>295.40921522131146</v>
      </c>
      <c r="K138" s="2">
        <f t="shared" si="31"/>
        <v>19.590784778688544</v>
      </c>
      <c r="L138" s="8">
        <v>2308.1758493814518</v>
      </c>
      <c r="M138" s="1">
        <f t="shared" si="35"/>
        <v>5.0371673994506878</v>
      </c>
      <c r="N138" s="1">
        <f t="shared" si="32"/>
        <v>4181.1008485586071</v>
      </c>
      <c r="O138" s="1">
        <f t="shared" si="33"/>
        <v>994.60513295386488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30"/>
        <v>115.83065249651806</v>
      </c>
      <c r="C139">
        <f t="shared" si="29"/>
        <v>4000</v>
      </c>
      <c r="D139" s="2">
        <v>5.4827528574676769</v>
      </c>
      <c r="E139" s="1">
        <f t="shared" si="23"/>
        <v>221.65673252170325</v>
      </c>
      <c r="F139" s="1">
        <f t="shared" si="34"/>
        <v>2659.880790260439</v>
      </c>
      <c r="G139" s="8">
        <f t="shared" si="24"/>
        <v>4981.131323076921</v>
      </c>
      <c r="H139">
        <v>315</v>
      </c>
      <c r="I139">
        <v>295</v>
      </c>
      <c r="J139" s="1">
        <v>295.84345580097812</v>
      </c>
      <c r="K139" s="2">
        <f t="shared" si="31"/>
        <v>19.15654419902188</v>
      </c>
      <c r="L139" s="8">
        <v>2776.9522568245147</v>
      </c>
      <c r="M139" s="1">
        <f t="shared" si="35"/>
        <v>6.0507469685725388</v>
      </c>
      <c r="N139" s="1">
        <f t="shared" si="32"/>
        <v>4180.9558716689398</v>
      </c>
      <c r="O139" s="1">
        <f t="shared" si="33"/>
        <v>994.55539200612702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30"/>
        <v>137.55766680270335</v>
      </c>
      <c r="C140">
        <f t="shared" si="29"/>
        <v>4000</v>
      </c>
      <c r="D140" s="2">
        <v>5.4827528574676769</v>
      </c>
      <c r="E140" s="1">
        <f t="shared" si="23"/>
        <v>221.65673252170325</v>
      </c>
      <c r="F140" s="1">
        <f t="shared" si="34"/>
        <v>2659.880790260439</v>
      </c>
      <c r="G140" s="8">
        <f t="shared" si="24"/>
        <v>6464.3384307692286</v>
      </c>
      <c r="H140">
        <v>315</v>
      </c>
      <c r="I140">
        <v>295</v>
      </c>
      <c r="J140" s="1">
        <v>296.38502919708117</v>
      </c>
      <c r="K140" s="2">
        <f t="shared" si="31"/>
        <v>18.614970802918833</v>
      </c>
      <c r="L140" s="8">
        <v>3203.5938312309636</v>
      </c>
      <c r="M140" s="1">
        <f t="shared" si="35"/>
        <v>6.971870315115801</v>
      </c>
      <c r="N140" s="1">
        <f t="shared" si="32"/>
        <v>4180.7827184998769</v>
      </c>
      <c r="O140" s="1">
        <f t="shared" si="33"/>
        <v>994.49200600508834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30"/>
        <v>159.28888033005907</v>
      </c>
      <c r="C141">
        <f t="shared" si="29"/>
        <v>4000</v>
      </c>
      <c r="D141" s="2">
        <v>5.4827528574676769</v>
      </c>
      <c r="E141" s="1">
        <f t="shared" si="23"/>
        <v>221.65673252170325</v>
      </c>
      <c r="F141" s="1">
        <f t="shared" si="34"/>
        <v>2659.880790260439</v>
      </c>
      <c r="G141" s="8">
        <f t="shared" si="24"/>
        <v>8120.9913230769198</v>
      </c>
      <c r="H141">
        <v>315</v>
      </c>
      <c r="I141">
        <v>295</v>
      </c>
      <c r="J141" s="1">
        <v>296.98792023397885</v>
      </c>
      <c r="K141" s="2">
        <f t="shared" si="31"/>
        <v>18.012079766021145</v>
      </c>
      <c r="L141" s="8">
        <v>3588.558459179515</v>
      </c>
      <c r="M141" s="1">
        <f t="shared" si="35"/>
        <v>7.8020194133046399</v>
      </c>
      <c r="N141" s="1">
        <f t="shared" si="32"/>
        <v>4180.5997356443368</v>
      </c>
      <c r="O141" s="1">
        <f t="shared" si="33"/>
        <v>994.4196962887977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30"/>
        <v>181.02418727995297</v>
      </c>
      <c r="C142">
        <f t="shared" si="29"/>
        <v>4000</v>
      </c>
      <c r="D142" s="2">
        <v>5.4827528574676769</v>
      </c>
      <c r="E142" s="1">
        <f t="shared" si="23"/>
        <v>221.65673252170325</v>
      </c>
      <c r="F142" s="1">
        <f t="shared" si="34"/>
        <v>2659.880790260439</v>
      </c>
      <c r="G142" s="8">
        <f t="shared" si="24"/>
        <v>9951.09</v>
      </c>
      <c r="H142">
        <v>315</v>
      </c>
      <c r="I142">
        <v>295</v>
      </c>
      <c r="J142" s="1">
        <v>297.61732625359662</v>
      </c>
      <c r="K142" s="2">
        <f t="shared" si="31"/>
        <v>17.382673746403384</v>
      </c>
      <c r="L142" s="8">
        <v>3934.753927368014</v>
      </c>
      <c r="M142" s="1">
        <f t="shared" si="35"/>
        <v>8.5478232345212017</v>
      </c>
      <c r="N142" s="1">
        <f t="shared" si="32"/>
        <v>4180.4194106728528</v>
      </c>
      <c r="O142" s="1">
        <f t="shared" si="33"/>
        <v>994.34226279182758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30"/>
        <v>202.76335732654545</v>
      </c>
      <c r="C143">
        <f t="shared" si="29"/>
        <v>4000</v>
      </c>
      <c r="D143" s="2">
        <v>5.4827528574676769</v>
      </c>
      <c r="E143" s="1">
        <f t="shared" si="23"/>
        <v>221.65673252170325</v>
      </c>
      <c r="F143" s="1">
        <f t="shared" si="34"/>
        <v>2659.880790260439</v>
      </c>
      <c r="G143" s="8">
        <f t="shared" si="24"/>
        <v>11954.634461538462</v>
      </c>
      <c r="H143">
        <v>315</v>
      </c>
      <c r="I143">
        <v>295</v>
      </c>
      <c r="J143" s="1">
        <v>298.24969405179917</v>
      </c>
      <c r="K143" s="2">
        <f t="shared" si="31"/>
        <v>16.750305948200833</v>
      </c>
      <c r="L143" s="8">
        <v>4246.0086825153367</v>
      </c>
      <c r="M143" s="1">
        <f t="shared" si="35"/>
        <v>9.2177907752558657</v>
      </c>
      <c r="N143" s="1">
        <f t="shared" si="32"/>
        <v>4180.248944631101</v>
      </c>
      <c r="O143" s="1">
        <f t="shared" si="33"/>
        <v>994.26248735528748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6">A132</f>
        <v>6.2E-2</v>
      </c>
      <c r="B144" s="1">
        <f t="shared" si="30"/>
        <v>224.50610584432681</v>
      </c>
      <c r="C144">
        <f t="shared" si="29"/>
        <v>4000</v>
      </c>
      <c r="D144" s="2">
        <v>5.4827528574676769</v>
      </c>
      <c r="E144" s="1">
        <f t="shared" ref="E144:E194" si="37">D144*0.01123*3600</f>
        <v>221.65673252170325</v>
      </c>
      <c r="F144" s="1">
        <f t="shared" si="34"/>
        <v>2659.880790260439</v>
      </c>
      <c r="G144" s="8">
        <f t="shared" si="24"/>
        <v>14131.624707692306</v>
      </c>
      <c r="H144">
        <v>315</v>
      </c>
      <c r="I144">
        <v>295</v>
      </c>
      <c r="J144" s="1">
        <v>298.87011036731008</v>
      </c>
      <c r="K144" s="2">
        <f t="shared" si="31"/>
        <v>16.129889632689924</v>
      </c>
      <c r="L144" s="8">
        <v>4526.2789817498269</v>
      </c>
      <c r="M144" s="1">
        <f t="shared" si="35"/>
        <v>9.8206319921491811</v>
      </c>
      <c r="N144" s="1">
        <f t="shared" si="32"/>
        <v>4180.091830110212</v>
      </c>
      <c r="O144" s="1">
        <f t="shared" si="33"/>
        <v>994.1823148220634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6"/>
        <v>6.8000000000000005E-2</v>
      </c>
      <c r="B145" s="1">
        <f t="shared" si="30"/>
        <v>246.25213299564174</v>
      </c>
      <c r="C145">
        <f t="shared" si="29"/>
        <v>4000</v>
      </c>
      <c r="D145" s="2">
        <v>5.4827528574676769</v>
      </c>
      <c r="E145" s="1">
        <f t="shared" si="37"/>
        <v>221.65673252170325</v>
      </c>
      <c r="F145" s="1">
        <f t="shared" si="34"/>
        <v>2659.880790260439</v>
      </c>
      <c r="G145" s="8">
        <f t="shared" si="24"/>
        <v>16482.06073846154</v>
      </c>
      <c r="H145">
        <v>315</v>
      </c>
      <c r="I145">
        <v>295</v>
      </c>
      <c r="J145" s="1">
        <v>299.46967412750161</v>
      </c>
      <c r="K145" s="2">
        <f t="shared" si="31"/>
        <v>15.530325872498395</v>
      </c>
      <c r="L145" s="8">
        <v>4779.2856200514325</v>
      </c>
      <c r="M145" s="1">
        <f t="shared" si="35"/>
        <v>10.364490164838806</v>
      </c>
      <c r="N145" s="1">
        <f t="shared" si="32"/>
        <v>4179.9492509888214</v>
      </c>
      <c r="O145" s="1">
        <f t="shared" si="33"/>
        <v>994.10306429440175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6"/>
        <v>7.3999999999999996E-2</v>
      </c>
      <c r="B146" s="1">
        <f t="shared" si="30"/>
        <v>268.00011485078016</v>
      </c>
      <c r="C146">
        <f t="shared" si="29"/>
        <v>4000</v>
      </c>
      <c r="D146" s="2">
        <v>5.4827528574676769</v>
      </c>
      <c r="E146" s="1">
        <f t="shared" si="37"/>
        <v>221.65673252170325</v>
      </c>
      <c r="F146" s="1">
        <f t="shared" si="34"/>
        <v>2659.880790260439</v>
      </c>
      <c r="G146" s="8">
        <f t="shared" si="24"/>
        <v>18875.62912569231</v>
      </c>
      <c r="H146">
        <v>315</v>
      </c>
      <c r="I146">
        <v>295</v>
      </c>
      <c r="J146" s="1">
        <v>300.01545055735011</v>
      </c>
      <c r="K146" s="2">
        <f t="shared" si="31"/>
        <v>14.984549442649893</v>
      </c>
      <c r="L146" s="8">
        <v>4997.4397411321506</v>
      </c>
      <c r="M146" s="1">
        <f t="shared" si="35"/>
        <v>10.833177985740457</v>
      </c>
      <c r="N146" s="1">
        <f t="shared" si="32"/>
        <v>4179.8271450633692</v>
      </c>
      <c r="O146" s="1">
        <f t="shared" si="33"/>
        <v>994.02942475725752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6"/>
        <v>8.0000000000000002E-3</v>
      </c>
      <c r="B147" s="1">
        <f t="shared" si="30"/>
        <v>28.95487633738767</v>
      </c>
      <c r="C147">
        <f t="shared" si="29"/>
        <v>4500</v>
      </c>
      <c r="D147" s="2">
        <v>6.2040324687436312</v>
      </c>
      <c r="E147" s="1">
        <f t="shared" si="37"/>
        <v>250.81662464636753</v>
      </c>
      <c r="F147" s="1">
        <f t="shared" si="34"/>
        <v>3009.7994957564106</v>
      </c>
      <c r="G147" s="8">
        <f t="shared" si="24"/>
        <v>782.76073846154213</v>
      </c>
      <c r="H147">
        <v>315</v>
      </c>
      <c r="I147">
        <v>295</v>
      </c>
      <c r="J147" s="1">
        <v>295.00004020724043</v>
      </c>
      <c r="K147" s="2">
        <f t="shared" si="31"/>
        <v>19.999959792759569</v>
      </c>
      <c r="L147" s="8">
        <v>735.67828197542656</v>
      </c>
      <c r="M147" s="1">
        <f t="shared" si="35"/>
        <v>1.5247130702566882</v>
      </c>
      <c r="N147" s="1">
        <f t="shared" si="32"/>
        <v>4181.2425561008376</v>
      </c>
      <c r="O147" s="1">
        <f t="shared" si="33"/>
        <v>994.6511138371643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6"/>
        <v>1.4E-2</v>
      </c>
      <c r="B148" s="1">
        <f t="shared" si="30"/>
        <v>50.671093654285237</v>
      </c>
      <c r="C148">
        <f t="shared" si="29"/>
        <v>4500</v>
      </c>
      <c r="D148" s="2">
        <v>6.2040324687436312</v>
      </c>
      <c r="E148" s="1">
        <f t="shared" si="37"/>
        <v>250.81662464636753</v>
      </c>
      <c r="F148" s="1">
        <f t="shared" si="34"/>
        <v>3009.7994957564106</v>
      </c>
      <c r="G148" s="8">
        <f t="shared" si="24"/>
        <v>1572.1847076923098</v>
      </c>
      <c r="H148">
        <v>315</v>
      </c>
      <c r="I148">
        <v>295</v>
      </c>
      <c r="J148" s="1">
        <v>295.01062934095302</v>
      </c>
      <c r="K148" s="2">
        <f t="shared" si="31"/>
        <v>19.989370659046983</v>
      </c>
      <c r="L148" s="8">
        <v>1285.3007136086987</v>
      </c>
      <c r="M148" s="1">
        <f t="shared" si="35"/>
        <v>2.6511561012927989</v>
      </c>
      <c r="N148" s="1">
        <f t="shared" si="32"/>
        <v>4181.238825734009</v>
      </c>
      <c r="O148" s="1">
        <f t="shared" si="33"/>
        <v>994.64993481027204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6"/>
        <v>0.02</v>
      </c>
      <c r="B149" s="1">
        <f t="shared" si="30"/>
        <v>72.388002944063203</v>
      </c>
      <c r="C149">
        <f t="shared" si="29"/>
        <v>4500</v>
      </c>
      <c r="D149" s="2">
        <v>6.2040324687436312</v>
      </c>
      <c r="E149" s="1">
        <f t="shared" si="37"/>
        <v>250.81662464636753</v>
      </c>
      <c r="F149" s="1">
        <f t="shared" si="34"/>
        <v>3009.7994957564106</v>
      </c>
      <c r="G149" s="8">
        <f t="shared" si="24"/>
        <v>2535.0544615384624</v>
      </c>
      <c r="H149">
        <v>315</v>
      </c>
      <c r="I149">
        <v>295</v>
      </c>
      <c r="J149" s="1">
        <v>295.1000511286245</v>
      </c>
      <c r="K149" s="2">
        <f t="shared" si="31"/>
        <v>19.8999488713755</v>
      </c>
      <c r="L149" s="8">
        <v>1826.720942292359</v>
      </c>
      <c r="M149" s="1">
        <f t="shared" si="35"/>
        <v>3.7562621354829684</v>
      </c>
      <c r="N149" s="1">
        <f t="shared" si="32"/>
        <v>4181.2074582382438</v>
      </c>
      <c r="O149" s="1">
        <f t="shared" si="33"/>
        <v>994.63995512677661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6"/>
        <v>2.5999999999999999E-2</v>
      </c>
      <c r="B150" s="1">
        <f t="shared" si="30"/>
        <v>94.106915324745657</v>
      </c>
      <c r="C150">
        <f t="shared" si="29"/>
        <v>4500</v>
      </c>
      <c r="D150" s="2">
        <v>6.2040324687436312</v>
      </c>
      <c r="E150" s="1">
        <f t="shared" si="37"/>
        <v>250.81662464636753</v>
      </c>
      <c r="F150" s="1">
        <f t="shared" si="34"/>
        <v>3009.7994957564106</v>
      </c>
      <c r="G150" s="8">
        <f t="shared" si="24"/>
        <v>3671.369999999999</v>
      </c>
      <c r="H150">
        <v>315</v>
      </c>
      <c r="I150">
        <v>295</v>
      </c>
      <c r="J150" s="1">
        <v>295.33611989226881</v>
      </c>
      <c r="K150" s="2">
        <f t="shared" si="31"/>
        <v>19.663880107731188</v>
      </c>
      <c r="L150" s="8">
        <v>2345.5294344810259</v>
      </c>
      <c r="M150" s="1">
        <f t="shared" si="35"/>
        <v>4.8124781252037945</v>
      </c>
      <c r="N150" s="1">
        <f t="shared" si="32"/>
        <v>4181.1257977648538</v>
      </c>
      <c r="O150" s="1">
        <f t="shared" si="33"/>
        <v>994.61341047045903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6"/>
        <v>3.2000000000000001E-2</v>
      </c>
      <c r="B151" s="1">
        <f t="shared" si="30"/>
        <v>115.82897269871523</v>
      </c>
      <c r="C151">
        <f t="shared" si="29"/>
        <v>4500</v>
      </c>
      <c r="D151" s="2">
        <v>6.2040324687436312</v>
      </c>
      <c r="E151" s="1">
        <f t="shared" si="37"/>
        <v>250.81662464636753</v>
      </c>
      <c r="F151" s="1">
        <f t="shared" si="34"/>
        <v>3009.7994957564106</v>
      </c>
      <c r="G151" s="8">
        <f t="shared" si="24"/>
        <v>4981.131323076921</v>
      </c>
      <c r="H151">
        <v>315</v>
      </c>
      <c r="I151">
        <v>295</v>
      </c>
      <c r="J151" s="1">
        <v>295.71840441210492</v>
      </c>
      <c r="K151" s="2">
        <f t="shared" si="31"/>
        <v>19.281595587895083</v>
      </c>
      <c r="L151" s="8">
        <v>2829.7752599294831</v>
      </c>
      <c r="M151" s="1">
        <f t="shared" si="35"/>
        <v>5.7964398142597471</v>
      </c>
      <c r="N151" s="1">
        <f t="shared" si="32"/>
        <v>4180.9970561227292</v>
      </c>
      <c r="O151" s="1">
        <f t="shared" si="33"/>
        <v>994.56981544374685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6"/>
        <v>3.7999999999999999E-2</v>
      </c>
      <c r="B152" s="1">
        <f t="shared" si="30"/>
        <v>137.55480228648943</v>
      </c>
      <c r="C152">
        <f t="shared" si="29"/>
        <v>4500</v>
      </c>
      <c r="D152" s="2">
        <v>6.2040324687436312</v>
      </c>
      <c r="E152" s="1">
        <f t="shared" si="37"/>
        <v>250.81662464636753</v>
      </c>
      <c r="F152" s="1">
        <f t="shared" si="34"/>
        <v>3009.7994957564106</v>
      </c>
      <c r="G152" s="8">
        <f t="shared" si="24"/>
        <v>6464.3384307692286</v>
      </c>
      <c r="H152">
        <v>315</v>
      </c>
      <c r="I152">
        <v>295</v>
      </c>
      <c r="J152" s="1">
        <v>296.20947956192657</v>
      </c>
      <c r="K152" s="2">
        <f t="shared" si="31"/>
        <v>18.790520438073429</v>
      </c>
      <c r="L152" s="8">
        <v>3273.9662226583478</v>
      </c>
      <c r="M152" s="1">
        <f t="shared" si="35"/>
        <v>6.6976433182833945</v>
      </c>
      <c r="N152" s="1">
        <f t="shared" si="32"/>
        <v>4180.8379250892285</v>
      </c>
      <c r="O152" s="1">
        <f t="shared" si="33"/>
        <v>994.51271584893573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6"/>
        <v>4.3999999999999997E-2</v>
      </c>
      <c r="B153" s="1">
        <f t="shared" si="30"/>
        <v>159.28461843988023</v>
      </c>
      <c r="C153">
        <f t="shared" si="29"/>
        <v>4500</v>
      </c>
      <c r="D153" s="2">
        <v>6.2040324687436312</v>
      </c>
      <c r="E153" s="1">
        <f t="shared" si="37"/>
        <v>250.81662464636753</v>
      </c>
      <c r="F153" s="1">
        <f t="shared" si="34"/>
        <v>3009.7994957564106</v>
      </c>
      <c r="G153" s="8">
        <f t="shared" si="24"/>
        <v>8120.9913230769198</v>
      </c>
      <c r="H153">
        <v>315</v>
      </c>
      <c r="I153">
        <v>295</v>
      </c>
      <c r="J153" s="1">
        <v>296.76784900525359</v>
      </c>
      <c r="K153" s="2">
        <f t="shared" si="31"/>
        <v>18.232150994746405</v>
      </c>
      <c r="L153" s="8">
        <v>3677.5321994034402</v>
      </c>
      <c r="M153" s="1">
        <f t="shared" si="35"/>
        <v>7.5154105925090287</v>
      </c>
      <c r="N153" s="1">
        <f t="shared" si="32"/>
        <v>4180.6653517162995</v>
      </c>
      <c r="O153" s="1">
        <f t="shared" si="33"/>
        <v>994.44630342499693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6"/>
        <v>0.05</v>
      </c>
      <c r="B154" s="1">
        <f t="shared" si="30"/>
        <v>181.01838291811893</v>
      </c>
      <c r="C154">
        <f t="shared" si="29"/>
        <v>4500</v>
      </c>
      <c r="D154" s="2">
        <v>6.2040324687436312</v>
      </c>
      <c r="E154" s="1">
        <f t="shared" si="37"/>
        <v>250.81662464636753</v>
      </c>
      <c r="F154" s="1">
        <f t="shared" si="34"/>
        <v>3009.7994957564106</v>
      </c>
      <c r="G154" s="8">
        <f t="shared" si="24"/>
        <v>9951.09</v>
      </c>
      <c r="H154">
        <v>315</v>
      </c>
      <c r="I154">
        <v>295</v>
      </c>
      <c r="J154" s="1">
        <v>297.36010403001893</v>
      </c>
      <c r="K154" s="2">
        <f t="shared" si="31"/>
        <v>17.639895969981069</v>
      </c>
      <c r="L154" s="8">
        <v>4042.6036008499073</v>
      </c>
      <c r="M154" s="1">
        <f t="shared" si="35"/>
        <v>8.2544111414320493</v>
      </c>
      <c r="N154" s="1">
        <f t="shared" si="32"/>
        <v>4180.4918027066979</v>
      </c>
      <c r="O154" s="1">
        <f t="shared" si="33"/>
        <v>994.37414641705436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6"/>
        <v>5.6000000000000001E-2</v>
      </c>
      <c r="B155" s="1">
        <f t="shared" si="30"/>
        <v>202.75592007219493</v>
      </c>
      <c r="C155">
        <f t="shared" si="29"/>
        <v>4500</v>
      </c>
      <c r="D155" s="2">
        <v>6.2040324687436312</v>
      </c>
      <c r="E155" s="1">
        <f t="shared" si="37"/>
        <v>250.81662464636753</v>
      </c>
      <c r="F155" s="1">
        <f t="shared" si="34"/>
        <v>3009.7994957564106</v>
      </c>
      <c r="G155" s="8">
        <f t="shared" si="24"/>
        <v>11954.634461538462</v>
      </c>
      <c r="H155">
        <v>315</v>
      </c>
      <c r="I155">
        <v>295</v>
      </c>
      <c r="J155" s="1">
        <v>297.96253522017253</v>
      </c>
      <c r="K155" s="2">
        <f t="shared" si="31"/>
        <v>17.037464779827474</v>
      </c>
      <c r="L155" s="8">
        <v>4372.4882850610375</v>
      </c>
      <c r="M155" s="1">
        <f t="shared" si="35"/>
        <v>8.9216012172799086</v>
      </c>
      <c r="N155" s="1">
        <f t="shared" si="32"/>
        <v>4180.3250429991003</v>
      </c>
      <c r="O155" s="1">
        <f t="shared" si="33"/>
        <v>994.29895772324016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6"/>
        <v>6.2E-2</v>
      </c>
      <c r="B156" s="1">
        <f t="shared" si="30"/>
        <v>224.49698753914265</v>
      </c>
      <c r="C156">
        <f t="shared" si="29"/>
        <v>4500</v>
      </c>
      <c r="D156" s="2">
        <v>6.2040324687436312</v>
      </c>
      <c r="E156" s="1">
        <f t="shared" si="37"/>
        <v>250.81662464636753</v>
      </c>
      <c r="F156" s="1">
        <f t="shared" si="34"/>
        <v>3009.7994957564106</v>
      </c>
      <c r="G156" s="8">
        <f t="shared" ref="G156:G194" si="38">G144</f>
        <v>14131.624707692306</v>
      </c>
      <c r="H156">
        <v>315</v>
      </c>
      <c r="I156">
        <v>295</v>
      </c>
      <c r="J156" s="1">
        <v>298.55944140092186</v>
      </c>
      <c r="K156" s="2">
        <f t="shared" si="31"/>
        <v>16.440558599078145</v>
      </c>
      <c r="L156" s="8">
        <v>4670.8206497439305</v>
      </c>
      <c r="M156" s="1">
        <f t="shared" si="35"/>
        <v>9.5245268021787961</v>
      </c>
      <c r="N156" s="1">
        <f t="shared" si="32"/>
        <v>4180.1692685465032</v>
      </c>
      <c r="O156" s="1">
        <f t="shared" si="33"/>
        <v>994.22269513119181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6"/>
        <v>6.8000000000000005E-2</v>
      </c>
      <c r="B157" s="1">
        <f t="shared" si="30"/>
        <v>246.2413172437499</v>
      </c>
      <c r="C157">
        <f t="shared" si="29"/>
        <v>4500</v>
      </c>
      <c r="D157" s="2">
        <v>6.2040324687436312</v>
      </c>
      <c r="E157" s="1">
        <f t="shared" si="37"/>
        <v>250.81662464636753</v>
      </c>
      <c r="F157" s="1">
        <f t="shared" si="34"/>
        <v>3009.7994957564106</v>
      </c>
      <c r="G157" s="8">
        <f t="shared" si="38"/>
        <v>16482.06073846154</v>
      </c>
      <c r="H157">
        <v>315</v>
      </c>
      <c r="I157">
        <v>295</v>
      </c>
      <c r="J157" s="1">
        <v>299.14095820027899</v>
      </c>
      <c r="K157" s="2">
        <f t="shared" si="31"/>
        <v>15.859041799721012</v>
      </c>
      <c r="L157" s="8">
        <v>4941.1382343413934</v>
      </c>
      <c r="M157" s="1">
        <f t="shared" si="35"/>
        <v>10.070479306153523</v>
      </c>
      <c r="N157" s="1">
        <f t="shared" si="32"/>
        <v>4180.0263110319993</v>
      </c>
      <c r="O157" s="1">
        <f t="shared" si="33"/>
        <v>994.14672866486035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6"/>
        <v>7.3999999999999996E-2</v>
      </c>
      <c r="B158" s="1">
        <f t="shared" si="30"/>
        <v>267.98764211328842</v>
      </c>
      <c r="C158">
        <f t="shared" si="29"/>
        <v>4500</v>
      </c>
      <c r="D158" s="2">
        <v>6.2040324687436312</v>
      </c>
      <c r="E158" s="1">
        <f t="shared" si="37"/>
        <v>250.81662464636753</v>
      </c>
      <c r="F158" s="1">
        <f t="shared" si="34"/>
        <v>3009.7994957564106</v>
      </c>
      <c r="G158" s="8">
        <f t="shared" si="38"/>
        <v>18875.62912569231</v>
      </c>
      <c r="H158">
        <v>315</v>
      </c>
      <c r="I158">
        <v>295</v>
      </c>
      <c r="J158" s="1">
        <v>299.67379742297101</v>
      </c>
      <c r="K158" s="2">
        <f t="shared" si="31"/>
        <v>15.326202577028994</v>
      </c>
      <c r="L158" s="8">
        <v>5174.9579797329507</v>
      </c>
      <c r="M158" s="1">
        <f t="shared" si="35"/>
        <v>10.542454445557221</v>
      </c>
      <c r="N158" s="1">
        <f t="shared" si="32"/>
        <v>4179.9027371551601</v>
      </c>
      <c r="O158" s="1">
        <f t="shared" si="33"/>
        <v>994.07568908488224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6"/>
        <v>8.0000000000000002E-3</v>
      </c>
      <c r="B159" s="1">
        <f t="shared" si="30"/>
        <v>28.954876279364264</v>
      </c>
      <c r="C159">
        <f t="shared" si="29"/>
        <v>5000</v>
      </c>
      <c r="D159" s="2">
        <v>6.9253120800195864</v>
      </c>
      <c r="E159" s="1">
        <f t="shared" si="37"/>
        <v>279.97651677103187</v>
      </c>
      <c r="F159" s="1">
        <f t="shared" si="34"/>
        <v>3359.7182012523826</v>
      </c>
      <c r="G159" s="8">
        <f t="shared" si="38"/>
        <v>782.76073846154213</v>
      </c>
      <c r="H159">
        <v>315</v>
      </c>
      <c r="I159">
        <v>295</v>
      </c>
      <c r="J159" s="1">
        <v>295.00002230133401</v>
      </c>
      <c r="K159" s="2">
        <f t="shared" si="31"/>
        <v>19.999977698665987</v>
      </c>
      <c r="L159" s="8">
        <v>743.17568237550722</v>
      </c>
      <c r="M159" s="1">
        <f t="shared" si="35"/>
        <v>1.4591498291673695</v>
      </c>
      <c r="N159" s="1">
        <f t="shared" si="32"/>
        <v>4181.2425624116331</v>
      </c>
      <c r="O159" s="1">
        <f t="shared" si="33"/>
        <v>994.6511158303706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6"/>
        <v>1.4E-2</v>
      </c>
      <c r="B160" s="1">
        <f t="shared" si="30"/>
        <v>50.671076238983389</v>
      </c>
      <c r="C160">
        <f t="shared" si="29"/>
        <v>5000</v>
      </c>
      <c r="D160" s="2">
        <v>6.9253120800195864</v>
      </c>
      <c r="E160" s="1">
        <f t="shared" si="37"/>
        <v>279.97651677103187</v>
      </c>
      <c r="F160" s="1">
        <f t="shared" si="34"/>
        <v>3359.7182012523826</v>
      </c>
      <c r="G160" s="8">
        <f t="shared" si="38"/>
        <v>1572.1847076923098</v>
      </c>
      <c r="H160">
        <v>315</v>
      </c>
      <c r="I160">
        <v>295</v>
      </c>
      <c r="J160" s="1">
        <v>295.00755959958303</v>
      </c>
      <c r="K160" s="2">
        <f t="shared" si="31"/>
        <v>19.992440400416967</v>
      </c>
      <c r="L160" s="8">
        <v>1298.6249377647193</v>
      </c>
      <c r="M160" s="1">
        <f t="shared" si="35"/>
        <v>2.5368962414095795</v>
      </c>
      <c r="N160" s="1">
        <f t="shared" si="32"/>
        <v>4181.2399068033574</v>
      </c>
      <c r="O160" s="1">
        <f t="shared" si="33"/>
        <v>994.65027666464198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6"/>
        <v>0.02</v>
      </c>
      <c r="B161" s="1">
        <f t="shared" si="30"/>
        <v>72.387829054464987</v>
      </c>
      <c r="C161">
        <f t="shared" si="29"/>
        <v>5000</v>
      </c>
      <c r="D161" s="2">
        <v>6.9253120800195864</v>
      </c>
      <c r="E161" s="1">
        <f t="shared" si="37"/>
        <v>279.97651677103187</v>
      </c>
      <c r="F161" s="1">
        <f t="shared" si="34"/>
        <v>3359.7182012523826</v>
      </c>
      <c r="G161" s="8">
        <f t="shared" si="38"/>
        <v>2535.0544615384624</v>
      </c>
      <c r="H161">
        <v>315</v>
      </c>
      <c r="I161">
        <v>295</v>
      </c>
      <c r="J161" s="1">
        <v>295.07867569713267</v>
      </c>
      <c r="K161" s="2">
        <f t="shared" si="31"/>
        <v>19.921324302867333</v>
      </c>
      <c r="L161" s="8">
        <v>1847.3775133717727</v>
      </c>
      <c r="M161" s="1">
        <f t="shared" si="35"/>
        <v>3.5971060041569087</v>
      </c>
      <c r="N161" s="1">
        <f t="shared" si="32"/>
        <v>4181.2149345319849</v>
      </c>
      <c r="O161" s="1">
        <f t="shared" si="33"/>
        <v>994.64234444476608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6"/>
        <v>2.5999999999999999E-2</v>
      </c>
      <c r="B162" s="1">
        <f t="shared" ref="B162:B193" si="39">A162/O162*3600*1000</f>
        <v>94.10630633833712</v>
      </c>
      <c r="C162">
        <f t="shared" si="29"/>
        <v>5000</v>
      </c>
      <c r="D162" s="2">
        <v>6.9253120800195864</v>
      </c>
      <c r="E162" s="1">
        <f t="shared" si="37"/>
        <v>279.97651677103187</v>
      </c>
      <c r="F162" s="1">
        <f t="shared" si="34"/>
        <v>3359.7182012523826</v>
      </c>
      <c r="G162" s="8">
        <f t="shared" si="38"/>
        <v>3671.369999999999</v>
      </c>
      <c r="H162">
        <v>315</v>
      </c>
      <c r="I162">
        <v>295</v>
      </c>
      <c r="J162" s="1">
        <v>295.27911377403774</v>
      </c>
      <c r="K162" s="2">
        <f t="shared" si="31"/>
        <v>19.720886225962261</v>
      </c>
      <c r="L162" s="8">
        <v>2376.3945168771888</v>
      </c>
      <c r="M162" s="1">
        <f t="shared" si="35"/>
        <v>4.6164548955251634</v>
      </c>
      <c r="N162" s="1">
        <f t="shared" si="32"/>
        <v>4181.1453652656946</v>
      </c>
      <c r="O162" s="1">
        <f t="shared" si="33"/>
        <v>994.6198468727822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6"/>
        <v>3.2000000000000001E-2</v>
      </c>
      <c r="B163" s="1">
        <f t="shared" si="39"/>
        <v>115.82762214922136</v>
      </c>
      <c r="C163">
        <f t="shared" si="29"/>
        <v>5000</v>
      </c>
      <c r="D163" s="2">
        <v>6.9253120800195864</v>
      </c>
      <c r="E163" s="1">
        <f t="shared" si="37"/>
        <v>279.97651677103187</v>
      </c>
      <c r="F163" s="1">
        <f t="shared" si="34"/>
        <v>3359.7182012523826</v>
      </c>
      <c r="G163" s="8">
        <f t="shared" si="38"/>
        <v>4981.131323076921</v>
      </c>
      <c r="H163">
        <v>315</v>
      </c>
      <c r="I163">
        <v>295</v>
      </c>
      <c r="J163" s="1">
        <v>295.61735353986006</v>
      </c>
      <c r="K163" s="2">
        <f t="shared" ref="K163:K194" si="40">H163-J163</f>
        <v>19.382646460139938</v>
      </c>
      <c r="L163" s="8">
        <v>2873.7238973543654</v>
      </c>
      <c r="M163" s="1">
        <f t="shared" si="35"/>
        <v>5.5728556097897508</v>
      </c>
      <c r="N163" s="1">
        <f t="shared" ref="N163:N194" si="41">((W163 + X163*H163 +Y163*H163^2 +  Z163*H163^3)+(W163 + X163*J163 + Y163*J163^2 +  Z163*J163^3))/2</f>
        <v>4181.0306694826004</v>
      </c>
      <c r="O163" s="1">
        <f t="shared" ref="O163:O194" si="42">((S163 + T163*H163 + U163*H163^2 +  V163*H163^3)+(S163 + T163*J163 + U163*J163^2 +  V163*J163^3))/2</f>
        <v>994.58141212281134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6"/>
        <v>3.7999999999999999E-2</v>
      </c>
      <c r="B164" s="1">
        <f t="shared" si="39"/>
        <v>137.55244682889571</v>
      </c>
      <c r="C164">
        <f t="shared" si="29"/>
        <v>5000</v>
      </c>
      <c r="D164" s="2">
        <v>6.9253120800195864</v>
      </c>
      <c r="E164" s="1">
        <f t="shared" si="37"/>
        <v>279.97651677103187</v>
      </c>
      <c r="F164" s="1">
        <f t="shared" si="34"/>
        <v>3359.7182012523826</v>
      </c>
      <c r="G164" s="8">
        <f t="shared" si="38"/>
        <v>6464.3384307692286</v>
      </c>
      <c r="H164">
        <v>315</v>
      </c>
      <c r="I164">
        <v>295</v>
      </c>
      <c r="J164" s="1">
        <v>296.06411723831923</v>
      </c>
      <c r="K164" s="2">
        <f t="shared" si="40"/>
        <v>18.935882761680773</v>
      </c>
      <c r="L164" s="8">
        <v>3333.0823999259019</v>
      </c>
      <c r="M164" s="1">
        <f t="shared" si="35"/>
        <v>6.454857034476567</v>
      </c>
      <c r="N164" s="1">
        <f t="shared" si="41"/>
        <v>4180.8843046237907</v>
      </c>
      <c r="O164" s="1">
        <f t="shared" si="42"/>
        <v>994.5297459533258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6"/>
        <v>4.3999999999999997E-2</v>
      </c>
      <c r="B165" s="1">
        <f t="shared" si="39"/>
        <v>159.28105645070292</v>
      </c>
      <c r="C165">
        <f t="shared" si="29"/>
        <v>5000</v>
      </c>
      <c r="D165" s="2">
        <v>6.9253120800195864</v>
      </c>
      <c r="E165" s="1">
        <f t="shared" si="37"/>
        <v>279.97651677103187</v>
      </c>
      <c r="F165" s="1">
        <f t="shared" si="34"/>
        <v>3359.7182012523826</v>
      </c>
      <c r="G165" s="8">
        <f t="shared" si="38"/>
        <v>8120.9913230769198</v>
      </c>
      <c r="H165">
        <v>315</v>
      </c>
      <c r="I165">
        <v>295</v>
      </c>
      <c r="J165" s="1">
        <v>296.58234415336688</v>
      </c>
      <c r="K165" s="2">
        <f t="shared" si="40"/>
        <v>18.417655846633124</v>
      </c>
      <c r="L165" s="8">
        <v>3753.0107328581107</v>
      </c>
      <c r="M165" s="1">
        <f t="shared" si="35"/>
        <v>7.2601210899736754</v>
      </c>
      <c r="N165" s="1">
        <f t="shared" si="41"/>
        <v>4180.721710061518</v>
      </c>
      <c r="O165" s="1">
        <f t="shared" si="42"/>
        <v>994.46854214596681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6"/>
        <v>0.05</v>
      </c>
      <c r="B166" s="1">
        <f t="shared" si="39"/>
        <v>181.01347109180784</v>
      </c>
      <c r="C166">
        <f t="shared" si="29"/>
        <v>5000</v>
      </c>
      <c r="D166" s="2">
        <v>6.9253120800195864</v>
      </c>
      <c r="E166" s="1">
        <f t="shared" si="37"/>
        <v>279.97651677103187</v>
      </c>
      <c r="F166" s="1">
        <f t="shared" si="34"/>
        <v>3359.7182012523826</v>
      </c>
      <c r="G166" s="8">
        <f t="shared" si="38"/>
        <v>9951.09</v>
      </c>
      <c r="H166">
        <v>315</v>
      </c>
      <c r="I166">
        <v>295</v>
      </c>
      <c r="J166" s="1">
        <v>297.14031646052473</v>
      </c>
      <c r="K166" s="2">
        <f t="shared" si="40"/>
        <v>17.85968353947527</v>
      </c>
      <c r="L166" s="8">
        <v>4134.9212189745103</v>
      </c>
      <c r="M166" s="1">
        <f t="shared" si="35"/>
        <v>7.9917016055439269</v>
      </c>
      <c r="N166" s="1">
        <f t="shared" si="41"/>
        <v>4180.5550820023818</v>
      </c>
      <c r="O166" s="1">
        <f t="shared" si="42"/>
        <v>994.4011289010981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6"/>
        <v>5.6000000000000001E-2</v>
      </c>
      <c r="B167" s="1">
        <f t="shared" si="39"/>
        <v>202.74956384870043</v>
      </c>
      <c r="C167">
        <f t="shared" si="29"/>
        <v>5000</v>
      </c>
      <c r="D167" s="2">
        <v>6.9253120800195864</v>
      </c>
      <c r="E167" s="1">
        <f t="shared" si="37"/>
        <v>279.97651677103187</v>
      </c>
      <c r="F167" s="1">
        <f t="shared" si="34"/>
        <v>3359.7182012523826</v>
      </c>
      <c r="G167" s="8">
        <f t="shared" si="38"/>
        <v>11954.634461538462</v>
      </c>
      <c r="H167">
        <v>315</v>
      </c>
      <c r="I167">
        <v>295</v>
      </c>
      <c r="J167" s="1">
        <v>297.71452560553621</v>
      </c>
      <c r="K167" s="2">
        <f t="shared" si="40"/>
        <v>17.28547439446379</v>
      </c>
      <c r="L167" s="8">
        <v>4481.6148449711791</v>
      </c>
      <c r="M167" s="1">
        <f t="shared" si="35"/>
        <v>8.655222067879313</v>
      </c>
      <c r="N167" s="1">
        <f t="shared" si="41"/>
        <v>4180.392518558343</v>
      </c>
      <c r="O167" s="1">
        <f t="shared" si="42"/>
        <v>994.33012911653759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6"/>
        <v>6.2E-2</v>
      </c>
      <c r="B168" s="1">
        <f t="shared" si="39"/>
        <v>224.48913100645333</v>
      </c>
      <c r="C168">
        <f t="shared" si="29"/>
        <v>5000</v>
      </c>
      <c r="D168" s="2">
        <v>6.9253120800195864</v>
      </c>
      <c r="E168" s="1">
        <f t="shared" si="37"/>
        <v>279.97651677103187</v>
      </c>
      <c r="F168" s="1">
        <f t="shared" si="34"/>
        <v>3359.7182012523826</v>
      </c>
      <c r="G168" s="8">
        <f t="shared" si="38"/>
        <v>14131.624707692306</v>
      </c>
      <c r="H168">
        <v>315</v>
      </c>
      <c r="I168">
        <v>295</v>
      </c>
      <c r="J168" s="1">
        <v>298.28879294614399</v>
      </c>
      <c r="K168" s="2">
        <f t="shared" si="40"/>
        <v>16.711207053856015</v>
      </c>
      <c r="L168" s="8">
        <v>4796.3953226220074</v>
      </c>
      <c r="M168" s="1">
        <f t="shared" si="35"/>
        <v>9.2572009187584836</v>
      </c>
      <c r="N168" s="1">
        <f t="shared" si="41"/>
        <v>4180.2387501204612</v>
      </c>
      <c r="O168" s="1">
        <f t="shared" si="42"/>
        <v>994.25749032626311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6"/>
        <v>6.8000000000000005E-2</v>
      </c>
      <c r="B169" s="1">
        <f t="shared" si="39"/>
        <v>246.23193423009241</v>
      </c>
      <c r="C169">
        <f t="shared" si="29"/>
        <v>5000</v>
      </c>
      <c r="D169" s="2">
        <v>6.9253120800195864</v>
      </c>
      <c r="E169" s="1">
        <f t="shared" si="37"/>
        <v>279.97651677103187</v>
      </c>
      <c r="F169" s="1">
        <f t="shared" si="34"/>
        <v>3359.7182012523826</v>
      </c>
      <c r="G169" s="8">
        <f t="shared" si="38"/>
        <v>16482.06073846154</v>
      </c>
      <c r="H169">
        <v>315</v>
      </c>
      <c r="I169">
        <v>295</v>
      </c>
      <c r="J169" s="1">
        <v>298.85253291911914</v>
      </c>
      <c r="K169" s="2">
        <f t="shared" si="40"/>
        <v>16.147467080880858</v>
      </c>
      <c r="L169" s="8">
        <v>5082.5985247232584</v>
      </c>
      <c r="M169" s="1">
        <f t="shared" si="35"/>
        <v>9.8041608730565368</v>
      </c>
      <c r="N169" s="1">
        <f t="shared" si="41"/>
        <v>4180.0961460185654</v>
      </c>
      <c r="O169" s="1">
        <f t="shared" si="42"/>
        <v>994.18461202211779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6"/>
        <v>7.3999999999999996E-2</v>
      </c>
      <c r="B170" s="1">
        <f t="shared" si="39"/>
        <v>267.97676105384653</v>
      </c>
      <c r="C170">
        <f t="shared" si="29"/>
        <v>5000</v>
      </c>
      <c r="D170" s="2">
        <v>6.9253120800195864</v>
      </c>
      <c r="E170" s="1">
        <f t="shared" si="37"/>
        <v>279.97651677103187</v>
      </c>
      <c r="F170" s="1">
        <f t="shared" si="34"/>
        <v>3359.7182012523826</v>
      </c>
      <c r="G170" s="8">
        <f t="shared" si="38"/>
        <v>18875.62912569231</v>
      </c>
      <c r="H170">
        <v>315</v>
      </c>
      <c r="I170">
        <v>295</v>
      </c>
      <c r="J170" s="1">
        <v>299.37229936611783</v>
      </c>
      <c r="K170" s="2">
        <f t="shared" si="40"/>
        <v>15.627700633882171</v>
      </c>
      <c r="L170" s="8">
        <v>5330.8851506562351</v>
      </c>
      <c r="M170" s="1">
        <f t="shared" si="35"/>
        <v>10.278384818357344</v>
      </c>
      <c r="N170" s="1">
        <f t="shared" si="41"/>
        <v>4179.9717997367497</v>
      </c>
      <c r="O170" s="1">
        <f t="shared" si="42"/>
        <v>994.11605302024782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6"/>
        <v>8.0000000000000002E-3</v>
      </c>
      <c r="B171" s="1">
        <f t="shared" si="39"/>
        <v>28.954876248564741</v>
      </c>
      <c r="C171">
        <f t="shared" si="29"/>
        <v>5500</v>
      </c>
      <c r="D171" s="2">
        <v>7.6465916913205536</v>
      </c>
      <c r="E171" s="1">
        <f t="shared" si="37"/>
        <v>309.13640889670739</v>
      </c>
      <c r="F171" s="1">
        <f t="shared" si="34"/>
        <v>3709.6369067604887</v>
      </c>
      <c r="G171" s="8">
        <f t="shared" si="38"/>
        <v>782.76073846154213</v>
      </c>
      <c r="H171">
        <v>315</v>
      </c>
      <c r="I171">
        <v>295</v>
      </c>
      <c r="J171" s="1">
        <v>295.00001279665247</v>
      </c>
      <c r="K171" s="2">
        <f t="shared" si="40"/>
        <v>19.99998720334753</v>
      </c>
      <c r="L171" s="8">
        <v>749.58168674734327</v>
      </c>
      <c r="M171" s="1">
        <f t="shared" si="35"/>
        <v>1.402321144095622</v>
      </c>
      <c r="N171" s="1">
        <f t="shared" si="41"/>
        <v>4181.2425657614849</v>
      </c>
      <c r="O171" s="1">
        <f t="shared" si="42"/>
        <v>994.65111688838874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6"/>
        <v>1.4E-2</v>
      </c>
      <c r="B172" s="1">
        <f t="shared" si="39"/>
        <v>50.671064454026983</v>
      </c>
      <c r="C172">
        <f t="shared" si="29"/>
        <v>5500</v>
      </c>
      <c r="D172" s="2">
        <v>7.6465916913205536</v>
      </c>
      <c r="E172" s="1">
        <f t="shared" si="37"/>
        <v>309.13640889670739</v>
      </c>
      <c r="F172" s="1">
        <f t="shared" si="34"/>
        <v>3709.6369067604887</v>
      </c>
      <c r="G172" s="8">
        <f t="shared" si="38"/>
        <v>1572.1847076923098</v>
      </c>
      <c r="H172">
        <v>315</v>
      </c>
      <c r="I172">
        <v>295</v>
      </c>
      <c r="J172" s="1">
        <v>295.00548205151102</v>
      </c>
      <c r="K172" s="2">
        <f t="shared" si="40"/>
        <v>19.994517948488976</v>
      </c>
      <c r="L172" s="8">
        <v>1309.9786154922765</v>
      </c>
      <c r="M172" s="1">
        <f t="shared" si="35"/>
        <v>2.4377588466841575</v>
      </c>
      <c r="N172" s="1">
        <f t="shared" si="41"/>
        <v>4181.2406386131734</v>
      </c>
      <c r="O172" s="1">
        <f t="shared" si="42"/>
        <v>994.65050799805249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6"/>
        <v>0.02</v>
      </c>
      <c r="B173" s="1">
        <f t="shared" si="39"/>
        <v>72.387699346829891</v>
      </c>
      <c r="C173">
        <f t="shared" si="29"/>
        <v>5500</v>
      </c>
      <c r="D173" s="2">
        <v>7.6465916913205536</v>
      </c>
      <c r="E173" s="1">
        <f t="shared" si="37"/>
        <v>309.13640889670739</v>
      </c>
      <c r="F173" s="1">
        <f t="shared" si="34"/>
        <v>3709.6369067604887</v>
      </c>
      <c r="G173" s="8">
        <f t="shared" si="38"/>
        <v>2535.0544615384624</v>
      </c>
      <c r="H173">
        <v>315</v>
      </c>
      <c r="I173">
        <v>295</v>
      </c>
      <c r="J173" s="1">
        <v>295.06271747222854</v>
      </c>
      <c r="K173" s="2">
        <f t="shared" si="40"/>
        <v>19.937282527771458</v>
      </c>
      <c r="L173" s="8">
        <v>1864.8464487124133</v>
      </c>
      <c r="M173" s="1">
        <f t="shared" si="35"/>
        <v>3.4584232449660375</v>
      </c>
      <c r="N173" s="1">
        <f t="shared" si="41"/>
        <v>4181.2205250244988</v>
      </c>
      <c r="O173" s="1">
        <f t="shared" si="42"/>
        <v>994.64412669102376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6"/>
        <v>2.5999999999999999E-2</v>
      </c>
      <c r="B174" s="1">
        <f t="shared" si="39"/>
        <v>94.105827941266512</v>
      </c>
      <c r="C174">
        <f t="shared" si="29"/>
        <v>5500</v>
      </c>
      <c r="D174" s="2">
        <v>7.6465916913205536</v>
      </c>
      <c r="E174" s="1">
        <f t="shared" si="37"/>
        <v>309.13640889670739</v>
      </c>
      <c r="F174" s="1">
        <f t="shared" si="34"/>
        <v>3709.6369067604887</v>
      </c>
      <c r="G174" s="8">
        <f t="shared" si="38"/>
        <v>3671.369999999999</v>
      </c>
      <c r="H174">
        <v>315</v>
      </c>
      <c r="I174">
        <v>295</v>
      </c>
      <c r="J174" s="1">
        <v>295.23422679358504</v>
      </c>
      <c r="K174" s="2">
        <f t="shared" si="40"/>
        <v>19.765773206414963</v>
      </c>
      <c r="L174" s="8">
        <v>2402.417088698824</v>
      </c>
      <c r="M174" s="1">
        <f t="shared" si="35"/>
        <v>4.4445456499947875</v>
      </c>
      <c r="N174" s="1">
        <f t="shared" si="41"/>
        <v>4181.1608407979265</v>
      </c>
      <c r="O174" s="1">
        <f t="shared" si="42"/>
        <v>994.6249031294617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6"/>
        <v>3.2000000000000001E-2</v>
      </c>
      <c r="B175" s="1">
        <f t="shared" si="39"/>
        <v>115.82652703273365</v>
      </c>
      <c r="C175">
        <f t="shared" si="29"/>
        <v>5500</v>
      </c>
      <c r="D175" s="2">
        <v>7.6465916913205536</v>
      </c>
      <c r="E175" s="1">
        <f t="shared" si="37"/>
        <v>309.13640889670739</v>
      </c>
      <c r="F175" s="1">
        <f t="shared" si="34"/>
        <v>3709.6369067604887</v>
      </c>
      <c r="G175" s="8">
        <f t="shared" si="38"/>
        <v>4981.131323076921</v>
      </c>
      <c r="H175">
        <v>315</v>
      </c>
      <c r="I175">
        <v>295</v>
      </c>
      <c r="J175" s="1">
        <v>295.53507561133449</v>
      </c>
      <c r="K175" s="2">
        <f t="shared" si="40"/>
        <v>19.464924388665509</v>
      </c>
      <c r="L175" s="8">
        <v>2910.9139290712346</v>
      </c>
      <c r="M175" s="1">
        <f t="shared" si="35"/>
        <v>5.3754479744964838</v>
      </c>
      <c r="N175" s="1">
        <f t="shared" si="41"/>
        <v>4181.058259206503</v>
      </c>
      <c r="O175" s="1">
        <f t="shared" si="42"/>
        <v>994.59081568977217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6"/>
        <v>3.7999999999999999E-2</v>
      </c>
      <c r="B176" s="1">
        <f t="shared" si="39"/>
        <v>137.55049571505512</v>
      </c>
      <c r="C176">
        <f t="shared" si="29"/>
        <v>5500</v>
      </c>
      <c r="D176" s="2">
        <v>7.6465916913205536</v>
      </c>
      <c r="E176" s="1">
        <f t="shared" si="37"/>
        <v>309.13640889670739</v>
      </c>
      <c r="F176" s="1">
        <f t="shared" si="34"/>
        <v>3709.6369067604887</v>
      </c>
      <c r="G176" s="8">
        <f t="shared" si="38"/>
        <v>6464.3384307692286</v>
      </c>
      <c r="H176">
        <v>315</v>
      </c>
      <c r="I176">
        <v>295</v>
      </c>
      <c r="J176" s="1">
        <v>295.94300282547795</v>
      </c>
      <c r="K176" s="2">
        <f t="shared" si="40"/>
        <v>19.056997174522053</v>
      </c>
      <c r="L176" s="8">
        <v>3383.4633390872068</v>
      </c>
      <c r="M176" s="1">
        <f t="shared" si="35"/>
        <v>6.2391576618608919</v>
      </c>
      <c r="N176" s="1">
        <f t="shared" si="41"/>
        <v>4180.9234114320861</v>
      </c>
      <c r="O176" s="1">
        <f t="shared" si="42"/>
        <v>994.54385306898621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6"/>
        <v>4.3999999999999997E-2</v>
      </c>
      <c r="B177" s="1">
        <f t="shared" si="39"/>
        <v>159.27806020440224</v>
      </c>
      <c r="C177">
        <f t="shared" si="29"/>
        <v>5500</v>
      </c>
      <c r="D177" s="2">
        <v>7.6465916913205536</v>
      </c>
      <c r="E177" s="1">
        <f t="shared" si="37"/>
        <v>309.13640889670739</v>
      </c>
      <c r="F177" s="1">
        <f t="shared" si="34"/>
        <v>3709.6369067604887</v>
      </c>
      <c r="G177" s="8">
        <f t="shared" si="38"/>
        <v>8120.9913230769198</v>
      </c>
      <c r="H177">
        <v>315</v>
      </c>
      <c r="I177">
        <v>295</v>
      </c>
      <c r="J177" s="1">
        <v>296.42516223582743</v>
      </c>
      <c r="K177" s="2">
        <f t="shared" si="40"/>
        <v>18.574837764172571</v>
      </c>
      <c r="L177" s="8">
        <v>3817.8471790805825</v>
      </c>
      <c r="M177" s="1">
        <f t="shared" si="35"/>
        <v>7.0320700965023297</v>
      </c>
      <c r="N177" s="1">
        <f t="shared" si="41"/>
        <v>4180.7702204992211</v>
      </c>
      <c r="O177" s="1">
        <f t="shared" si="42"/>
        <v>994.48724951022496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6"/>
        <v>0.05</v>
      </c>
      <c r="B178" s="1">
        <f t="shared" si="39"/>
        <v>181.00929073946111</v>
      </c>
      <c r="C178">
        <f t="shared" si="29"/>
        <v>5500</v>
      </c>
      <c r="D178" s="2">
        <v>7.6465916913205536</v>
      </c>
      <c r="E178" s="1">
        <f t="shared" si="37"/>
        <v>309.13640889670739</v>
      </c>
      <c r="F178" s="1">
        <f t="shared" si="34"/>
        <v>3709.6369067604887</v>
      </c>
      <c r="G178" s="8">
        <f t="shared" si="38"/>
        <v>9951.09</v>
      </c>
      <c r="H178">
        <v>315</v>
      </c>
      <c r="I178">
        <v>295</v>
      </c>
      <c r="J178" s="1">
        <v>296.95168215192535</v>
      </c>
      <c r="K178" s="2">
        <f t="shared" si="40"/>
        <v>18.048317848074646</v>
      </c>
      <c r="L178" s="8">
        <v>4214.8251501269442</v>
      </c>
      <c r="M178" s="1">
        <f t="shared" si="35"/>
        <v>7.7559100640454313</v>
      </c>
      <c r="N178" s="1">
        <f t="shared" si="41"/>
        <v>4180.6104479948135</v>
      </c>
      <c r="O178" s="1">
        <f t="shared" si="42"/>
        <v>994.42409428080771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6"/>
        <v>5.6000000000000001E-2</v>
      </c>
      <c r="B179" s="1">
        <f t="shared" si="39"/>
        <v>202.74410368487111</v>
      </c>
      <c r="C179">
        <f t="shared" si="29"/>
        <v>5500</v>
      </c>
      <c r="D179" s="2">
        <v>7.6465916913205536</v>
      </c>
      <c r="E179" s="1">
        <f t="shared" si="37"/>
        <v>309.13640889670739</v>
      </c>
      <c r="F179" s="1">
        <f t="shared" si="34"/>
        <v>3709.6369067604887</v>
      </c>
      <c r="G179" s="8">
        <f t="shared" si="38"/>
        <v>11954.634461538462</v>
      </c>
      <c r="H179">
        <v>315</v>
      </c>
      <c r="I179">
        <v>295</v>
      </c>
      <c r="J179" s="1">
        <v>297.49950688471131</v>
      </c>
      <c r="K179" s="2">
        <f t="shared" si="40"/>
        <v>17.500493115288691</v>
      </c>
      <c r="L179" s="8">
        <v>4576.7157164012224</v>
      </c>
      <c r="M179" s="1">
        <f t="shared" si="35"/>
        <v>8.4151599086684321</v>
      </c>
      <c r="N179" s="1">
        <f t="shared" si="41"/>
        <v>4180.4523478046594</v>
      </c>
      <c r="O179" s="1">
        <f t="shared" si="42"/>
        <v>994.35690772714452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6"/>
        <v>6.2E-2</v>
      </c>
      <c r="B180" s="1">
        <f t="shared" si="39"/>
        <v>224.48233043986892</v>
      </c>
      <c r="C180">
        <f t="shared" si="29"/>
        <v>5500</v>
      </c>
      <c r="D180" s="2">
        <v>7.6465916913205536</v>
      </c>
      <c r="E180" s="1">
        <f t="shared" si="37"/>
        <v>309.13640889670739</v>
      </c>
      <c r="F180" s="1">
        <f t="shared" si="34"/>
        <v>3709.6369067604887</v>
      </c>
      <c r="G180" s="8">
        <f t="shared" si="38"/>
        <v>14131.624707692306</v>
      </c>
      <c r="H180">
        <v>315</v>
      </c>
      <c r="I180">
        <v>295</v>
      </c>
      <c r="J180" s="1">
        <v>298.05222085699415</v>
      </c>
      <c r="K180" s="2">
        <f t="shared" si="40"/>
        <v>16.947779143005846</v>
      </c>
      <c r="L180" s="8">
        <v>4906.4938038033497</v>
      </c>
      <c r="M180" s="1">
        <f t="shared" si="35"/>
        <v>9.0154340840079623</v>
      </c>
      <c r="N180" s="1">
        <f t="shared" si="41"/>
        <v>4180.3010433676964</v>
      </c>
      <c r="O180" s="1">
        <f t="shared" si="42"/>
        <v>994.28761080056404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6"/>
        <v>6.8000000000000005E-2</v>
      </c>
      <c r="B181" s="1">
        <f t="shared" si="39"/>
        <v>246.22376025523332</v>
      </c>
      <c r="C181">
        <f t="shared" si="29"/>
        <v>5500</v>
      </c>
      <c r="D181" s="2">
        <v>7.6465916913205536</v>
      </c>
      <c r="E181" s="1">
        <f t="shared" si="37"/>
        <v>309.13640889670739</v>
      </c>
      <c r="F181" s="1">
        <f t="shared" si="34"/>
        <v>3709.6369067604887</v>
      </c>
      <c r="G181" s="8">
        <f t="shared" si="38"/>
        <v>16482.06073846154</v>
      </c>
      <c r="H181">
        <v>315</v>
      </c>
      <c r="I181">
        <v>295</v>
      </c>
      <c r="J181" s="1">
        <v>298.59871509991245</v>
      </c>
      <c r="K181" s="2">
        <f t="shared" si="40"/>
        <v>16.401284900087546</v>
      </c>
      <c r="L181" s="8">
        <v>5207.284536139472</v>
      </c>
      <c r="M181" s="1">
        <f t="shared" si="35"/>
        <v>9.5625648957956066</v>
      </c>
      <c r="N181" s="1">
        <f t="shared" si="41"/>
        <v>4180.1593429595541</v>
      </c>
      <c r="O181" s="1">
        <f t="shared" si="42"/>
        <v>994.21761631063782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6"/>
        <v>7.3999999999999996E-2</v>
      </c>
      <c r="B182" s="1">
        <f t="shared" si="39"/>
        <v>267.96723251053567</v>
      </c>
      <c r="C182">
        <f t="shared" si="29"/>
        <v>5500</v>
      </c>
      <c r="D182" s="2">
        <v>7.6465916913205536</v>
      </c>
      <c r="E182" s="1">
        <f t="shared" si="37"/>
        <v>309.13640889670739</v>
      </c>
      <c r="F182" s="1">
        <f t="shared" si="34"/>
        <v>3709.6369067604887</v>
      </c>
      <c r="G182" s="8">
        <f t="shared" si="38"/>
        <v>18875.62912569231</v>
      </c>
      <c r="H182">
        <v>315</v>
      </c>
      <c r="I182">
        <v>295</v>
      </c>
      <c r="J182" s="1">
        <v>299.10553943715615</v>
      </c>
      <c r="K182" s="2">
        <f t="shared" si="40"/>
        <v>15.894460562843847</v>
      </c>
      <c r="L182" s="8">
        <v>5468.9336072631904</v>
      </c>
      <c r="M182" s="1">
        <f t="shared" si="35"/>
        <v>10.038214888190529</v>
      </c>
      <c r="N182" s="1">
        <f t="shared" si="41"/>
        <v>4180.0347743591865</v>
      </c>
      <c r="O182" s="1">
        <f t="shared" si="42"/>
        <v>994.15140240897153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6"/>
        <v>8.0000000000000002E-3</v>
      </c>
      <c r="B183" s="1">
        <f t="shared" si="39"/>
        <v>28.954876231550649</v>
      </c>
      <c r="C183">
        <f t="shared" si="29"/>
        <v>6000</v>
      </c>
      <c r="D183" s="2">
        <v>8.3678713025965088</v>
      </c>
      <c r="E183" s="1">
        <f t="shared" si="37"/>
        <v>338.29630102137168</v>
      </c>
      <c r="F183" s="1">
        <f t="shared" si="34"/>
        <v>4059.5556122564603</v>
      </c>
      <c r="G183" s="8">
        <f t="shared" si="38"/>
        <v>782.76073846154213</v>
      </c>
      <c r="H183">
        <v>315</v>
      </c>
      <c r="I183">
        <v>295</v>
      </c>
      <c r="J183" s="1">
        <v>295.00000754613279</v>
      </c>
      <c r="K183" s="2">
        <f t="shared" si="40"/>
        <v>19.999992453867208</v>
      </c>
      <c r="L183" s="8">
        <v>755.12326489952852</v>
      </c>
      <c r="M183" s="1">
        <f t="shared" si="35"/>
        <v>1.3522455517857461</v>
      </c>
      <c r="N183" s="1">
        <f t="shared" si="41"/>
        <v>4181.2425676119892</v>
      </c>
      <c r="O183" s="1">
        <f t="shared" si="42"/>
        <v>994.651117472853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6"/>
        <v>1.4E-2</v>
      </c>
      <c r="B184" s="1">
        <f t="shared" si="39"/>
        <v>50.671056264342617</v>
      </c>
      <c r="C184">
        <f t="shared" si="29"/>
        <v>6000</v>
      </c>
      <c r="D184" s="2">
        <v>8.3678713025965088</v>
      </c>
      <c r="E184" s="1">
        <f t="shared" si="37"/>
        <v>338.29630102137168</v>
      </c>
      <c r="F184" s="1">
        <f t="shared" si="34"/>
        <v>4059.5556122564603</v>
      </c>
      <c r="G184" s="8">
        <f t="shared" si="38"/>
        <v>1572.1847076923098</v>
      </c>
      <c r="H184">
        <v>315</v>
      </c>
      <c r="I184">
        <v>295</v>
      </c>
      <c r="J184" s="1">
        <v>295.00403818825788</v>
      </c>
      <c r="K184" s="2">
        <f t="shared" si="40"/>
        <v>19.99596181174212</v>
      </c>
      <c r="L184" s="8">
        <v>1319.7796807923983</v>
      </c>
      <c r="M184" s="1">
        <f t="shared" si="35"/>
        <v>2.3503393391943277</v>
      </c>
      <c r="N184" s="1">
        <f t="shared" si="41"/>
        <v>4181.2411472859067</v>
      </c>
      <c r="O184" s="1">
        <f t="shared" si="42"/>
        <v>994.6506687579481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6"/>
        <v>0.02</v>
      </c>
      <c r="B185" s="1">
        <f t="shared" si="39"/>
        <v>72.387600499644606</v>
      </c>
      <c r="C185">
        <f t="shared" si="29"/>
        <v>6000</v>
      </c>
      <c r="D185" s="2">
        <v>8.3678713025965088</v>
      </c>
      <c r="E185" s="1">
        <f t="shared" si="37"/>
        <v>338.29630102137168</v>
      </c>
      <c r="F185" s="1">
        <f t="shared" si="34"/>
        <v>4059.5556122564603</v>
      </c>
      <c r="G185" s="8">
        <f t="shared" si="38"/>
        <v>2535.0544615384624</v>
      </c>
      <c r="H185">
        <v>315</v>
      </c>
      <c r="I185">
        <v>295</v>
      </c>
      <c r="J185" s="1">
        <v>295.05054809803329</v>
      </c>
      <c r="K185" s="2">
        <f t="shared" si="40"/>
        <v>19.949451901966711</v>
      </c>
      <c r="L185" s="8">
        <v>1879.8264683486755</v>
      </c>
      <c r="M185" s="1">
        <f t="shared" si="35"/>
        <v>3.3357151257644548</v>
      </c>
      <c r="N185" s="1">
        <f t="shared" si="41"/>
        <v>4181.2247933373183</v>
      </c>
      <c r="O185" s="1">
        <f t="shared" si="42"/>
        <v>994.64548490391667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6"/>
        <v>2.5999999999999999E-2</v>
      </c>
      <c r="B186" s="1">
        <f t="shared" si="39"/>
        <v>94.105444987000766</v>
      </c>
      <c r="C186">
        <f t="shared" si="29"/>
        <v>6000</v>
      </c>
      <c r="D186" s="2">
        <v>8.3678713025965088</v>
      </c>
      <c r="E186" s="1">
        <f t="shared" si="37"/>
        <v>338.29630102137168</v>
      </c>
      <c r="F186" s="1">
        <f t="shared" si="34"/>
        <v>4059.5556122564603</v>
      </c>
      <c r="G186" s="8">
        <f t="shared" si="38"/>
        <v>3671.369999999999</v>
      </c>
      <c r="H186">
        <v>315</v>
      </c>
      <c r="I186">
        <v>295</v>
      </c>
      <c r="J186" s="1">
        <v>295.19822789352065</v>
      </c>
      <c r="K186" s="2">
        <f t="shared" si="40"/>
        <v>19.801772106479348</v>
      </c>
      <c r="L186" s="8">
        <v>2424.6596133486291</v>
      </c>
      <c r="M186" s="1">
        <f t="shared" si="35"/>
        <v>4.2916061570342583</v>
      </c>
      <c r="N186" s="1">
        <f t="shared" si="41"/>
        <v>4181.1732953639967</v>
      </c>
      <c r="O186" s="1">
        <f t="shared" si="42"/>
        <v>994.62895067261411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6"/>
        <v>3.2000000000000001E-2</v>
      </c>
      <c r="B187" s="1">
        <f t="shared" si="39"/>
        <v>115.82562355589036</v>
      </c>
      <c r="C187">
        <f t="shared" si="29"/>
        <v>6000</v>
      </c>
      <c r="D187" s="2">
        <v>8.3678713025965088</v>
      </c>
      <c r="E187" s="1">
        <f t="shared" si="37"/>
        <v>338.29630102137168</v>
      </c>
      <c r="F187" s="1">
        <f t="shared" si="34"/>
        <v>4059.5556122564603</v>
      </c>
      <c r="G187" s="8">
        <f t="shared" si="38"/>
        <v>4981.131323076921</v>
      </c>
      <c r="H187">
        <v>315</v>
      </c>
      <c r="I187">
        <v>295</v>
      </c>
      <c r="J187" s="1">
        <v>295.46696435782951</v>
      </c>
      <c r="K187" s="2">
        <f t="shared" si="40"/>
        <v>19.533035642170489</v>
      </c>
      <c r="L187" s="8">
        <v>2942.7975530604244</v>
      </c>
      <c r="M187" s="1">
        <f t="shared" si="35"/>
        <v>5.1987798530346874</v>
      </c>
      <c r="N187" s="1">
        <f t="shared" si="41"/>
        <v>4181.0812490888347</v>
      </c>
      <c r="O187" s="1">
        <f t="shared" si="42"/>
        <v>994.59857381567679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6"/>
        <v>3.7999999999999999E-2</v>
      </c>
      <c r="B188" s="1">
        <f t="shared" si="39"/>
        <v>137.54885307586733</v>
      </c>
      <c r="C188">
        <f t="shared" ref="C188:C194" si="43">C176+500</f>
        <v>6000</v>
      </c>
      <c r="D188" s="2">
        <v>8.3678713025965088</v>
      </c>
      <c r="E188" s="1">
        <f t="shared" si="37"/>
        <v>338.29630102137168</v>
      </c>
      <c r="F188" s="1">
        <f t="shared" si="34"/>
        <v>4059.5556122564603</v>
      </c>
      <c r="G188" s="8">
        <f t="shared" si="38"/>
        <v>6464.3384307692286</v>
      </c>
      <c r="H188">
        <v>315</v>
      </c>
      <c r="I188">
        <v>295</v>
      </c>
      <c r="J188" s="1">
        <v>295.84053214683371</v>
      </c>
      <c r="K188" s="2">
        <f t="shared" si="40"/>
        <v>19.159467853166291</v>
      </c>
      <c r="L188" s="8">
        <v>3426.9362673293617</v>
      </c>
      <c r="M188" s="1">
        <f t="shared" si="35"/>
        <v>6.0450405049171403</v>
      </c>
      <c r="N188" s="1">
        <f t="shared" si="41"/>
        <v>4180.9568293544407</v>
      </c>
      <c r="O188" s="1">
        <f t="shared" si="42"/>
        <v>994.5557301342651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6"/>
        <v>4.3999999999999997E-2</v>
      </c>
      <c r="B189" s="1">
        <f t="shared" si="39"/>
        <v>159.27550059284258</v>
      </c>
      <c r="C189">
        <f t="shared" si="43"/>
        <v>6000</v>
      </c>
      <c r="D189" s="2">
        <v>8.3678713025965088</v>
      </c>
      <c r="E189" s="1">
        <f t="shared" si="37"/>
        <v>338.29630102137168</v>
      </c>
      <c r="F189" s="1">
        <f t="shared" si="34"/>
        <v>4059.5556122564603</v>
      </c>
      <c r="G189" s="8">
        <f t="shared" si="38"/>
        <v>8120.9913230769198</v>
      </c>
      <c r="H189">
        <v>315</v>
      </c>
      <c r="I189">
        <v>295</v>
      </c>
      <c r="J189" s="1">
        <v>296.29004145912091</v>
      </c>
      <c r="K189" s="2">
        <f t="shared" si="40"/>
        <v>18.709958540879086</v>
      </c>
      <c r="L189" s="8">
        <v>3874.2109311209824</v>
      </c>
      <c r="M189" s="1">
        <f t="shared" si="35"/>
        <v>6.8258165673585083</v>
      </c>
      <c r="N189" s="1">
        <f t="shared" si="41"/>
        <v>4180.8124811712623</v>
      </c>
      <c r="O189" s="1">
        <f t="shared" si="42"/>
        <v>994.50323125914622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6"/>
        <v>0.05</v>
      </c>
      <c r="B190" s="1">
        <f t="shared" si="39"/>
        <v>181.00567978464744</v>
      </c>
      <c r="C190">
        <f t="shared" si="43"/>
        <v>6000</v>
      </c>
      <c r="D190" s="2">
        <v>8.3678713025965088</v>
      </c>
      <c r="E190" s="1">
        <f t="shared" si="37"/>
        <v>338.29630102137168</v>
      </c>
      <c r="F190" s="1">
        <f t="shared" si="34"/>
        <v>4059.5556122564603</v>
      </c>
      <c r="G190" s="8">
        <f t="shared" si="38"/>
        <v>9951.09</v>
      </c>
      <c r="H190">
        <v>315</v>
      </c>
      <c r="I190">
        <v>295</v>
      </c>
      <c r="J190" s="1">
        <v>296.78754170090161</v>
      </c>
      <c r="K190" s="2">
        <f t="shared" si="40"/>
        <v>18.212458299098387</v>
      </c>
      <c r="L190" s="8">
        <v>4284.7892539423819</v>
      </c>
      <c r="M190" s="1">
        <f t="shared" si="35"/>
        <v>7.5417311519407289</v>
      </c>
      <c r="N190" s="1">
        <f t="shared" si="41"/>
        <v>4180.6594253480889</v>
      </c>
      <c r="O190" s="1">
        <f t="shared" si="42"/>
        <v>994.44393244541311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6"/>
        <v>5.6000000000000001E-2</v>
      </c>
      <c r="B191" s="1">
        <f t="shared" si="39"/>
        <v>202.73934567839606</v>
      </c>
      <c r="C191">
        <f t="shared" si="43"/>
        <v>6000</v>
      </c>
      <c r="D191" s="2">
        <v>8.3678713025965088</v>
      </c>
      <c r="E191" s="1">
        <f t="shared" si="37"/>
        <v>338.29630102137168</v>
      </c>
      <c r="F191" s="1">
        <f t="shared" si="34"/>
        <v>4059.5556122564603</v>
      </c>
      <c r="G191" s="8">
        <f t="shared" si="38"/>
        <v>11954.634461538462</v>
      </c>
      <c r="H191">
        <v>315</v>
      </c>
      <c r="I191">
        <v>295</v>
      </c>
      <c r="J191" s="1">
        <v>297.31060795938282</v>
      </c>
      <c r="K191" s="2">
        <f t="shared" si="40"/>
        <v>17.689392040617179</v>
      </c>
      <c r="L191" s="8">
        <v>4660.5328458555086</v>
      </c>
      <c r="M191" s="1">
        <f t="shared" si="35"/>
        <v>8.1962816324859737</v>
      </c>
      <c r="N191" s="1">
        <f t="shared" si="41"/>
        <v>4180.5059382612317</v>
      </c>
      <c r="O191" s="1">
        <f t="shared" si="42"/>
        <v>994.38024388120789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6"/>
        <v>6.2E-2</v>
      </c>
      <c r="B192" s="1">
        <f t="shared" si="39"/>
        <v>224.47636174389589</v>
      </c>
      <c r="C192">
        <f t="shared" si="43"/>
        <v>6000</v>
      </c>
      <c r="D192" s="2">
        <v>8.3678713025965088</v>
      </c>
      <c r="E192" s="1">
        <f t="shared" si="37"/>
        <v>338.29630102137168</v>
      </c>
      <c r="F192" s="1">
        <f t="shared" si="34"/>
        <v>4059.5556122564603</v>
      </c>
      <c r="G192" s="8">
        <f t="shared" si="38"/>
        <v>14131.624707692306</v>
      </c>
      <c r="H192">
        <v>315</v>
      </c>
      <c r="I192">
        <v>295</v>
      </c>
      <c r="J192" s="1">
        <v>297.84277118172048</v>
      </c>
      <c r="K192" s="2">
        <f t="shared" si="40"/>
        <v>17.157228818279521</v>
      </c>
      <c r="L192" s="8">
        <v>5004.0934022468309</v>
      </c>
      <c r="M192" s="1">
        <f t="shared" si="35"/>
        <v>8.7942812786168343</v>
      </c>
      <c r="N192" s="1">
        <f t="shared" si="41"/>
        <v>4180.3574229846881</v>
      </c>
      <c r="O192" s="1">
        <f t="shared" si="42"/>
        <v>994.31404833016632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6"/>
        <v>6.8000000000000005E-2</v>
      </c>
      <c r="B193" s="1">
        <f t="shared" si="39"/>
        <v>246.21654289914744</v>
      </c>
      <c r="C193">
        <f t="shared" si="43"/>
        <v>6000</v>
      </c>
      <c r="D193" s="2">
        <v>8.3678713025965088</v>
      </c>
      <c r="E193" s="1">
        <f t="shared" si="37"/>
        <v>338.29630102137168</v>
      </c>
      <c r="F193" s="1">
        <f t="shared" si="34"/>
        <v>4059.5556122564603</v>
      </c>
      <c r="G193" s="8">
        <f t="shared" si="38"/>
        <v>16482.06073846154</v>
      </c>
      <c r="H193">
        <v>315</v>
      </c>
      <c r="I193">
        <v>295</v>
      </c>
      <c r="J193" s="1">
        <v>298.37255561976485</v>
      </c>
      <c r="K193" s="2">
        <f t="shared" si="40"/>
        <v>16.627444380235147</v>
      </c>
      <c r="L193" s="8">
        <v>5318.3804311688655</v>
      </c>
      <c r="M193" s="1">
        <f t="shared" si="35"/>
        <v>9.3409382977155033</v>
      </c>
      <c r="N193" s="1">
        <f t="shared" si="41"/>
        <v>4180.2170438869716</v>
      </c>
      <c r="O193" s="1">
        <f t="shared" si="42"/>
        <v>994.24675985428132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6"/>
        <v>7.3999999999999996E-2</v>
      </c>
      <c r="B194" s="1">
        <f t="shared" ref="B194" si="44">A194/O194*3600*1000</f>
        <v>267.95877782333565</v>
      </c>
      <c r="C194">
        <f t="shared" si="43"/>
        <v>6000</v>
      </c>
      <c r="D194" s="2">
        <v>8.3678713025965088</v>
      </c>
      <c r="E194" s="1">
        <f t="shared" si="37"/>
        <v>338.29630102137168</v>
      </c>
      <c r="F194" s="1">
        <f t="shared" si="34"/>
        <v>4059.5556122564603</v>
      </c>
      <c r="G194" s="8">
        <f t="shared" si="38"/>
        <v>18875.62912569231</v>
      </c>
      <c r="H194">
        <v>315</v>
      </c>
      <c r="I194">
        <v>295</v>
      </c>
      <c r="J194" s="1">
        <v>298.86662789216797</v>
      </c>
      <c r="K194" s="2">
        <f t="shared" si="40"/>
        <v>16.133372107832031</v>
      </c>
      <c r="L194" s="8">
        <v>5592.4612902864164</v>
      </c>
      <c r="M194" s="1">
        <f t="shared" si="35"/>
        <v>9.8173712809741005</v>
      </c>
      <c r="N194" s="1">
        <f t="shared" si="41"/>
        <v>4180.0926845645627</v>
      </c>
      <c r="O194" s="1">
        <f t="shared" si="42"/>
        <v>994.18277006635924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162.24693034001123</v>
      </c>
      <c r="C203" s="7">
        <f>20/B203</f>
        <v>0.12326889610846375</v>
      </c>
      <c r="D203" s="8">
        <v>257.72862560890769</v>
      </c>
      <c r="E203" s="7">
        <f>20/D203</f>
        <v>7.7601003585644215E-2</v>
      </c>
      <c r="F203" s="8">
        <v>325.31735262458756</v>
      </c>
      <c r="G203" s="7">
        <f>20/F203</f>
        <v>6.1478429719916503E-2</v>
      </c>
      <c r="H203" s="8">
        <v>373.76889939629245</v>
      </c>
      <c r="I203" s="7">
        <f>20/H203</f>
        <v>5.3508999898878119E-2</v>
      </c>
      <c r="J203" s="8">
        <v>409.7302161191526</v>
      </c>
      <c r="K203" s="7">
        <f>20/J203</f>
        <v>4.8812606962294065E-2</v>
      </c>
      <c r="L203" s="8">
        <v>437.32655493778583</v>
      </c>
      <c r="M203" s="7">
        <f>20/L203</f>
        <v>4.5732416141172134E-2</v>
      </c>
      <c r="N203" s="8">
        <v>459.11298306251092</v>
      </c>
      <c r="O203" s="7">
        <f>20/N203</f>
        <v>4.3562261878525188E-2</v>
      </c>
      <c r="P203" s="8">
        <v>476.72312898402504</v>
      </c>
      <c r="Q203" s="7">
        <f>20/P203</f>
        <v>4.1953072515326185E-2</v>
      </c>
      <c r="R203" s="8">
        <v>491.23989589592293</v>
      </c>
      <c r="S203" s="7">
        <f>20/R203</f>
        <v>4.0713305590792899E-2</v>
      </c>
      <c r="AH203" s="6"/>
      <c r="AI203" s="6"/>
      <c r="AJ203" s="6"/>
    </row>
    <row r="204" spans="1:38" x14ac:dyDescent="0.45">
      <c r="A204">
        <v>400</v>
      </c>
      <c r="B204" s="8">
        <v>301.25315072275333</v>
      </c>
      <c r="C204" s="7">
        <f t="shared" ref="C204:C218" si="45">20/B204</f>
        <v>6.6389347138832835E-2</v>
      </c>
      <c r="D204" s="8">
        <v>494.91828315253565</v>
      </c>
      <c r="E204" s="7">
        <f t="shared" ref="E204:E218" si="46">20/D204</f>
        <v>4.0410711587787362E-2</v>
      </c>
      <c r="F204" s="8">
        <v>642.66983463309452</v>
      </c>
      <c r="G204" s="7">
        <f t="shared" ref="G204:G218" si="47">20/F204</f>
        <v>3.1120178546139736E-2</v>
      </c>
      <c r="H204" s="8">
        <v>753.73144880432665</v>
      </c>
      <c r="I204" s="7">
        <f t="shared" ref="I204:I218" si="48">20/H204</f>
        <v>2.6534649750553429E-2</v>
      </c>
      <c r="J204" s="8">
        <v>838.77745568321416</v>
      </c>
      <c r="K204" s="7">
        <f t="shared" ref="K204:K218" si="49">20/J204</f>
        <v>2.3844226933482954E-2</v>
      </c>
      <c r="L204" s="8">
        <v>905.48388063231903</v>
      </c>
      <c r="M204" s="7">
        <f t="shared" ref="M204:M218" si="50">20/L204</f>
        <v>2.2087637811987956E-2</v>
      </c>
      <c r="N204" s="8">
        <v>959.00174300687434</v>
      </c>
      <c r="O204" s="7">
        <f t="shared" ref="O204:O218" si="51">20/N204</f>
        <v>2.0855019446879813E-2</v>
      </c>
      <c r="P204" s="8">
        <v>1002.7979192762675</v>
      </c>
      <c r="Q204" s="7">
        <f t="shared" ref="Q204:Q218" si="52">20/P204</f>
        <v>1.9944197744680467E-2</v>
      </c>
      <c r="R204" s="8">
        <v>1039.2547345173955</v>
      </c>
      <c r="S204" s="7">
        <f t="shared" ref="S204:S218" si="53">20/R204</f>
        <v>1.9244559909835302E-2</v>
      </c>
      <c r="AH204" s="6"/>
      <c r="AI204" s="6"/>
      <c r="AJ204" s="6"/>
    </row>
    <row r="205" spans="1:38" x14ac:dyDescent="0.45">
      <c r="A205">
        <v>600</v>
      </c>
      <c r="B205" s="8">
        <v>433.79481201970555</v>
      </c>
      <c r="C205" s="7">
        <f t="shared" si="45"/>
        <v>4.6104746866109318E-2</v>
      </c>
      <c r="D205" s="8">
        <v>731.04072947721397</v>
      </c>
      <c r="E205" s="7">
        <f t="shared" si="46"/>
        <v>2.7358256788650497E-2</v>
      </c>
      <c r="F205" s="8">
        <v>974.42716014370512</v>
      </c>
      <c r="G205" s="7">
        <f t="shared" si="47"/>
        <v>2.0524879455382249E-2</v>
      </c>
      <c r="H205" s="8">
        <v>1166.6765884273491</v>
      </c>
      <c r="I205" s="7">
        <f t="shared" si="48"/>
        <v>1.714271135496042E-2</v>
      </c>
      <c r="J205" s="8">
        <v>1318.995621781356</v>
      </c>
      <c r="K205" s="7">
        <f t="shared" si="49"/>
        <v>1.5163052605882956E-2</v>
      </c>
      <c r="L205" s="8">
        <v>1441.4192553887253</v>
      </c>
      <c r="M205" s="7">
        <f t="shared" si="50"/>
        <v>1.3875213561377293E-2</v>
      </c>
      <c r="N205" s="8">
        <v>1541.4441665480356</v>
      </c>
      <c r="O205" s="7">
        <f t="shared" si="51"/>
        <v>1.2974845559790015E-2</v>
      </c>
      <c r="P205" s="8">
        <v>1624.460130728675</v>
      </c>
      <c r="Q205" s="7">
        <f t="shared" si="52"/>
        <v>1.2311782617298653E-2</v>
      </c>
      <c r="R205" s="8">
        <v>1694.3424574963499</v>
      </c>
      <c r="S205" s="7">
        <f t="shared" si="53"/>
        <v>1.1803989159047019E-2</v>
      </c>
      <c r="AH205" s="6"/>
      <c r="AI205" s="6"/>
      <c r="AJ205" s="6"/>
    </row>
    <row r="206" spans="1:38" x14ac:dyDescent="0.45">
      <c r="A206">
        <v>800</v>
      </c>
      <c r="B206" s="8">
        <v>504.19429083764868</v>
      </c>
      <c r="C206" s="7">
        <f t="shared" si="45"/>
        <v>3.9667248049899143E-2</v>
      </c>
      <c r="D206" s="8">
        <v>859.91472879576781</v>
      </c>
      <c r="E206" s="7">
        <f t="shared" si="46"/>
        <v>2.3258120055703869E-2</v>
      </c>
      <c r="F206" s="8">
        <v>1163.473230360966</v>
      </c>
      <c r="G206" s="7">
        <f t="shared" si="47"/>
        <v>1.7189909899168909E-2</v>
      </c>
      <c r="H206" s="8">
        <v>1411.089424251526</v>
      </c>
      <c r="I206" s="7">
        <f t="shared" si="48"/>
        <v>1.4173446173057712E-2</v>
      </c>
      <c r="J206" s="8">
        <v>1611.8590156678551</v>
      </c>
      <c r="K206" s="7">
        <f t="shared" si="49"/>
        <v>1.240803308824949E-2</v>
      </c>
      <c r="L206" s="8">
        <v>1775.9766391757648</v>
      </c>
      <c r="M206" s="7">
        <f t="shared" si="50"/>
        <v>1.1261409389530061E-2</v>
      </c>
      <c r="N206" s="8">
        <v>1911.7943559007717</v>
      </c>
      <c r="O206" s="7">
        <f t="shared" si="51"/>
        <v>1.0461376213539812E-2</v>
      </c>
      <c r="P206" s="8">
        <v>2025.6472410384013</v>
      </c>
      <c r="Q206" s="7">
        <f t="shared" si="52"/>
        <v>9.8733874264047387E-3</v>
      </c>
      <c r="R206" s="8">
        <v>2122.2561186148482</v>
      </c>
      <c r="S206" s="7">
        <f t="shared" si="53"/>
        <v>9.4239332494202334E-3</v>
      </c>
      <c r="AH206" s="6"/>
      <c r="AI206" s="6"/>
      <c r="AJ206" s="6"/>
    </row>
    <row r="207" spans="1:38" x14ac:dyDescent="0.45">
      <c r="A207">
        <v>1000</v>
      </c>
      <c r="B207" s="8">
        <v>552.9920967477542</v>
      </c>
      <c r="C207" s="7">
        <f t="shared" si="45"/>
        <v>3.6166882162735399E-2</v>
      </c>
      <c r="D207" s="8">
        <v>950.22139488118421</v>
      </c>
      <c r="E207" s="7">
        <f t="shared" si="46"/>
        <v>2.1047726464316036E-2</v>
      </c>
      <c r="F207" s="8">
        <v>1299.7718433440186</v>
      </c>
      <c r="G207" s="7">
        <f t="shared" si="47"/>
        <v>1.5387315937345226E-2</v>
      </c>
      <c r="H207" s="8">
        <v>1592.4326748063881</v>
      </c>
      <c r="I207" s="7">
        <f t="shared" si="48"/>
        <v>1.255940066818313E-2</v>
      </c>
      <c r="J207" s="8">
        <v>1834.3838053082445</v>
      </c>
      <c r="K207" s="7">
        <f t="shared" si="49"/>
        <v>1.0902843746289647E-2</v>
      </c>
      <c r="L207" s="8">
        <v>2035.0587893839252</v>
      </c>
      <c r="M207" s="7">
        <f t="shared" si="50"/>
        <v>9.8277259135371789E-3</v>
      </c>
      <c r="N207" s="8">
        <v>2202.986925084982</v>
      </c>
      <c r="O207" s="7">
        <f t="shared" si="51"/>
        <v>9.0785831601013622E-3</v>
      </c>
      <c r="P207" s="8">
        <v>2344.992440035523</v>
      </c>
      <c r="Q207" s="7">
        <f t="shared" si="52"/>
        <v>8.5288121439304216E-3</v>
      </c>
      <c r="R207" s="8">
        <v>2466.3395484881516</v>
      </c>
      <c r="S207" s="7">
        <f t="shared" si="53"/>
        <v>8.1091835113538419E-3</v>
      </c>
    </row>
    <row r="208" spans="1:38" x14ac:dyDescent="0.45">
      <c r="A208">
        <v>1200</v>
      </c>
      <c r="B208" s="8">
        <v>585.30937742718959</v>
      </c>
      <c r="C208" s="7">
        <f t="shared" si="45"/>
        <v>3.4169963392544363E-2</v>
      </c>
      <c r="D208" s="8">
        <v>1010.2382967776945</v>
      </c>
      <c r="E208" s="7">
        <f t="shared" si="46"/>
        <v>1.9797309272270691E-2</v>
      </c>
      <c r="F208" s="8">
        <v>1392.1721948259608</v>
      </c>
      <c r="G208" s="7">
        <f t="shared" si="47"/>
        <v>1.4366038967255954E-2</v>
      </c>
      <c r="H208" s="8">
        <v>1718.2233874668664</v>
      </c>
      <c r="I208" s="7">
        <f t="shared" si="48"/>
        <v>1.1639930026494109E-2</v>
      </c>
      <c r="J208" s="8">
        <v>1991.8594417490008</v>
      </c>
      <c r="K208" s="7">
        <f t="shared" si="49"/>
        <v>1.0040869140062671E-2</v>
      </c>
      <c r="L208" s="8">
        <v>2221.4229704787722</v>
      </c>
      <c r="M208" s="7">
        <f t="shared" si="50"/>
        <v>9.0032381341989542E-3</v>
      </c>
      <c r="N208" s="8">
        <v>2415.232107277227</v>
      </c>
      <c r="O208" s="7">
        <f t="shared" si="51"/>
        <v>8.2807776278474021E-3</v>
      </c>
      <c r="P208" s="8">
        <v>2580.2743378720011</v>
      </c>
      <c r="Q208" s="7">
        <f t="shared" si="52"/>
        <v>7.7511137891230443E-3</v>
      </c>
      <c r="R208" s="8">
        <v>2722.1066540418683</v>
      </c>
      <c r="S208" s="7">
        <f t="shared" si="53"/>
        <v>7.3472506928791278E-3</v>
      </c>
    </row>
    <row r="209" spans="1:19" x14ac:dyDescent="0.45">
      <c r="A209">
        <v>1500</v>
      </c>
      <c r="B209" s="8">
        <v>620.56742995323589</v>
      </c>
      <c r="C209" s="7">
        <f t="shared" si="45"/>
        <v>3.2228568620668897E-2</v>
      </c>
      <c r="D209" s="8">
        <v>1075.6608715476316</v>
      </c>
      <c r="E209" s="7">
        <f t="shared" si="46"/>
        <v>1.859322071576755E-2</v>
      </c>
      <c r="F209" s="8">
        <v>1494.4667036206674</v>
      </c>
      <c r="G209" s="7">
        <f t="shared" si="47"/>
        <v>1.3382700298070002E-2</v>
      </c>
      <c r="H209" s="8">
        <v>1860.5007853517432</v>
      </c>
      <c r="I209" s="7">
        <f t="shared" si="48"/>
        <v>1.0749793903590765E-2</v>
      </c>
      <c r="J209" s="8">
        <v>2173.5512566449802</v>
      </c>
      <c r="K209" s="7">
        <f t="shared" si="49"/>
        <v>9.2015313367264772E-3</v>
      </c>
      <c r="L209" s="8">
        <v>2440.0627237782892</v>
      </c>
      <c r="M209" s="7">
        <f t="shared" si="50"/>
        <v>8.1965106081499459E-3</v>
      </c>
      <c r="N209" s="8">
        <v>2667.6656978319616</v>
      </c>
      <c r="O209" s="7">
        <f t="shared" si="51"/>
        <v>7.4971912770982509E-3</v>
      </c>
      <c r="P209" s="8">
        <v>2863.2700317509361</v>
      </c>
      <c r="Q209" s="7">
        <f t="shared" si="52"/>
        <v>6.9850205458161681E-3</v>
      </c>
      <c r="R209" s="8">
        <v>3032.6227208160872</v>
      </c>
      <c r="S209" s="7">
        <f t="shared" si="53"/>
        <v>6.5949515786183728E-3</v>
      </c>
    </row>
    <row r="210" spans="1:19" x14ac:dyDescent="0.45">
      <c r="A210">
        <v>2000</v>
      </c>
      <c r="B210" s="8">
        <v>658.68901906979318</v>
      </c>
      <c r="C210" s="7">
        <f t="shared" si="45"/>
        <v>3.0363342064278206E-2</v>
      </c>
      <c r="D210" s="8">
        <v>1146.0013364185597</v>
      </c>
      <c r="E210" s="7">
        <f t="shared" si="46"/>
        <v>1.7451986629006253E-2</v>
      </c>
      <c r="F210" s="8">
        <v>1605.9406194431722</v>
      </c>
      <c r="G210" s="7">
        <f t="shared" si="47"/>
        <v>1.2453760592302972E-2</v>
      </c>
      <c r="H210" s="8">
        <v>2019.4855867663382</v>
      </c>
      <c r="I210" s="7">
        <f t="shared" si="48"/>
        <v>9.903512127573344E-3</v>
      </c>
      <c r="J210" s="8">
        <v>2381.8047630667861</v>
      </c>
      <c r="K210" s="7">
        <f t="shared" si="49"/>
        <v>8.3969938720956355E-3</v>
      </c>
      <c r="L210" s="8">
        <v>2696.2739354616988</v>
      </c>
      <c r="M210" s="7">
        <f t="shared" si="50"/>
        <v>7.4176439333399121E-3</v>
      </c>
      <c r="N210" s="8">
        <v>2968.9999396519888</v>
      </c>
      <c r="O210" s="7">
        <f t="shared" si="51"/>
        <v>6.736274976935264E-3</v>
      </c>
      <c r="P210" s="8">
        <v>3206.3128299778537</v>
      </c>
      <c r="Q210" s="7">
        <f t="shared" si="52"/>
        <v>6.2376945296813546E-3</v>
      </c>
      <c r="R210" s="8">
        <v>3413.8773506809871</v>
      </c>
      <c r="S210" s="7">
        <f t="shared" si="53"/>
        <v>5.8584412811463413E-3</v>
      </c>
    </row>
    <row r="211" spans="1:19" x14ac:dyDescent="0.45">
      <c r="A211">
        <v>2500</v>
      </c>
      <c r="B211" s="8">
        <v>683.84151392488764</v>
      </c>
      <c r="C211" s="7">
        <f t="shared" si="45"/>
        <v>2.9246542645839979E-2</v>
      </c>
      <c r="D211" s="8">
        <v>1191.9932474263142</v>
      </c>
      <c r="E211" s="7">
        <f t="shared" si="46"/>
        <v>1.6778618539310432E-2</v>
      </c>
      <c r="F211" s="8">
        <v>1679.2557176696266</v>
      </c>
      <c r="G211" s="7">
        <f t="shared" si="47"/>
        <v>1.191003835184485E-2</v>
      </c>
      <c r="H211" s="8">
        <v>2126.3380337399008</v>
      </c>
      <c r="I211" s="7">
        <f t="shared" si="48"/>
        <v>9.4058421956658908E-3</v>
      </c>
      <c r="J211" s="8">
        <v>2525.3263029852505</v>
      </c>
      <c r="K211" s="7">
        <f t="shared" si="49"/>
        <v>7.9197686161814052E-3</v>
      </c>
      <c r="L211" s="8">
        <v>2876.9566927468768</v>
      </c>
      <c r="M211" s="7">
        <f t="shared" si="50"/>
        <v>6.9517904285532669E-3</v>
      </c>
      <c r="N211" s="8">
        <v>3185.7320002990673</v>
      </c>
      <c r="O211" s="7">
        <f t="shared" si="51"/>
        <v>6.2779919962264426E-3</v>
      </c>
      <c r="P211" s="8">
        <v>3457.1633564445792</v>
      </c>
      <c r="Q211" s="7">
        <f t="shared" si="52"/>
        <v>5.7850896639632405E-3</v>
      </c>
      <c r="R211" s="8">
        <v>3696.5767948048874</v>
      </c>
      <c r="S211" s="7">
        <f t="shared" si="53"/>
        <v>5.4104110668301807E-3</v>
      </c>
    </row>
    <row r="212" spans="1:19" x14ac:dyDescent="0.45">
      <c r="A212">
        <v>3000</v>
      </c>
      <c r="B212" s="8">
        <v>701.93278763886701</v>
      </c>
      <c r="C212" s="7">
        <f t="shared" si="45"/>
        <v>2.8492756503475478E-2</v>
      </c>
      <c r="D212" s="8">
        <v>1224.7968296446097</v>
      </c>
      <c r="E212" s="7">
        <f t="shared" si="46"/>
        <v>1.6329238871236509E-2</v>
      </c>
      <c r="F212" s="8">
        <v>1731.4624470865533</v>
      </c>
      <c r="G212" s="7">
        <f t="shared" si="47"/>
        <v>1.155092911986224E-2</v>
      </c>
      <c r="H212" s="8">
        <v>2203.4244075382799</v>
      </c>
      <c r="I212" s="7">
        <f t="shared" si="48"/>
        <v>9.0767806381633464E-3</v>
      </c>
      <c r="J212" s="8">
        <v>2630.8104903652943</v>
      </c>
      <c r="K212" s="7">
        <f t="shared" si="49"/>
        <v>7.6022199520813646E-3</v>
      </c>
      <c r="L212" s="8">
        <v>3012.2133494924715</v>
      </c>
      <c r="M212" s="7">
        <f t="shared" si="50"/>
        <v>6.6396359352732448E-3</v>
      </c>
      <c r="N212" s="8">
        <v>3350.6342132827353</v>
      </c>
      <c r="O212" s="7">
        <f t="shared" si="51"/>
        <v>5.9690192145460397E-3</v>
      </c>
      <c r="P212" s="8">
        <v>3650.6999103654684</v>
      </c>
      <c r="Q212" s="7">
        <f t="shared" si="52"/>
        <v>5.4784015369802926E-3</v>
      </c>
      <c r="R212" s="8">
        <v>3917.2789083317653</v>
      </c>
      <c r="S212" s="7">
        <f t="shared" si="53"/>
        <v>5.1055848889037404E-3</v>
      </c>
    </row>
    <row r="213" spans="1:19" x14ac:dyDescent="0.45">
      <c r="A213">
        <v>3500</v>
      </c>
      <c r="B213" s="8">
        <v>715.77233640225029</v>
      </c>
      <c r="C213" s="7">
        <f t="shared" si="45"/>
        <v>2.7941845448411384E-2</v>
      </c>
      <c r="D213" s="8">
        <v>1249.7179156520656</v>
      </c>
      <c r="E213" s="7">
        <f t="shared" si="46"/>
        <v>1.600361149465045E-2</v>
      </c>
      <c r="F213" s="8">
        <v>1770.9180793462021</v>
      </c>
      <c r="G213" s="7">
        <f t="shared" si="47"/>
        <v>1.1293577175169907E-2</v>
      </c>
      <c r="H213" s="8">
        <v>2262.1154327863233</v>
      </c>
      <c r="I213" s="7">
        <f t="shared" si="48"/>
        <v>8.8412817976160178E-3</v>
      </c>
      <c r="J213" s="8">
        <v>2712.2577342944869</v>
      </c>
      <c r="K213" s="7">
        <f t="shared" si="49"/>
        <v>7.3739304886533599E-3</v>
      </c>
      <c r="L213" s="8">
        <v>3118.2304698007792</v>
      </c>
      <c r="M213" s="7">
        <f t="shared" si="50"/>
        <v>6.4138940959286373E-3</v>
      </c>
      <c r="N213" s="8">
        <v>3481.6848007128588</v>
      </c>
      <c r="O213" s="7">
        <f t="shared" si="51"/>
        <v>5.7443453801174346E-3</v>
      </c>
      <c r="P213" s="8">
        <v>3806.3697666768085</v>
      </c>
      <c r="Q213" s="7">
        <f t="shared" si="52"/>
        <v>5.2543502670422933E-3</v>
      </c>
      <c r="R213" s="8">
        <v>4096.6436455895218</v>
      </c>
      <c r="S213" s="7">
        <f t="shared" si="53"/>
        <v>4.8820453352178082E-3</v>
      </c>
    </row>
    <row r="214" spans="1:19" x14ac:dyDescent="0.45">
      <c r="A214">
        <v>4000</v>
      </c>
      <c r="B214" s="8">
        <v>726.6968619790224</v>
      </c>
      <c r="C214" s="7">
        <f t="shared" si="45"/>
        <v>2.7521792161773972E-2</v>
      </c>
      <c r="D214" s="8">
        <v>1269.2861668289897</v>
      </c>
      <c r="E214" s="7">
        <f t="shared" si="46"/>
        <v>1.5756888023104557E-2</v>
      </c>
      <c r="F214" s="8">
        <v>1801.7236720016713</v>
      </c>
      <c r="G214" s="7">
        <f t="shared" si="47"/>
        <v>1.1100481339505567E-2</v>
      </c>
      <c r="H214" s="8">
        <v>2308.1758493814518</v>
      </c>
      <c r="I214" s="7">
        <f t="shared" si="48"/>
        <v>8.6648510794182457E-3</v>
      </c>
      <c r="J214" s="8">
        <v>2776.9522568245147</v>
      </c>
      <c r="K214" s="7">
        <f t="shared" si="49"/>
        <v>7.2021403864070358E-3</v>
      </c>
      <c r="L214" s="8">
        <v>3203.5938312309636</v>
      </c>
      <c r="M214" s="7">
        <f t="shared" si="50"/>
        <v>6.2429886726043261E-3</v>
      </c>
      <c r="N214" s="8">
        <v>3588.558459179515</v>
      </c>
      <c r="O214" s="7">
        <f t="shared" si="51"/>
        <v>5.5732685498936481E-3</v>
      </c>
      <c r="P214" s="8">
        <v>3934.753927368014</v>
      </c>
      <c r="Q214" s="7">
        <f t="shared" si="52"/>
        <v>5.0829099784082676E-3</v>
      </c>
      <c r="R214" s="8">
        <v>4246.0086825153367</v>
      </c>
      <c r="S214" s="7">
        <f t="shared" si="53"/>
        <v>4.7103059591842369E-3</v>
      </c>
    </row>
    <row r="215" spans="1:19" x14ac:dyDescent="0.45">
      <c r="A215">
        <v>4500</v>
      </c>
      <c r="B215" s="8">
        <v>735.67828197542656</v>
      </c>
      <c r="C215" s="7">
        <f t="shared" si="45"/>
        <v>2.7185796414020073E-2</v>
      </c>
      <c r="D215" s="8">
        <v>1285.3007136086987</v>
      </c>
      <c r="E215" s="7">
        <f t="shared" si="46"/>
        <v>1.5560560877498172E-2</v>
      </c>
      <c r="F215" s="8">
        <v>1826.720942292359</v>
      </c>
      <c r="G215" s="7">
        <f t="shared" si="47"/>
        <v>1.0948579795062689E-2</v>
      </c>
      <c r="H215" s="8">
        <v>2345.5294344810259</v>
      </c>
      <c r="I215" s="7">
        <f t="shared" si="48"/>
        <v>8.5268595251823051E-3</v>
      </c>
      <c r="J215" s="8">
        <v>2829.7752599294831</v>
      </c>
      <c r="K215" s="7">
        <f t="shared" si="49"/>
        <v>7.0676990795722743E-3</v>
      </c>
      <c r="L215" s="8">
        <v>3273.9662226583478</v>
      </c>
      <c r="M215" s="7">
        <f t="shared" si="50"/>
        <v>6.1087985152640609E-3</v>
      </c>
      <c r="N215" s="8">
        <v>3677.5321994034402</v>
      </c>
      <c r="O215" s="7">
        <f t="shared" si="51"/>
        <v>5.4384296086501561E-3</v>
      </c>
      <c r="P215" s="8">
        <v>4042.6036008499073</v>
      </c>
      <c r="Q215" s="7">
        <f t="shared" si="52"/>
        <v>4.947306729701435E-3</v>
      </c>
      <c r="R215" s="8">
        <v>4372.4882850610375</v>
      </c>
      <c r="S215" s="7">
        <f t="shared" si="53"/>
        <v>4.5740545648416328E-3</v>
      </c>
    </row>
    <row r="216" spans="1:19" x14ac:dyDescent="0.45">
      <c r="A216">
        <v>5000</v>
      </c>
      <c r="B216" s="8">
        <v>743.17568237550722</v>
      </c>
      <c r="C216" s="7">
        <f t="shared" si="45"/>
        <v>2.6911537169880814E-2</v>
      </c>
      <c r="D216" s="8">
        <v>1298.6249377647193</v>
      </c>
      <c r="E216" s="7">
        <f t="shared" si="46"/>
        <v>1.5400905541229901E-2</v>
      </c>
      <c r="F216" s="8">
        <v>1847.3775133717727</v>
      </c>
      <c r="G216" s="7">
        <f t="shared" si="47"/>
        <v>1.0826157542372948E-2</v>
      </c>
      <c r="H216" s="8">
        <v>2376.3945168771888</v>
      </c>
      <c r="I216" s="7">
        <f t="shared" si="48"/>
        <v>8.4161109857642351E-3</v>
      </c>
      <c r="J216" s="8">
        <v>2873.7238973543654</v>
      </c>
      <c r="K216" s="7">
        <f t="shared" si="49"/>
        <v>6.9596108444560691E-3</v>
      </c>
      <c r="L216" s="8">
        <v>3333.0823999259019</v>
      </c>
      <c r="M216" s="7">
        <f t="shared" si="50"/>
        <v>6.0004517141384267E-3</v>
      </c>
      <c r="N216" s="8">
        <v>3753.0107328581107</v>
      </c>
      <c r="O216" s="7">
        <f t="shared" si="51"/>
        <v>5.3290548371997251E-3</v>
      </c>
      <c r="P216" s="8">
        <v>4134.9212189745103</v>
      </c>
      <c r="Q216" s="7">
        <f t="shared" si="52"/>
        <v>4.8368515240926743E-3</v>
      </c>
      <c r="R216" s="8">
        <v>4481.6148449711791</v>
      </c>
      <c r="S216" s="7">
        <f t="shared" si="53"/>
        <v>4.4626771134610114E-3</v>
      </c>
    </row>
    <row r="217" spans="1:19" x14ac:dyDescent="0.45">
      <c r="A217">
        <v>5500</v>
      </c>
      <c r="B217" s="8">
        <v>749.58168674734327</v>
      </c>
      <c r="C217" s="7">
        <f t="shared" si="45"/>
        <v>2.6681548327022128E-2</v>
      </c>
      <c r="D217" s="8">
        <v>1309.9786154922765</v>
      </c>
      <c r="E217" s="7">
        <f t="shared" si="46"/>
        <v>1.5267424798750784E-2</v>
      </c>
      <c r="F217" s="8">
        <v>1864.8464487124133</v>
      </c>
      <c r="G217" s="7">
        <f t="shared" si="47"/>
        <v>1.0724743591521455E-2</v>
      </c>
      <c r="H217" s="8">
        <v>2402.417088698824</v>
      </c>
      <c r="I217" s="7">
        <f t="shared" si="48"/>
        <v>8.3249491081634885E-3</v>
      </c>
      <c r="J217" s="8">
        <v>2910.9139290712346</v>
      </c>
      <c r="K217" s="7">
        <f t="shared" si="49"/>
        <v>6.8706943892295922E-3</v>
      </c>
      <c r="L217" s="8">
        <v>3383.4633390872068</v>
      </c>
      <c r="M217" s="7">
        <f t="shared" si="50"/>
        <v>5.9111029130865696E-3</v>
      </c>
      <c r="N217" s="8">
        <v>3817.8471790805825</v>
      </c>
      <c r="O217" s="7">
        <f t="shared" si="51"/>
        <v>5.2385543637229652E-3</v>
      </c>
      <c r="P217" s="8">
        <v>4214.8251501269442</v>
      </c>
      <c r="Q217" s="7">
        <f t="shared" si="52"/>
        <v>4.7451553237973891E-3</v>
      </c>
      <c r="R217" s="8">
        <v>4576.7157164012224</v>
      </c>
      <c r="S217" s="7">
        <f t="shared" si="53"/>
        <v>4.3699458824430683E-3</v>
      </c>
    </row>
    <row r="218" spans="1:19" x14ac:dyDescent="0.45">
      <c r="A218">
        <v>6000</v>
      </c>
      <c r="B218" s="8">
        <v>755.12326489952852</v>
      </c>
      <c r="C218" s="7">
        <f t="shared" si="45"/>
        <v>2.648574203664757E-2</v>
      </c>
      <c r="D218" s="8">
        <v>1319.7796807923983</v>
      </c>
      <c r="E218" s="7">
        <f t="shared" si="46"/>
        <v>1.5154044490207609E-2</v>
      </c>
      <c r="F218" s="8">
        <v>1879.8264683486755</v>
      </c>
      <c r="G218" s="7">
        <f t="shared" si="47"/>
        <v>1.063927992117746E-2</v>
      </c>
      <c r="H218" s="8">
        <v>2424.6596133486291</v>
      </c>
      <c r="I218" s="7">
        <f t="shared" si="48"/>
        <v>8.2485804976058317E-3</v>
      </c>
      <c r="J218" s="8">
        <v>2942.7975530604244</v>
      </c>
      <c r="K218" s="7">
        <f t="shared" si="49"/>
        <v>6.7962541219325732E-3</v>
      </c>
      <c r="L218" s="8">
        <v>3426.9362673293617</v>
      </c>
      <c r="M218" s="7">
        <f t="shared" si="50"/>
        <v>5.8361167059538454E-3</v>
      </c>
      <c r="N218" s="8">
        <v>3874.2109311209824</v>
      </c>
      <c r="O218" s="7">
        <f t="shared" si="51"/>
        <v>5.1623415336895725E-3</v>
      </c>
      <c r="P218" s="8">
        <v>4284.7892539423819</v>
      </c>
      <c r="Q218" s="7">
        <f t="shared" si="52"/>
        <v>4.6676741409389612E-3</v>
      </c>
      <c r="R218" s="8">
        <v>4660.5328458555086</v>
      </c>
      <c r="S218" s="7">
        <f t="shared" si="53"/>
        <v>4.2913548002961686E-3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9" zoomScale="103" zoomScaleNormal="103" workbookViewId="0">
      <selection activeCell="R99" sqref="R9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0" sqref="M3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Inhalt</vt:lpstr>
      <vt:lpstr>Abmessung</vt:lpstr>
      <vt:lpstr>Strömungswiderstand</vt:lpstr>
      <vt:lpstr>Passiv</vt:lpstr>
      <vt:lpstr>1,5 mm Noctua F12</vt:lpstr>
      <vt:lpstr>Diagramm 1,5mm F12</vt:lpstr>
      <vt:lpstr>Leistung Passiv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2021-01-25T17:17:24Z</dcterms:modified>
</cp:coreProperties>
</file>