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1,5 mm 2x F12" sheetId="3" r:id="rId6"/>
    <sheet name="Diagramm 1,5mm F12" sheetId="20" r:id="rId7"/>
    <sheet name="Diagramm 1,5mm 2x F12" sheetId="23" r:id="rId8"/>
    <sheet name="Leistung Passiv" sheetId="30" r:id="rId9"/>
    <sheet name="Vergleich KW pushpull 1,5 mm" sheetId="40" r:id="rId10"/>
  </sheets>
  <definedNames>
    <definedName name="_xlnm._FilterDatabase" localSheetId="5" hidden="1">'1,5 mm 2x F12'!$A$1:$O$194</definedName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4" i="3" l="1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B13" i="4" l="1"/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B18" i="4"/>
  <c r="F135" i="1" l="1"/>
  <c r="F124" i="1"/>
  <c r="F125" i="1"/>
  <c r="F126" i="1"/>
  <c r="F127" i="1"/>
  <c r="F128" i="1"/>
  <c r="F129" i="1"/>
  <c r="F130" i="1"/>
  <c r="F131" i="1"/>
  <c r="F132" i="1"/>
  <c r="F133" i="1"/>
  <c r="F134" i="1"/>
  <c r="B11" i="4"/>
  <c r="B15" i="4" l="1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F16" i="3" l="1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5" i="3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15" i="1"/>
  <c r="T504" i="13" l="1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F14" i="3"/>
  <c r="O13" i="3"/>
  <c r="B13" i="3" s="1"/>
  <c r="N13" i="3"/>
  <c r="M13" i="3"/>
  <c r="K13" i="3"/>
  <c r="F13" i="3"/>
  <c r="O12" i="3"/>
  <c r="B12" i="3" s="1"/>
  <c r="N12" i="3"/>
  <c r="M12" i="3"/>
  <c r="K12" i="3"/>
  <c r="F12" i="3"/>
  <c r="O11" i="3"/>
  <c r="B11" i="3" s="1"/>
  <c r="N11" i="3"/>
  <c r="M11" i="3"/>
  <c r="K11" i="3"/>
  <c r="F11" i="3"/>
  <c r="O10" i="3"/>
  <c r="B10" i="3" s="1"/>
  <c r="N10" i="3"/>
  <c r="M10" i="3"/>
  <c r="K10" i="3"/>
  <c r="F10" i="3"/>
  <c r="O9" i="3"/>
  <c r="B9" i="3" s="1"/>
  <c r="N9" i="3"/>
  <c r="M9" i="3"/>
  <c r="K9" i="3"/>
  <c r="F9" i="3"/>
  <c r="O8" i="3"/>
  <c r="B8" i="3" s="1"/>
  <c r="N8" i="3"/>
  <c r="M8" i="3"/>
  <c r="K8" i="3"/>
  <c r="F8" i="3"/>
  <c r="O7" i="3"/>
  <c r="B7" i="3" s="1"/>
  <c r="N7" i="3"/>
  <c r="M7" i="3"/>
  <c r="K7" i="3"/>
  <c r="F7" i="3"/>
  <c r="O6" i="3"/>
  <c r="B6" i="3" s="1"/>
  <c r="N6" i="3"/>
  <c r="M6" i="3"/>
  <c r="K6" i="3"/>
  <c r="F6" i="3"/>
  <c r="O5" i="3"/>
  <c r="B5" i="3" s="1"/>
  <c r="N5" i="3"/>
  <c r="M5" i="3"/>
  <c r="K5" i="3"/>
  <c r="F5" i="3"/>
  <c r="O4" i="3"/>
  <c r="B4" i="3" s="1"/>
  <c r="N4" i="3"/>
  <c r="M4" i="3"/>
  <c r="K4" i="3"/>
  <c r="F4" i="3"/>
  <c r="O3" i="3"/>
  <c r="B3" i="3" s="1"/>
  <c r="N3" i="3"/>
  <c r="M3" i="3"/>
  <c r="K3" i="3"/>
  <c r="F3" i="3"/>
  <c r="F2" i="3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4" i="1"/>
  <c r="F5" i="1"/>
  <c r="F6" i="1"/>
  <c r="F7" i="1"/>
  <c r="F8" i="1"/>
  <c r="F9" i="1"/>
  <c r="F10" i="1"/>
  <c r="F11" i="1"/>
  <c r="F12" i="1"/>
  <c r="F13" i="1"/>
  <c r="F14" i="1"/>
  <c r="F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F2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B129" i="1" l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<sst xmlns="http://schemas.openxmlformats.org/spreadsheetml/2006/main" count="130" uniqueCount="62">
  <si>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</si>
  <si>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</si>
  <si>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</si>
  <si>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</si>
  <si>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</si>
  <si>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</si>
  <si>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</si>
  <si>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</si>
  <si>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</si>
  <si>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</si>
  <si>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</si>
  <si>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</si>
  <si>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</si>
  <si>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</si>
  <si>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</si>
  <si>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</si>
  <si>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</si>
  <si>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</si>
  <si>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</si>
  <si>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</si>
  <si>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</si>
  <si>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</si>
  <si>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</si>
  <si>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</si>
  <si>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</si>
  <si>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</si>
  <si>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</si>
  <si>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</si>
  <si>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</si>
  <si>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</si>
  <si>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</si>
  <si>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</si>
  <si>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</si>
  <si>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</si>
  <si>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</si>
  <si>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</si>
  <si>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</si>
  <si>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</si>
  <si>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</si>
  <si>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</si>
  <si>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</si>
  <si>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</si>
  <si>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</si>
  <si>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</si>
  <si>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</si>
  <si>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</si>
  <si>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</si>
  <si>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</si>
  <si>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</si>
  <si>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</si>
  <si>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</si>
  <si>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</si>
  <si>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Datensatz Lamellenabstand 1,5 mm FAN Noctua F12 in push/pull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</si>
  <si>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</si>
  <si>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</si>
  <si>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</si>
  <si>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</si>
  <si>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Thermaler Widerstand und Leistung, Lamellenabstand 1,5 mm, mit FAN F12 in push/pull</t>
  </si>
  <si>
    <t>Vergleiche</t>
  </si>
  <si>
    <t>Thermaler Widerstand, Lamellenabstand 1,5 mm, FAN F12;push/pull</t>
  </si>
  <si>
    <t>Log dT [K]</t>
  </si>
  <si>
    <t>480x45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</si>
</sst>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28.967170646866627</c:v>
                </c:pt>
                <c:pt idx="2">
                  <c:v>50.719894538093484</c:v>
                </c:pt>
                <c:pt idx="3">
                  <c:v>72.485611804383495</c:v>
                </c:pt>
                <c:pt idx="4">
                  <c:v>94.258000302995612</c:v>
                </c:pt>
                <c:pt idx="5">
                  <c:v>116.03416132264162</c:v>
                </c:pt>
                <c:pt idx="6">
                  <c:v>137.81264206737617</c:v>
                </c:pt>
                <c:pt idx="7">
                  <c:v>159.59264509853614</c:v>
                </c:pt>
                <c:pt idx="8">
                  <c:v>181.37369899496031</c:v>
                </c:pt>
                <c:pt idx="9">
                  <c:v>203.15550804548977</c:v>
                </c:pt>
                <c:pt idx="10">
                  <c:v>224.93787766809709</c:v>
                </c:pt>
                <c:pt idx="11">
                  <c:v>246.72067470617981</c:v>
                </c:pt>
                <c:pt idx="12">
                  <c:v>268.50316809144311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164.4253538461536</c:v>
                </c:pt>
                <c:pt idx="2">
                  <c:v>329.78163076922988</c:v>
                </c:pt>
                <c:pt idx="3">
                  <c:v>531.16984615384467</c:v>
                </c:pt>
                <c:pt idx="4">
                  <c:v>768.58999999999787</c:v>
                </c:pt>
                <c:pt idx="5">
                  <c:v>1042.0420923076895</c:v>
                </c:pt>
                <c:pt idx="6">
                  <c:v>1351.5261230769197</c:v>
                </c:pt>
                <c:pt idx="7">
                  <c:v>1697.0420923076883</c:v>
                </c:pt>
                <c:pt idx="8">
                  <c:v>2078.5899999999961</c:v>
                </c:pt>
                <c:pt idx="9">
                  <c:v>2496.1698461538413</c:v>
                </c:pt>
                <c:pt idx="10">
                  <c:v>2949.7816307692251</c:v>
                </c:pt>
                <c:pt idx="11">
                  <c:v>3439.4253538461485</c:v>
                </c:pt>
                <c:pt idx="12">
                  <c:v>3965.1010153846082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6.5637126361892302E-13</c:v>
                </c:pt>
                <c:pt idx="1">
                  <c:v>4.6273175863809115</c:v>
                </c:pt>
                <c:pt idx="2">
                  <c:v>9.3315863478009415</c:v>
                </c:pt>
                <c:pt idx="3">
                  <c:v>14.112806284260747</c:v>
                </c:pt>
                <c:pt idx="4">
                  <c:v>18.970977395760329</c:v>
                </c:pt>
                <c:pt idx="5">
                  <c:v>23.90609968229969</c:v>
                </c:pt>
                <c:pt idx="6">
                  <c:v>28.918173143878818</c:v>
                </c:pt>
                <c:pt idx="7">
                  <c:v>34.007197780497719</c:v>
                </c:pt>
                <c:pt idx="8">
                  <c:v>39.173173592156402</c:v>
                </c:pt>
                <c:pt idx="9">
                  <c:v>44.416100578854866</c:v>
                </c:pt>
                <c:pt idx="10">
                  <c:v>49.735978740593097</c:v>
                </c:pt>
                <c:pt idx="11">
                  <c:v>55.132808077371095</c:v>
                </c:pt>
                <c:pt idx="12">
                  <c:v>60.606588589188881</c:v>
                </c:pt>
                <c:pt idx="13">
                  <c:v>66.157320276046434</c:v>
                </c:pt>
                <c:pt idx="14">
                  <c:v>71.785003137943775</c:v>
                </c:pt>
                <c:pt idx="15">
                  <c:v>77.489637174880883</c:v>
                </c:pt>
                <c:pt idx="16">
                  <c:v>83.271222386857772</c:v>
                </c:pt>
                <c:pt idx="17">
                  <c:v>89.129758773874428</c:v>
                </c:pt>
                <c:pt idx="18">
                  <c:v>95.06524633593088</c:v>
                </c:pt>
                <c:pt idx="19">
                  <c:v>101.07768507302708</c:v>
                </c:pt>
                <c:pt idx="20">
                  <c:v>107.16707498516307</c:v>
                </c:pt>
                <c:pt idx="21">
                  <c:v>113.33341607233881</c:v>
                </c:pt>
                <c:pt idx="22">
                  <c:v>119.57670833455435</c:v>
                </c:pt>
                <c:pt idx="23">
                  <c:v>125.89695177180965</c:v>
                </c:pt>
                <c:pt idx="24">
                  <c:v>132.29414638410475</c:v>
                </c:pt>
                <c:pt idx="25">
                  <c:v>138.76829217143961</c:v>
                </c:pt>
                <c:pt idx="26">
                  <c:v>145.31938913381424</c:v>
                </c:pt>
                <c:pt idx="27">
                  <c:v>151.94743727122864</c:v>
                </c:pt>
                <c:pt idx="28">
                  <c:v>158.65243658368286</c:v>
                </c:pt>
                <c:pt idx="29">
                  <c:v>165.43438707117681</c:v>
                </c:pt>
                <c:pt idx="30">
                  <c:v>172.29328873371057</c:v>
                </c:pt>
                <c:pt idx="31">
                  <c:v>179.22914157128409</c:v>
                </c:pt>
                <c:pt idx="32">
                  <c:v>186.24194558389735</c:v>
                </c:pt>
                <c:pt idx="33">
                  <c:v>193.33170077155043</c:v>
                </c:pt>
                <c:pt idx="34">
                  <c:v>200.49840713424328</c:v>
                </c:pt>
                <c:pt idx="35">
                  <c:v>207.74206467197592</c:v>
                </c:pt>
                <c:pt idx="36">
                  <c:v>215.06267338474828</c:v>
                </c:pt>
                <c:pt idx="37">
                  <c:v>222.4602332725604</c:v>
                </c:pt>
                <c:pt idx="38">
                  <c:v>229.93474433541238</c:v>
                </c:pt>
                <c:pt idx="39">
                  <c:v>237.48620657330406</c:v>
                </c:pt>
                <c:pt idx="40">
                  <c:v>245.1146199862356</c:v>
                </c:pt>
                <c:pt idx="41">
                  <c:v>252.81998457420679</c:v>
                </c:pt>
                <c:pt idx="42">
                  <c:v>260.60230033721786</c:v>
                </c:pt>
                <c:pt idx="43">
                  <c:v>268.46156727526869</c:v>
                </c:pt>
                <c:pt idx="44">
                  <c:v>276.3977853883593</c:v>
                </c:pt>
                <c:pt idx="45">
                  <c:v>284.41095467648967</c:v>
                </c:pt>
                <c:pt idx="46">
                  <c:v>292.50107513965975</c:v>
                </c:pt>
                <c:pt idx="47">
                  <c:v>300.66814677786971</c:v>
                </c:pt>
                <c:pt idx="48">
                  <c:v>308.91216959111944</c:v>
                </c:pt>
                <c:pt idx="49">
                  <c:v>317.23314357940887</c:v>
                </c:pt>
                <c:pt idx="50">
                  <c:v>325.63106874273814</c:v>
                </c:pt>
                <c:pt idx="51">
                  <c:v>334.10594508110711</c:v>
                </c:pt>
                <c:pt idx="52">
                  <c:v>342.65777259451596</c:v>
                </c:pt>
                <c:pt idx="53">
                  <c:v>351.28655128296452</c:v>
                </c:pt>
                <c:pt idx="54">
                  <c:v>359.9922811464528</c:v>
                </c:pt>
                <c:pt idx="55">
                  <c:v>368.77496218498095</c:v>
                </c:pt>
                <c:pt idx="56">
                  <c:v>377.63459439854887</c:v>
                </c:pt>
                <c:pt idx="57">
                  <c:v>386.57117778715656</c:v>
                </c:pt>
                <c:pt idx="58">
                  <c:v>395.58471235080401</c:v>
                </c:pt>
                <c:pt idx="59">
                  <c:v>404.67519808949123</c:v>
                </c:pt>
                <c:pt idx="60">
                  <c:v>413.84263500321822</c:v>
                </c:pt>
                <c:pt idx="61">
                  <c:v>423.08702309198503</c:v>
                </c:pt>
                <c:pt idx="62">
                  <c:v>432.40836235579161</c:v>
                </c:pt>
                <c:pt idx="63">
                  <c:v>441.80665279463778</c:v>
                </c:pt>
                <c:pt idx="64">
                  <c:v>451.28189440852395</c:v>
                </c:pt>
                <c:pt idx="65">
                  <c:v>460.83408719744983</c:v>
                </c:pt>
                <c:pt idx="66">
                  <c:v>470.46323116141548</c:v>
                </c:pt>
                <c:pt idx="67">
                  <c:v>480.16932630042089</c:v>
                </c:pt>
                <c:pt idx="68">
                  <c:v>489.95237261446619</c:v>
                </c:pt>
                <c:pt idx="69">
                  <c:v>499.81237010355113</c:v>
                </c:pt>
                <c:pt idx="70">
                  <c:v>509.74931876767596</c:v>
                </c:pt>
                <c:pt idx="71">
                  <c:v>519.76321860684038</c:v>
                </c:pt>
                <c:pt idx="72">
                  <c:v>529.8540696210448</c:v>
                </c:pt>
                <c:pt idx="73">
                  <c:v>540.02187181028876</c:v>
                </c:pt>
                <c:pt idx="74">
                  <c:v>550.26662517457248</c:v>
                </c:pt>
                <c:pt idx="75">
                  <c:v>560.5883297138962</c:v>
                </c:pt>
                <c:pt idx="76">
                  <c:v>570.98698542825969</c:v>
                </c:pt>
                <c:pt idx="77">
                  <c:v>581.46259231766282</c:v>
                </c:pt>
                <c:pt idx="78">
                  <c:v>592.01515038210573</c:v>
                </c:pt>
                <c:pt idx="79">
                  <c:v>602.64465962158852</c:v>
                </c:pt>
                <c:pt idx="80">
                  <c:v>613.35112003611107</c:v>
                </c:pt>
                <c:pt idx="81">
                  <c:v>624.13453162567339</c:v>
                </c:pt>
                <c:pt idx="82">
                  <c:v>634.99489439027525</c:v>
                </c:pt>
                <c:pt idx="83">
                  <c:v>645.9322083299171</c:v>
                </c:pt>
                <c:pt idx="84">
                  <c:v>656.94647344459872</c:v>
                </c:pt>
                <c:pt idx="85">
                  <c:v>668.03768973432011</c:v>
                </c:pt>
                <c:pt idx="86">
                  <c:v>679.20585719908127</c:v>
                </c:pt>
                <c:pt idx="87">
                  <c:v>690.45097583888219</c:v>
                </c:pt>
                <c:pt idx="88">
                  <c:v>701.77304565372287</c:v>
                </c:pt>
                <c:pt idx="89">
                  <c:v>713.17206664360356</c:v>
                </c:pt>
                <c:pt idx="90">
                  <c:v>724.64803880852367</c:v>
                </c:pt>
                <c:pt idx="91">
                  <c:v>736.20096214848377</c:v>
                </c:pt>
                <c:pt idx="92">
                  <c:v>747.83083666348341</c:v>
                </c:pt>
                <c:pt idx="93">
                  <c:v>759.53766235352305</c:v>
                </c:pt>
                <c:pt idx="94">
                  <c:v>771.32143921860234</c:v>
                </c:pt>
                <c:pt idx="95">
                  <c:v>783.18216725872162</c:v>
                </c:pt>
                <c:pt idx="96">
                  <c:v>795.11984647388044</c:v>
                </c:pt>
                <c:pt idx="97">
                  <c:v>807.13447686407903</c:v>
                </c:pt>
                <c:pt idx="98">
                  <c:v>819.22605842931762</c:v>
                </c:pt>
                <c:pt idx="99">
                  <c:v>831.39459116959597</c:v>
                </c:pt>
                <c:pt idx="100">
                  <c:v>843.64007508491386</c:v>
                </c:pt>
                <c:pt idx="101">
                  <c:v>855.96251017527175</c:v>
                </c:pt>
                <c:pt idx="102">
                  <c:v>868.36189644066917</c:v>
                </c:pt>
                <c:pt idx="103">
                  <c:v>880.83823388110659</c:v>
                </c:pt>
                <c:pt idx="104">
                  <c:v>893.39152249658366</c:v>
                </c:pt>
                <c:pt idx="105">
                  <c:v>906.0217622871005</c:v>
                </c:pt>
                <c:pt idx="106">
                  <c:v>918.72895325265722</c:v>
                </c:pt>
                <c:pt idx="107">
                  <c:v>931.51309539325371</c:v>
                </c:pt>
                <c:pt idx="108">
                  <c:v>944.37418870888973</c:v>
                </c:pt>
                <c:pt idx="109">
                  <c:v>957.31223319956575</c:v>
                </c:pt>
                <c:pt idx="110">
                  <c:v>970.32722886528154</c:v>
                </c:pt>
                <c:pt idx="111">
                  <c:v>983.41917570603732</c:v>
                </c:pt>
                <c:pt idx="112">
                  <c:v>996.5880737218323</c:v>
                </c:pt>
                <c:pt idx="113">
                  <c:v>1009.8339229126677</c:v>
                </c:pt>
                <c:pt idx="114">
                  <c:v>1023.1567232785424</c:v>
                </c:pt>
                <c:pt idx="115">
                  <c:v>1036.556474819457</c:v>
                </c:pt>
                <c:pt idx="116">
                  <c:v>1050.0331775354116</c:v>
                </c:pt>
                <c:pt idx="117">
                  <c:v>1063.5868314264053</c:v>
                </c:pt>
                <c:pt idx="118">
                  <c:v>1077.2174364924394</c:v>
                </c:pt>
                <c:pt idx="119">
                  <c:v>1090.9249927335131</c:v>
                </c:pt>
                <c:pt idx="120">
                  <c:v>1104.7095001496268</c:v>
                </c:pt>
                <c:pt idx="121">
                  <c:v>1118.5709587407803</c:v>
                </c:pt>
                <c:pt idx="122">
                  <c:v>1132.5093685069733</c:v>
                </c:pt>
                <c:pt idx="123">
                  <c:v>1146.5247294482058</c:v>
                </c:pt>
                <c:pt idx="124">
                  <c:v>1160.6170415644788</c:v>
                </c:pt>
                <c:pt idx="125">
                  <c:v>1174.7863048557911</c:v>
                </c:pt>
                <c:pt idx="126">
                  <c:v>1189.0325193221429</c:v>
                </c:pt>
                <c:pt idx="127">
                  <c:v>1203.3556849635352</c:v>
                </c:pt>
                <c:pt idx="128">
                  <c:v>1217.7558017799668</c:v>
                </c:pt>
                <c:pt idx="129">
                  <c:v>1232.2328697714381</c:v>
                </c:pt>
                <c:pt idx="130">
                  <c:v>1246.7868889379497</c:v>
                </c:pt>
                <c:pt idx="131">
                  <c:v>1261.4178592795006</c:v>
                </c:pt>
                <c:pt idx="132">
                  <c:v>1276.1257807960915</c:v>
                </c:pt>
                <c:pt idx="133">
                  <c:v>1290.9106534877224</c:v>
                </c:pt>
                <c:pt idx="134">
                  <c:v>1305.7724773543923</c:v>
                </c:pt>
                <c:pt idx="135">
                  <c:v>1320.7112523961025</c:v>
                </c:pt>
                <c:pt idx="136">
                  <c:v>1335.7269786128527</c:v>
                </c:pt>
                <c:pt idx="137">
                  <c:v>1350.8196560046417</c:v>
                </c:pt>
                <c:pt idx="138">
                  <c:v>1365.9892845714717</c:v>
                </c:pt>
                <c:pt idx="139">
                  <c:v>1381.2358643133407</c:v>
                </c:pt>
                <c:pt idx="140">
                  <c:v>1396.5593952302502</c:v>
                </c:pt>
                <c:pt idx="141">
                  <c:v>1411.9598773221987</c:v>
                </c:pt>
                <c:pt idx="142">
                  <c:v>1427.4373105891873</c:v>
                </c:pt>
                <c:pt idx="143">
                  <c:v>1442.9916950312158</c:v>
                </c:pt>
                <c:pt idx="144">
                  <c:v>1458.6230306482839</c:v>
                </c:pt>
                <c:pt idx="145">
                  <c:v>1474.3313174403916</c:v>
                </c:pt>
                <c:pt idx="146">
                  <c:v>1490.1165554075392</c:v>
                </c:pt>
                <c:pt idx="147">
                  <c:v>1505.9787445497268</c:v>
                </c:pt>
                <c:pt idx="148">
                  <c:v>1521.9178848669537</c:v>
                </c:pt>
                <c:pt idx="149">
                  <c:v>1537.9339763592211</c:v>
                </c:pt>
                <c:pt idx="150">
                  <c:v>1554.0270190265278</c:v>
                </c:pt>
                <c:pt idx="151">
                  <c:v>1570.1970128688747</c:v>
                </c:pt>
                <c:pt idx="152">
                  <c:v>1586.4439578862607</c:v>
                </c:pt>
                <c:pt idx="153">
                  <c:v>1602.7678540786869</c:v>
                </c:pt>
                <c:pt idx="154">
                  <c:v>1619.1687014461527</c:v>
                </c:pt>
                <c:pt idx="155">
                  <c:v>1635.646499988658</c:v>
                </c:pt>
                <c:pt idx="156">
                  <c:v>1652.2012497062035</c:v>
                </c:pt>
                <c:pt idx="157">
                  <c:v>1668.832950598789</c:v>
                </c:pt>
                <c:pt idx="158">
                  <c:v>1685.5416026664138</c:v>
                </c:pt>
                <c:pt idx="159">
                  <c:v>1702.3272059090787</c:v>
                </c:pt>
                <c:pt idx="160">
                  <c:v>1719.1897603267832</c:v>
                </c:pt>
                <c:pt idx="161">
                  <c:v>1736.1292659195271</c:v>
                </c:pt>
                <c:pt idx="162">
                  <c:v>1753.1457226873117</c:v>
                </c:pt>
                <c:pt idx="163">
                  <c:v>1770.2391306301354</c:v>
                </c:pt>
                <c:pt idx="164">
                  <c:v>1787.4094897479986</c:v>
                </c:pt>
                <c:pt idx="165">
                  <c:v>1804.6568000409027</c:v>
                </c:pt>
                <c:pt idx="166">
                  <c:v>1821.9810615088454</c:v>
                </c:pt>
                <c:pt idx="167">
                  <c:v>1839.3822741518284</c:v>
                </c:pt>
                <c:pt idx="168">
                  <c:v>1856.8604379698513</c:v>
                </c:pt>
                <c:pt idx="169">
                  <c:v>1874.4155529629138</c:v>
                </c:pt>
                <c:pt idx="170">
                  <c:v>1892.0476191310163</c:v>
                </c:pt>
                <c:pt idx="171">
                  <c:v>1909.7566364741583</c:v>
                </c:pt>
                <c:pt idx="172">
                  <c:v>1927.5426049923399</c:v>
                </c:pt>
                <c:pt idx="173">
                  <c:v>1945.4055246855621</c:v>
                </c:pt>
                <c:pt idx="174">
                  <c:v>1963.345395553823</c:v>
                </c:pt>
                <c:pt idx="175">
                  <c:v>1981.3622175971238</c:v>
                </c:pt>
                <c:pt idx="176">
                  <c:v>1999.4559908154652</c:v>
                </c:pt>
                <c:pt idx="177">
                  <c:v>2017.6267152088453</c:v>
                </c:pt>
                <c:pt idx="178">
                  <c:v>2035.8743907772664</c:v>
                </c:pt>
                <c:pt idx="179">
                  <c:v>2054.1990175207261</c:v>
                </c:pt>
                <c:pt idx="180">
                  <c:v>2072.6005954392267</c:v>
                </c:pt>
                <c:pt idx="181">
                  <c:v>2091.0791245327664</c:v>
                </c:pt>
                <c:pt idx="182">
                  <c:v>2109.6346048013465</c:v>
                </c:pt>
                <c:pt idx="183">
                  <c:v>2128.2670362449653</c:v>
                </c:pt>
                <c:pt idx="184">
                  <c:v>2146.9764188636241</c:v>
                </c:pt>
                <c:pt idx="185">
                  <c:v>2165.7627526573233</c:v>
                </c:pt>
                <c:pt idx="186">
                  <c:v>2184.6260376260616</c:v>
                </c:pt>
                <c:pt idx="187">
                  <c:v>2203.5662737698408</c:v>
                </c:pt>
                <c:pt idx="188">
                  <c:v>2222.5834610886586</c:v>
                </c:pt>
                <c:pt idx="189">
                  <c:v>2241.6775995825169</c:v>
                </c:pt>
                <c:pt idx="190">
                  <c:v>2260.8486892514147</c:v>
                </c:pt>
                <c:pt idx="191">
                  <c:v>2280.0967300953521</c:v>
                </c:pt>
                <c:pt idx="192">
                  <c:v>2299.4217221143294</c:v>
                </c:pt>
                <c:pt idx="193">
                  <c:v>2318.8236653083463</c:v>
                </c:pt>
                <c:pt idx="194">
                  <c:v>2338.3025596774032</c:v>
                </c:pt>
                <c:pt idx="195">
                  <c:v>2357.8584052215001</c:v>
                </c:pt>
                <c:pt idx="196">
                  <c:v>2377.4912019406365</c:v>
                </c:pt>
                <c:pt idx="197">
                  <c:v>2397.2009498348125</c:v>
                </c:pt>
                <c:pt idx="198">
                  <c:v>2416.9876489040289</c:v>
                </c:pt>
                <c:pt idx="199">
                  <c:v>2436.8512991482844</c:v>
                </c:pt>
                <c:pt idx="200">
                  <c:v>2456.7919005675803</c:v>
                </c:pt>
                <c:pt idx="201">
                  <c:v>2476.8094531619154</c:v>
                </c:pt>
                <c:pt idx="202">
                  <c:v>2496.9039569312904</c:v>
                </c:pt>
                <c:pt idx="203">
                  <c:v>2517.075411875705</c:v>
                </c:pt>
                <c:pt idx="204">
                  <c:v>2537.3238179951595</c:v>
                </c:pt>
                <c:pt idx="205">
                  <c:v>2557.6491752896541</c:v>
                </c:pt>
                <c:pt idx="206">
                  <c:v>2578.0514837591882</c:v>
                </c:pt>
                <c:pt idx="207">
                  <c:v>2598.5307434037622</c:v>
                </c:pt>
                <c:pt idx="208">
                  <c:v>2619.0869542233763</c:v>
                </c:pt>
                <c:pt idx="209">
                  <c:v>2639.7201162180299</c:v>
                </c:pt>
                <c:pt idx="210">
                  <c:v>2660.4302293877226</c:v>
                </c:pt>
                <c:pt idx="211">
                  <c:v>2681.2172937324567</c:v>
                </c:pt>
                <c:pt idx="212">
                  <c:v>2702.0813092522289</c:v>
                </c:pt>
                <c:pt idx="213">
                  <c:v>2723.0222759470407</c:v>
                </c:pt>
                <c:pt idx="214">
                  <c:v>2744.0401938168943</c:v>
                </c:pt>
                <c:pt idx="215">
                  <c:v>2765.1350628617856</c:v>
                </c:pt>
                <c:pt idx="216">
                  <c:v>2786.3068830817174</c:v>
                </c:pt>
                <c:pt idx="217">
                  <c:v>2807.5556544766896</c:v>
                </c:pt>
                <c:pt idx="218">
                  <c:v>2828.8813770467013</c:v>
                </c:pt>
                <c:pt idx="219">
                  <c:v>2850.2840507917526</c:v>
                </c:pt>
                <c:pt idx="220">
                  <c:v>2871.7636757118435</c:v>
                </c:pt>
                <c:pt idx="221">
                  <c:v>2893.3202518069738</c:v>
                </c:pt>
                <c:pt idx="222">
                  <c:v>2914.9537790771456</c:v>
                </c:pt>
                <c:pt idx="223">
                  <c:v>2936.6642575223545</c:v>
                </c:pt>
                <c:pt idx="224">
                  <c:v>2958.4516871426049</c:v>
                </c:pt>
                <c:pt idx="225">
                  <c:v>2980.3160679378952</c:v>
                </c:pt>
                <c:pt idx="226">
                  <c:v>3002.257399908226</c:v>
                </c:pt>
                <c:pt idx="227">
                  <c:v>3024.2756830535945</c:v>
                </c:pt>
                <c:pt idx="228">
                  <c:v>3046.3709173740035</c:v>
                </c:pt>
                <c:pt idx="229">
                  <c:v>3068.5431028694529</c:v>
                </c:pt>
                <c:pt idx="230">
                  <c:v>3090.7922395399419</c:v>
                </c:pt>
                <c:pt idx="231">
                  <c:v>3113.1183273854704</c:v>
                </c:pt>
                <c:pt idx="232">
                  <c:v>3135.5213664060384</c:v>
                </c:pt>
                <c:pt idx="233">
                  <c:v>3158.0013566016469</c:v>
                </c:pt>
                <c:pt idx="234">
                  <c:v>3180.558297972294</c:v>
                </c:pt>
                <c:pt idx="235">
                  <c:v>3203.1921905179815</c:v>
                </c:pt>
                <c:pt idx="236">
                  <c:v>3225.9030342387096</c:v>
                </c:pt>
                <c:pt idx="237">
                  <c:v>3248.6908291344776</c:v>
                </c:pt>
                <c:pt idx="238">
                  <c:v>3271.5555752052833</c:v>
                </c:pt>
                <c:pt idx="239">
                  <c:v>3294.4972724511308</c:v>
                </c:pt>
                <c:pt idx="240">
                  <c:v>3317.515920872017</c:v>
                </c:pt>
                <c:pt idx="241">
                  <c:v>3340.6115204679427</c:v>
                </c:pt>
                <c:pt idx="242">
                  <c:v>3363.7840712389097</c:v>
                </c:pt>
                <c:pt idx="243">
                  <c:v>3387.0335731849159</c:v>
                </c:pt>
                <c:pt idx="244">
                  <c:v>3410.3600263059616</c:v>
                </c:pt>
                <c:pt idx="245">
                  <c:v>3433.7634306020459</c:v>
                </c:pt>
                <c:pt idx="246">
                  <c:v>3457.2437860731707</c:v>
                </c:pt>
                <c:pt idx="247">
                  <c:v>3480.8010927193363</c:v>
                </c:pt>
                <c:pt idx="248">
                  <c:v>3504.4353505405425</c:v>
                </c:pt>
                <c:pt idx="249">
                  <c:v>3528.1465595367863</c:v>
                </c:pt>
                <c:pt idx="250">
                  <c:v>3551.9347197080697</c:v>
                </c:pt>
                <c:pt idx="251">
                  <c:v>3575.7998310543944</c:v>
                </c:pt>
                <c:pt idx="252">
                  <c:v>3599.7418935757569</c:v>
                </c:pt>
                <c:pt idx="253">
                  <c:v>3623.7609072721625</c:v>
                </c:pt>
                <c:pt idx="254">
                  <c:v>3647.8568721436059</c:v>
                </c:pt>
                <c:pt idx="255">
                  <c:v>3672.0297881900888</c:v>
                </c:pt>
                <c:pt idx="256">
                  <c:v>3696.2796554116112</c:v>
                </c:pt>
                <c:pt idx="257">
                  <c:v>3720.6064738081736</c:v>
                </c:pt>
                <c:pt idx="258">
                  <c:v>3745.0102433797756</c:v>
                </c:pt>
                <c:pt idx="259">
                  <c:v>3769.4909641264198</c:v>
                </c:pt>
                <c:pt idx="260">
                  <c:v>3794.0486360481009</c:v>
                </c:pt>
                <c:pt idx="261">
                  <c:v>3818.6832591448228</c:v>
                </c:pt>
                <c:pt idx="262">
                  <c:v>3843.3948334165843</c:v>
                </c:pt>
                <c:pt idx="263">
                  <c:v>3868.1833588633849</c:v>
                </c:pt>
                <c:pt idx="264">
                  <c:v>3893.0488354852268</c:v>
                </c:pt>
                <c:pt idx="265">
                  <c:v>3917.9912632821083</c:v>
                </c:pt>
                <c:pt idx="266">
                  <c:v>3943.0106422540293</c:v>
                </c:pt>
                <c:pt idx="267">
                  <c:v>3968.1069724009885</c:v>
                </c:pt>
                <c:pt idx="268">
                  <c:v>3993.2802537229891</c:v>
                </c:pt>
                <c:pt idx="269">
                  <c:v>4018.5304862200292</c:v>
                </c:pt>
                <c:pt idx="270">
                  <c:v>4043.8576698921088</c:v>
                </c:pt>
                <c:pt idx="271">
                  <c:v>4069.2618047392289</c:v>
                </c:pt>
                <c:pt idx="272">
                  <c:v>4094.7428907613885</c:v>
                </c:pt>
                <c:pt idx="273">
                  <c:v>4120.3009279585876</c:v>
                </c:pt>
                <c:pt idx="274">
                  <c:v>4145.9359163308254</c:v>
                </c:pt>
                <c:pt idx="275">
                  <c:v>4171.6478558781055</c:v>
                </c:pt>
                <c:pt idx="276">
                  <c:v>4197.4367466004242</c:v>
                </c:pt>
                <c:pt idx="277">
                  <c:v>4223.3025884977824</c:v>
                </c:pt>
                <c:pt idx="278">
                  <c:v>4249.2453815701792</c:v>
                </c:pt>
                <c:pt idx="279">
                  <c:v>4275.2651258176174</c:v>
                </c:pt>
                <c:pt idx="280">
                  <c:v>4301.3618212400961</c:v>
                </c:pt>
                <c:pt idx="281">
                  <c:v>4327.5354678376125</c:v>
                </c:pt>
                <c:pt idx="282">
                  <c:v>4353.7860656101693</c:v>
                </c:pt>
                <c:pt idx="283">
                  <c:v>4380.1136145577657</c:v>
                </c:pt>
                <c:pt idx="284">
                  <c:v>4406.5181146804034</c:v>
                </c:pt>
                <c:pt idx="285">
                  <c:v>4432.999565978078</c:v>
                </c:pt>
                <c:pt idx="286">
                  <c:v>4459.5579684507957</c:v>
                </c:pt>
                <c:pt idx="287">
                  <c:v>4486.193322098552</c:v>
                </c:pt>
                <c:pt idx="288">
                  <c:v>4512.9056269213479</c:v>
                </c:pt>
                <c:pt idx="289">
                  <c:v>4539.6948829191824</c:v>
                </c:pt>
                <c:pt idx="290">
                  <c:v>4566.5610900920574</c:v>
                </c:pt>
                <c:pt idx="291">
                  <c:v>4593.5042484399737</c:v>
                </c:pt>
                <c:pt idx="292">
                  <c:v>4620.5243579629278</c:v>
                </c:pt>
                <c:pt idx="293">
                  <c:v>4647.6214186609232</c:v>
                </c:pt>
                <c:pt idx="294">
                  <c:v>4674.7954305339572</c:v>
                </c:pt>
                <c:pt idx="295">
                  <c:v>4702.0463935820317</c:v>
                </c:pt>
                <c:pt idx="296">
                  <c:v>4729.3743078051448</c:v>
                </c:pt>
                <c:pt idx="297">
                  <c:v>4756.7791732032993</c:v>
                </c:pt>
                <c:pt idx="298">
                  <c:v>4784.2609897764933</c:v>
                </c:pt>
                <c:pt idx="299">
                  <c:v>4811.819757524725</c:v>
                </c:pt>
                <c:pt idx="300">
                  <c:v>4839.4554764479981</c:v>
                </c:pt>
                <c:pt idx="301">
                  <c:v>4867.1681465463116</c:v>
                </c:pt>
                <c:pt idx="302">
                  <c:v>4894.9577678196656</c:v>
                </c:pt>
                <c:pt idx="303">
                  <c:v>4922.8243402680564</c:v>
                </c:pt>
                <c:pt idx="304">
                  <c:v>4950.7678638914895</c:v>
                </c:pt>
                <c:pt idx="305">
                  <c:v>4978.7883386899612</c:v>
                </c:pt>
                <c:pt idx="306">
                  <c:v>5006.8857646634733</c:v>
                </c:pt>
                <c:pt idx="307">
                  <c:v>5035.0601418120241</c:v>
                </c:pt>
                <c:pt idx="308">
                  <c:v>5063.3114701356153</c:v>
                </c:pt>
                <c:pt idx="309">
                  <c:v>5091.639749634247</c:v>
                </c:pt>
                <c:pt idx="310">
                  <c:v>5120.0449803079164</c:v>
                </c:pt>
                <c:pt idx="311">
                  <c:v>5148.5271621566271</c:v>
                </c:pt>
                <c:pt idx="312">
                  <c:v>5177.0862951803774</c:v>
                </c:pt>
                <c:pt idx="313">
                  <c:v>5205.7223793791691</c:v>
                </c:pt>
                <c:pt idx="314">
                  <c:v>5234.4354147529984</c:v>
                </c:pt>
                <c:pt idx="315">
                  <c:v>5263.2254013018683</c:v>
                </c:pt>
                <c:pt idx="316">
                  <c:v>5292.0923390257776</c:v>
                </c:pt>
                <c:pt idx="317">
                  <c:v>5321.0362279247265</c:v>
                </c:pt>
                <c:pt idx="318">
                  <c:v>5350.0570679987159</c:v>
                </c:pt>
                <c:pt idx="319">
                  <c:v>5379.1548592477448</c:v>
                </c:pt>
                <c:pt idx="320">
                  <c:v>5408.3296016718132</c:v>
                </c:pt>
                <c:pt idx="321">
                  <c:v>5437.5812952709211</c:v>
                </c:pt>
                <c:pt idx="322">
                  <c:v>5466.9099400450687</c:v>
                </c:pt>
                <c:pt idx="323">
                  <c:v>5496.3155359942575</c:v>
                </c:pt>
                <c:pt idx="324">
                  <c:v>5525.7980831184859</c:v>
                </c:pt>
                <c:pt idx="325">
                  <c:v>5555.357581417753</c:v>
                </c:pt>
                <c:pt idx="326">
                  <c:v>5584.9940308920595</c:v>
                </c:pt>
                <c:pt idx="327">
                  <c:v>5614.7074315414065</c:v>
                </c:pt>
                <c:pt idx="328">
                  <c:v>5644.4977833657922</c:v>
                </c:pt>
                <c:pt idx="329">
                  <c:v>5674.3650863652201</c:v>
                </c:pt>
                <c:pt idx="330">
                  <c:v>5704.3093405396876</c:v>
                </c:pt>
                <c:pt idx="331">
                  <c:v>5734.3305458891937</c:v>
                </c:pt>
                <c:pt idx="332">
                  <c:v>5764.4287024137375</c:v>
                </c:pt>
                <c:pt idx="333">
                  <c:v>5794.6038101133227</c:v>
                </c:pt>
                <c:pt idx="334">
                  <c:v>5824.8558689879492</c:v>
                </c:pt>
                <c:pt idx="335">
                  <c:v>5855.1848790376162</c:v>
                </c:pt>
                <c:pt idx="336">
                  <c:v>5885.590840262319</c:v>
                </c:pt>
                <c:pt idx="337">
                  <c:v>5916.0737526620651</c:v>
                </c:pt>
                <c:pt idx="338">
                  <c:v>5946.6336162368489</c:v>
                </c:pt>
                <c:pt idx="339">
                  <c:v>5977.2704309866713</c:v>
                </c:pt>
                <c:pt idx="340">
                  <c:v>6007.9841969115378</c:v>
                </c:pt>
                <c:pt idx="341">
                  <c:v>6038.7749140114411</c:v>
                </c:pt>
                <c:pt idx="342">
                  <c:v>6069.6425822863857</c:v>
                </c:pt>
                <c:pt idx="343">
                  <c:v>6100.5872017363672</c:v>
                </c:pt>
                <c:pt idx="344">
                  <c:v>6131.6087723613909</c:v>
                </c:pt>
                <c:pt idx="345">
                  <c:v>6162.7072941614533</c:v>
                </c:pt>
                <c:pt idx="346">
                  <c:v>6193.8827671365589</c:v>
                </c:pt>
                <c:pt idx="347">
                  <c:v>6225.1351912866994</c:v>
                </c:pt>
                <c:pt idx="348">
                  <c:v>6256.4645666118822</c:v>
                </c:pt>
                <c:pt idx="349">
                  <c:v>6287.8708931121037</c:v>
                </c:pt>
                <c:pt idx="350">
                  <c:v>6319.3541707873646</c:v>
                </c:pt>
                <c:pt idx="351">
                  <c:v>6350.9143996376679</c:v>
                </c:pt>
                <c:pt idx="352">
                  <c:v>6382.5515796630089</c:v>
                </c:pt>
                <c:pt idx="353">
                  <c:v>6414.2657108633903</c:v>
                </c:pt>
                <c:pt idx="354">
                  <c:v>6446.0567932388094</c:v>
                </c:pt>
                <c:pt idx="355">
                  <c:v>6477.9248267892708</c:v>
                </c:pt>
                <c:pt idx="356">
                  <c:v>6509.8698115147727</c:v>
                </c:pt>
                <c:pt idx="357">
                  <c:v>6541.8917474153113</c:v>
                </c:pt>
                <c:pt idx="358">
                  <c:v>6573.9906344908914</c:v>
                </c:pt>
                <c:pt idx="359">
                  <c:v>6606.1664727415118</c:v>
                </c:pt>
                <c:pt idx="360">
                  <c:v>6638.4192621671718</c:v>
                </c:pt>
                <c:pt idx="361">
                  <c:v>6670.7490027678696</c:v>
                </c:pt>
                <c:pt idx="362">
                  <c:v>6703.1556945436114</c:v>
                </c:pt>
                <c:pt idx="363">
                  <c:v>6735.6393374943891</c:v>
                </c:pt>
                <c:pt idx="364">
                  <c:v>6768.1999316202091</c:v>
                </c:pt>
                <c:pt idx="365">
                  <c:v>6800.837476921065</c:v>
                </c:pt>
                <c:pt idx="366">
                  <c:v>6833.5519733969641</c:v>
                </c:pt>
                <c:pt idx="367">
                  <c:v>6866.3434210479045</c:v>
                </c:pt>
                <c:pt idx="368">
                  <c:v>6899.211819873879</c:v>
                </c:pt>
                <c:pt idx="369">
                  <c:v>6932.1571698748976</c:v>
                </c:pt>
                <c:pt idx="370">
                  <c:v>6965.1794710509557</c:v>
                </c:pt>
                <c:pt idx="371">
                  <c:v>6998.2787234020525</c:v>
                </c:pt>
                <c:pt idx="372">
                  <c:v>7031.4549269281888</c:v>
                </c:pt>
                <c:pt idx="373">
                  <c:v>7064.7080816293665</c:v>
                </c:pt>
                <c:pt idx="374">
                  <c:v>7098.0381875055828</c:v>
                </c:pt>
                <c:pt idx="375">
                  <c:v>7131.4452445568386</c:v>
                </c:pt>
                <c:pt idx="376">
                  <c:v>7164.929252783134</c:v>
                </c:pt>
                <c:pt idx="377">
                  <c:v>7198.4902121844698</c:v>
                </c:pt>
                <c:pt idx="378">
                  <c:v>7232.128122760847</c:v>
                </c:pt>
                <c:pt idx="379">
                  <c:v>7265.842984512261</c:v>
                </c:pt>
                <c:pt idx="380">
                  <c:v>7299.6347974387172</c:v>
                </c:pt>
                <c:pt idx="381">
                  <c:v>7333.5035615402112</c:v>
                </c:pt>
                <c:pt idx="382">
                  <c:v>7367.4492768167456</c:v>
                </c:pt>
                <c:pt idx="383">
                  <c:v>7401.4719432683187</c:v>
                </c:pt>
                <c:pt idx="384">
                  <c:v>7435.5715608949349</c:v>
                </c:pt>
                <c:pt idx="385">
                  <c:v>7469.7481296965898</c:v>
                </c:pt>
                <c:pt idx="386">
                  <c:v>7504.0016496732815</c:v>
                </c:pt>
                <c:pt idx="387">
                  <c:v>7538.3321208250145</c:v>
                </c:pt>
                <c:pt idx="388">
                  <c:v>7572.739543151788</c:v>
                </c:pt>
                <c:pt idx="389">
                  <c:v>7607.2239166536037</c:v>
                </c:pt>
                <c:pt idx="390">
                  <c:v>7641.7852413304554</c:v>
                </c:pt>
                <c:pt idx="391">
                  <c:v>7676.4235171823475</c:v>
                </c:pt>
                <c:pt idx="392">
                  <c:v>7711.13874420928</c:v>
                </c:pt>
                <c:pt idx="393">
                  <c:v>7745.9309224112512</c:v>
                </c:pt>
                <c:pt idx="394">
                  <c:v>7780.8000517882638</c:v>
                </c:pt>
                <c:pt idx="395">
                  <c:v>7815.7461323403159</c:v>
                </c:pt>
                <c:pt idx="396">
                  <c:v>7850.7691640674084</c:v>
                </c:pt>
                <c:pt idx="397">
                  <c:v>7885.8691469695368</c:v>
                </c:pt>
                <c:pt idx="398">
                  <c:v>7921.0460810467084</c:v>
                </c:pt>
                <c:pt idx="399">
                  <c:v>7956.2999662989196</c:v>
                </c:pt>
                <c:pt idx="400">
                  <c:v>7991.6308027261712</c:v>
                </c:pt>
                <c:pt idx="401">
                  <c:v>8027.0385903284614</c:v>
                </c:pt>
                <c:pt idx="402">
                  <c:v>8062.5233291057912</c:v>
                </c:pt>
                <c:pt idx="403">
                  <c:v>8098.0850190581614</c:v>
                </c:pt>
                <c:pt idx="404">
                  <c:v>8133.7236601855711</c:v>
                </c:pt>
                <c:pt idx="405">
                  <c:v>8169.4392524880204</c:v>
                </c:pt>
                <c:pt idx="406">
                  <c:v>8205.2317959655102</c:v>
                </c:pt>
                <c:pt idx="407">
                  <c:v>8241.1012906180404</c:v>
                </c:pt>
                <c:pt idx="408">
                  <c:v>8277.0477364456056</c:v>
                </c:pt>
                <c:pt idx="409">
                  <c:v>8313.0711334482148</c:v>
                </c:pt>
                <c:pt idx="410">
                  <c:v>8349.1714816258645</c:v>
                </c:pt>
                <c:pt idx="411">
                  <c:v>8385.3487809785547</c:v>
                </c:pt>
                <c:pt idx="412">
                  <c:v>8421.6030315062799</c:v>
                </c:pt>
                <c:pt idx="413">
                  <c:v>8457.9342332090491</c:v>
                </c:pt>
                <c:pt idx="414">
                  <c:v>8494.3423860868552</c:v>
                </c:pt>
                <c:pt idx="415">
                  <c:v>8530.8274901397017</c:v>
                </c:pt>
                <c:pt idx="416">
                  <c:v>8567.3895453675905</c:v>
                </c:pt>
                <c:pt idx="417">
                  <c:v>8604.0285517705179</c:v>
                </c:pt>
                <c:pt idx="418">
                  <c:v>8640.7445093484839</c:v>
                </c:pt>
                <c:pt idx="419">
                  <c:v>8677.5374181014886</c:v>
                </c:pt>
                <c:pt idx="420">
                  <c:v>8714.4072780295337</c:v>
                </c:pt>
                <c:pt idx="421">
                  <c:v>8751.3540891326211</c:v>
                </c:pt>
                <c:pt idx="422">
                  <c:v>8788.3778514107489</c:v>
                </c:pt>
                <c:pt idx="423">
                  <c:v>8825.4785648639117</c:v>
                </c:pt>
                <c:pt idx="424">
                  <c:v>8862.6562294921187</c:v>
                </c:pt>
                <c:pt idx="425">
                  <c:v>8899.9108452953624</c:v>
                </c:pt>
                <c:pt idx="426">
                  <c:v>8937.2424122736447</c:v>
                </c:pt>
                <c:pt idx="427">
                  <c:v>8974.650930426973</c:v>
                </c:pt>
                <c:pt idx="428">
                  <c:v>9012.1363997553362</c:v>
                </c:pt>
                <c:pt idx="429">
                  <c:v>9049.6988202587399</c:v>
                </c:pt>
                <c:pt idx="430">
                  <c:v>9087.3381919371823</c:v>
                </c:pt>
                <c:pt idx="431">
                  <c:v>9125.0545147906669</c:v>
                </c:pt>
                <c:pt idx="432">
                  <c:v>9162.8477888191901</c:v>
                </c:pt>
                <c:pt idx="433">
                  <c:v>9200.7180140227538</c:v>
                </c:pt>
                <c:pt idx="434">
                  <c:v>9238.6651904013561</c:v>
                </c:pt>
                <c:pt idx="435">
                  <c:v>9276.6893179550007</c:v>
                </c:pt>
                <c:pt idx="436">
                  <c:v>9314.790396683682</c:v>
                </c:pt>
                <c:pt idx="437">
                  <c:v>9352.9684265874039</c:v>
                </c:pt>
                <c:pt idx="438">
                  <c:v>9391.2234076661662</c:v>
                </c:pt>
                <c:pt idx="439">
                  <c:v>9429.5553399199689</c:v>
                </c:pt>
                <c:pt idx="440">
                  <c:v>9467.9642233488103</c:v>
                </c:pt>
                <c:pt idx="441">
                  <c:v>9506.4500579526903</c:v>
                </c:pt>
                <c:pt idx="442">
                  <c:v>9545.0128437316125</c:v>
                </c:pt>
                <c:pt idx="443">
                  <c:v>9583.6525806855752</c:v>
                </c:pt>
                <c:pt idx="444">
                  <c:v>9622.3692688145766</c:v>
                </c:pt>
                <c:pt idx="445">
                  <c:v>9661.1629081186165</c:v>
                </c:pt>
                <c:pt idx="446">
                  <c:v>9700.0334985976933</c:v>
                </c:pt>
                <c:pt idx="447">
                  <c:v>9738.9810402518124</c:v>
                </c:pt>
                <c:pt idx="448">
                  <c:v>9778.0055330809737</c:v>
                </c:pt>
                <c:pt idx="449">
                  <c:v>9817.1069770851755</c:v>
                </c:pt>
                <c:pt idx="450">
                  <c:v>9856.285372264414</c:v>
                </c:pt>
                <c:pt idx="451">
                  <c:v>9895.5407186186912</c:v>
                </c:pt>
                <c:pt idx="452">
                  <c:v>9934.8730161480144</c:v>
                </c:pt>
                <c:pt idx="453">
                  <c:v>9974.2822648523688</c:v>
                </c:pt>
                <c:pt idx="454">
                  <c:v>10013.768464731769</c:v>
                </c:pt>
                <c:pt idx="455">
                  <c:v>10053.331615786206</c:v>
                </c:pt>
                <c:pt idx="456">
                  <c:v>10092.971718015684</c:v>
                </c:pt>
                <c:pt idx="457">
                  <c:v>10132.688771420204</c:v>
                </c:pt>
                <c:pt idx="458">
                  <c:v>10172.482775999761</c:v>
                </c:pt>
                <c:pt idx="459">
                  <c:v>10212.35373175436</c:v>
                </c:pt>
                <c:pt idx="460">
                  <c:v>10252.301638683995</c:v>
                </c:pt>
                <c:pt idx="461">
                  <c:v>10292.32649678867</c:v>
                </c:pt>
                <c:pt idx="462">
                  <c:v>10332.428306068388</c:v>
                </c:pt>
                <c:pt idx="463">
                  <c:v>10372.607066523145</c:v>
                </c:pt>
                <c:pt idx="464">
                  <c:v>10412.862778152941</c:v>
                </c:pt>
                <c:pt idx="465">
                  <c:v>10453.195440957777</c:v>
                </c:pt>
                <c:pt idx="466">
                  <c:v>10493.605054937654</c:v>
                </c:pt>
                <c:pt idx="467">
                  <c:v>10534.091620092569</c:v>
                </c:pt>
                <c:pt idx="468">
                  <c:v>10574.655136422522</c:v>
                </c:pt>
                <c:pt idx="469">
                  <c:v>10615.295603927518</c:v>
                </c:pt>
                <c:pt idx="470">
                  <c:v>10656.013022607553</c:v>
                </c:pt>
                <c:pt idx="471">
                  <c:v>10696.807392462626</c:v>
                </c:pt>
                <c:pt idx="472">
                  <c:v>10737.678713492744</c:v>
                </c:pt>
                <c:pt idx="473">
                  <c:v>10778.626985697902</c:v>
                </c:pt>
                <c:pt idx="474">
                  <c:v>10819.652209078093</c:v>
                </c:pt>
                <c:pt idx="475">
                  <c:v>10860.754383633324</c:v>
                </c:pt>
                <c:pt idx="476">
                  <c:v>10901.933509363596</c:v>
                </c:pt>
                <c:pt idx="477">
                  <c:v>10943.189586268911</c:v>
                </c:pt>
                <c:pt idx="478">
                  <c:v>10984.522614349265</c:v>
                </c:pt>
                <c:pt idx="479">
                  <c:v>11025.932593604657</c:v>
                </c:pt>
                <c:pt idx="480">
                  <c:v>11067.419524035089</c:v>
                </c:pt>
                <c:pt idx="481">
                  <c:v>11108.983405640563</c:v>
                </c:pt>
                <c:pt idx="482">
                  <c:v>11150.624238421071</c:v>
                </c:pt>
                <c:pt idx="483">
                  <c:v>11192.342022376622</c:v>
                </c:pt>
                <c:pt idx="484">
                  <c:v>11234.13675750722</c:v>
                </c:pt>
                <c:pt idx="485">
                  <c:v>11276.008443812851</c:v>
                </c:pt>
                <c:pt idx="486">
                  <c:v>11317.957081293524</c:v>
                </c:pt>
                <c:pt idx="487">
                  <c:v>11359.982669949233</c:v>
                </c:pt>
                <c:pt idx="488">
                  <c:v>11402.085209779983</c:v>
                </c:pt>
                <c:pt idx="489">
                  <c:v>11444.264700785776</c:v>
                </c:pt>
                <c:pt idx="490">
                  <c:v>11486.521142966601</c:v>
                </c:pt>
                <c:pt idx="491">
                  <c:v>11528.854536322473</c:v>
                </c:pt>
                <c:pt idx="492">
                  <c:v>11571.264880853381</c:v>
                </c:pt>
                <c:pt idx="493">
                  <c:v>11613.752176559332</c:v>
                </c:pt>
                <c:pt idx="494">
                  <c:v>11656.316423440323</c:v>
                </c:pt>
                <c:pt idx="495">
                  <c:v>11698.957621496356</c:v>
                </c:pt>
                <c:pt idx="496">
                  <c:v>11741.675770727425</c:v>
                </c:pt>
                <c:pt idx="497">
                  <c:v>11784.47087113353</c:v>
                </c:pt>
                <c:pt idx="498">
                  <c:v>11827.342922714681</c:v>
                </c:pt>
                <c:pt idx="499">
                  <c:v>11870.291925470867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0.40909738725366179</c:v>
                </c:pt>
                <c:pt idx="1">
                  <c:v>0.22466862954817676</c:v>
                </c:pt>
                <c:pt idx="2">
                  <c:v>0.12992258609608773</c:v>
                </c:pt>
                <c:pt idx="3">
                  <c:v>9.1155315868540809E-2</c:v>
                </c:pt>
                <c:pt idx="4">
                  <c:v>7.2213188035771134E-2</c:v>
                </c:pt>
                <c:pt idx="5">
                  <c:v>6.1669102412253984E-2</c:v>
                </c:pt>
                <c:pt idx="6">
                  <c:v>5.2447040708858979E-2</c:v>
                </c:pt>
                <c:pt idx="7">
                  <c:v>4.468219312253862E-2</c:v>
                </c:pt>
                <c:pt idx="8">
                  <c:v>4.0775235221345053E-2</c:v>
                </c:pt>
                <c:pt idx="9">
                  <c:v>3.8487600959413198E-2</c:v>
                </c:pt>
                <c:pt idx="10">
                  <c:v>3.7017040533245275E-2</c:v>
                </c:pt>
                <c:pt idx="11">
                  <c:v>3.6003575936412145E-2</c:v>
                </c:pt>
                <c:pt idx="12">
                  <c:v>3.5277208514179148E-2</c:v>
                </c:pt>
                <c:pt idx="13">
                  <c:v>3.4738703516344928E-2</c:v>
                </c:pt>
                <c:pt idx="14">
                  <c:v>3.4319223353242445E-2</c:v>
                </c:pt>
                <c:pt idx="15">
                  <c:v>3.3994024772035149E-2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0.30617943987188628</c:v>
                </c:pt>
                <c:pt idx="1">
                  <c:v>0.16317234713547921</c:v>
                </c:pt>
                <c:pt idx="2">
                  <c:v>9.1081558749894057E-2</c:v>
                </c:pt>
                <c:pt idx="3">
                  <c:v>6.2063039317623567E-2</c:v>
                </c:pt>
                <c:pt idx="4">
                  <c:v>4.8029128989568168E-2</c:v>
                </c:pt>
                <c:pt idx="5">
                  <c:v>4.0261254434349046E-2</c:v>
                </c:pt>
                <c:pt idx="6">
                  <c:v>3.3495486465664144E-2</c:v>
                </c:pt>
                <c:pt idx="7">
                  <c:v>2.7821493496264876E-2</c:v>
                </c:pt>
                <c:pt idx="8">
                  <c:v>2.497899246583991E-2</c:v>
                </c:pt>
                <c:pt idx="9">
                  <c:v>2.3322221826672703E-2</c:v>
                </c:pt>
                <c:pt idx="10">
                  <c:v>2.2262219393277181E-2</c:v>
                </c:pt>
                <c:pt idx="11">
                  <c:v>2.1536342902109727E-2</c:v>
                </c:pt>
                <c:pt idx="12">
                  <c:v>2.1017297773401271E-2</c:v>
                </c:pt>
                <c:pt idx="13">
                  <c:v>2.0632788432853003E-2</c:v>
                </c:pt>
                <c:pt idx="14">
                  <c:v>2.0336056376618554E-2</c:v>
                </c:pt>
                <c:pt idx="15">
                  <c:v>2.0105224898529582E-2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0.26934243397245344</c:v>
                </c:pt>
                <c:pt idx="1">
                  <c:v>0.14131811555305457</c:v>
                </c:pt>
                <c:pt idx="2">
                  <c:v>7.7367343995042831E-2</c:v>
                </c:pt>
                <c:pt idx="3">
                  <c:v>5.1825151747939342E-2</c:v>
                </c:pt>
                <c:pt idx="4">
                  <c:v>3.9527408484678131E-2</c:v>
                </c:pt>
                <c:pt idx="5">
                  <c:v>3.2732220348257485E-2</c:v>
                </c:pt>
                <c:pt idx="6">
                  <c:v>2.6814684249196169E-2</c:v>
                </c:pt>
                <c:pt idx="7">
                  <c:v>2.184199658078767E-2</c:v>
                </c:pt>
                <c:pt idx="8">
                  <c:v>1.9340776644261485E-2</c:v>
                </c:pt>
                <c:pt idx="9">
                  <c:v>1.7877207512615807E-2</c:v>
                </c:pt>
                <c:pt idx="10">
                  <c:v>1.6937758056217764E-2</c:v>
                </c:pt>
                <c:pt idx="11">
                  <c:v>1.6293672533057954E-2</c:v>
                </c:pt>
                <c:pt idx="12">
                  <c:v>1.5831544563944564E-2</c:v>
                </c:pt>
                <c:pt idx="13">
                  <c:v>1.5487830343537618E-2</c:v>
                </c:pt>
                <c:pt idx="14">
                  <c:v>1.522357164211397E-2</c:v>
                </c:pt>
                <c:pt idx="15">
                  <c:v>1.5016706101309011E-2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0.25061038338172165</c:v>
                </c:pt>
                <c:pt idx="1">
                  <c:v>0.13026665475667609</c:v>
                </c:pt>
                <c:pt idx="2">
                  <c:v>7.0475632288512696E-2</c:v>
                </c:pt>
                <c:pt idx="3">
                  <c:v>4.6705274418294043E-2</c:v>
                </c:pt>
                <c:pt idx="4">
                  <c:v>3.5291016432264302E-2</c:v>
                </c:pt>
                <c:pt idx="5">
                  <c:v>2.8990274634446221E-2</c:v>
                </c:pt>
                <c:pt idx="6">
                  <c:v>2.3503189091849196E-2</c:v>
                </c:pt>
                <c:pt idx="7">
                  <c:v>1.8884674371557178E-2</c:v>
                </c:pt>
                <c:pt idx="8">
                  <c:v>1.6553891868880656E-2</c:v>
                </c:pt>
                <c:pt idx="9">
                  <c:v>1.5185284414859916E-2</c:v>
                </c:pt>
                <c:pt idx="10">
                  <c:v>1.4303982718117666E-2</c:v>
                </c:pt>
                <c:pt idx="11">
                  <c:v>1.3698607208531855E-2</c:v>
                </c:pt>
                <c:pt idx="12">
                  <c:v>1.3262861898824934E-2</c:v>
                </c:pt>
                <c:pt idx="13">
                  <c:v>1.2937636667389469E-2</c:v>
                </c:pt>
                <c:pt idx="14">
                  <c:v>1.2687942997102498E-2</c:v>
                </c:pt>
                <c:pt idx="15">
                  <c:v>1.2491552303309266E-2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45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48.888114720710632</c:v>
                </c:pt>
                <c:pt idx="1">
                  <c:v>89.019993758012859</c:v>
                </c:pt>
                <c:pt idx="2">
                  <c:v>153.9378225215473</c:v>
                </c:pt>
                <c:pt idx="3">
                  <c:v>219.40574512234593</c:v>
                </c:pt>
                <c:pt idx="4">
                  <c:v>276.95772121420407</c:v>
                </c:pt>
                <c:pt idx="5">
                  <c:v>324.3115144809679</c:v>
                </c:pt>
                <c:pt idx="6">
                  <c:v>381.33705409658592</c:v>
                </c:pt>
                <c:pt idx="7">
                  <c:v>447.60560309005035</c:v>
                </c:pt>
                <c:pt idx="8">
                  <c:v>490.49379829280258</c:v>
                </c:pt>
                <c:pt idx="9">
                  <c:v>519.64787363833989</c:v>
                </c:pt>
                <c:pt idx="10">
                  <c:v>540.2917065192679</c:v>
                </c:pt>
                <c:pt idx="11">
                  <c:v>555.50037683265339</c:v>
                </c:pt>
                <c:pt idx="12">
                  <c:v>566.93828231792486</c:v>
                </c:pt>
                <c:pt idx="13">
                  <c:v>575.72672482120095</c:v>
                </c:pt>
                <c:pt idx="14">
                  <c:v>582.76377044267872</c:v>
                </c:pt>
                <c:pt idx="15">
                  <c:v>588.33868993508543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65.321172474443543</c:v>
                </c:pt>
                <c:pt idx="1">
                  <c:v>122.56978802538363</c:v>
                </c:pt>
                <c:pt idx="2">
                  <c:v>219.58341814196569</c:v>
                </c:pt>
                <c:pt idx="3">
                  <c:v>322.25299018381708</c:v>
                </c:pt>
                <c:pt idx="4">
                  <c:v>416.41396420792807</c:v>
                </c:pt>
                <c:pt idx="5">
                  <c:v>496.75551050234844</c:v>
                </c:pt>
                <c:pt idx="6">
                  <c:v>597.09537344686066</c:v>
                </c:pt>
                <c:pt idx="7">
                  <c:v>718.86866902688257</c:v>
                </c:pt>
                <c:pt idx="8">
                  <c:v>800.67280645330493</c:v>
                </c:pt>
                <c:pt idx="9">
                  <c:v>857.55122940846013</c:v>
                </c:pt>
                <c:pt idx="10">
                  <c:v>898.38302492157038</c:v>
                </c:pt>
                <c:pt idx="11">
                  <c:v>928.66277672616252</c:v>
                </c:pt>
                <c:pt idx="12">
                  <c:v>951.59711850832105</c:v>
                </c:pt>
                <c:pt idx="13">
                  <c:v>969.33092999463747</c:v>
                </c:pt>
                <c:pt idx="14">
                  <c:v>983.47485026620325</c:v>
                </c:pt>
                <c:pt idx="15">
                  <c:v>994.7662908989754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74.254916705941213</c:v>
                </c:pt>
                <c:pt idx="1">
                  <c:v>141.52467234458322</c:v>
                </c:pt>
                <c:pt idx="2">
                  <c:v>258.50700007591655</c:v>
                </c:pt>
                <c:pt idx="3">
                  <c:v>385.9130041195728</c:v>
                </c:pt>
                <c:pt idx="4">
                  <c:v>505.97802301541037</c:v>
                </c:pt>
                <c:pt idx="5">
                  <c:v>611.01873894310108</c:v>
                </c:pt>
                <c:pt idx="6">
                  <c:v>745.85998530262555</c:v>
                </c:pt>
                <c:pt idx="7">
                  <c:v>915.66720679702428</c:v>
                </c:pt>
                <c:pt idx="8">
                  <c:v>1034.0846372337437</c:v>
                </c:pt>
                <c:pt idx="9">
                  <c:v>1118.7429572480016</c:v>
                </c:pt>
                <c:pt idx="10">
                  <c:v>1180.7938177897224</c:v>
                </c:pt>
                <c:pt idx="11">
                  <c:v>1227.47035448407</c:v>
                </c:pt>
                <c:pt idx="12">
                  <c:v>1263.3006160086777</c:v>
                </c:pt>
                <c:pt idx="13">
                  <c:v>1291.3364594250679</c:v>
                </c:pt>
                <c:pt idx="14">
                  <c:v>1313.7521516089353</c:v>
                </c:pt>
                <c:pt idx="15">
                  <c:v>1331.8499985996659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79.805153043226639</c:v>
                </c:pt>
                <c:pt idx="1">
                  <c:v>153.53123205134744</c:v>
                </c:pt>
                <c:pt idx="2">
                  <c:v>283.78603143458332</c:v>
                </c:pt>
                <c:pt idx="3">
                  <c:v>428.21716067610078</c:v>
                </c:pt>
                <c:pt idx="4">
                  <c:v>566.71646276856143</c:v>
                </c:pt>
                <c:pt idx="5">
                  <c:v>689.88653098981047</c:v>
                </c:pt>
                <c:pt idx="6">
                  <c:v>850.94835095956887</c:v>
                </c:pt>
                <c:pt idx="7">
                  <c:v>1059.0598284354137</c:v>
                </c:pt>
                <c:pt idx="8">
                  <c:v>1208.1751021702405</c:v>
                </c:pt>
                <c:pt idx="9">
                  <c:v>1317.0645641927215</c:v>
                </c:pt>
                <c:pt idx="10">
                  <c:v>1398.2119801268818</c:v>
                </c:pt>
                <c:pt idx="11">
                  <c:v>1460.0024437187651</c:v>
                </c:pt>
                <c:pt idx="12">
                  <c:v>1507.9701615359477</c:v>
                </c:pt>
                <c:pt idx="13">
                  <c:v>1545.8773896790503</c:v>
                </c:pt>
                <c:pt idx="14">
                  <c:v>1576.2996416808721</c:v>
                </c:pt>
                <c:pt idx="15">
                  <c:v>1601.0820364336619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83.575895830603798</c:v>
                </c:pt>
                <c:pt idx="1">
                  <c:v>161.78393568677126</c:v>
                </c:pt>
                <c:pt idx="2">
                  <c:v>301.42756635370449</c:v>
                </c:pt>
                <c:pt idx="3">
                  <c:v>458.1610483341849</c:v>
                </c:pt>
                <c:pt idx="4">
                  <c:v>610.25705084178151</c:v>
                </c:pt>
                <c:pt idx="5">
                  <c:v>747.05668798142449</c:v>
                </c:pt>
                <c:pt idx="6">
                  <c:v>928.26181040994288</c:v>
                </c:pt>
                <c:pt idx="7">
                  <c:v>1166.7001087886797</c:v>
                </c:pt>
                <c:pt idx="8">
                  <c:v>1340.9002076836468</c:v>
                </c:pt>
                <c:pt idx="9">
                  <c:v>1470.095868979568</c:v>
                </c:pt>
                <c:pt idx="10">
                  <c:v>1567.5724463887148</c:v>
                </c:pt>
                <c:pt idx="11">
                  <c:v>1642.4907577919885</c:v>
                </c:pt>
                <c:pt idx="12">
                  <c:v>1701.1447578468428</c:v>
                </c:pt>
                <c:pt idx="13">
                  <c:v>1747.844463096118</c:v>
                </c:pt>
                <c:pt idx="14">
                  <c:v>1785.4497245274288</c:v>
                </c:pt>
                <c:pt idx="15">
                  <c:v>1816.2841869726492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48.888114720710632</c:v>
                </c:pt>
                <c:pt idx="1">
                  <c:v>89.019993758012859</c:v>
                </c:pt>
                <c:pt idx="2">
                  <c:v>153.9378225215473</c:v>
                </c:pt>
                <c:pt idx="3">
                  <c:v>219.40574512234593</c:v>
                </c:pt>
                <c:pt idx="4">
                  <c:v>276.95772121420407</c:v>
                </c:pt>
                <c:pt idx="5">
                  <c:v>324.3115144809679</c:v>
                </c:pt>
                <c:pt idx="6">
                  <c:v>381.33705409658592</c:v>
                </c:pt>
                <c:pt idx="7">
                  <c:v>447.60560309005035</c:v>
                </c:pt>
                <c:pt idx="8">
                  <c:v>490.49379829280258</c:v>
                </c:pt>
                <c:pt idx="9">
                  <c:v>519.64787363833989</c:v>
                </c:pt>
                <c:pt idx="10">
                  <c:v>540.2917065192679</c:v>
                </c:pt>
                <c:pt idx="11">
                  <c:v>555.50037683265339</c:v>
                </c:pt>
                <c:pt idx="12">
                  <c:v>566.93828231792486</c:v>
                </c:pt>
                <c:pt idx="13">
                  <c:v>575.72672482120095</c:v>
                </c:pt>
                <c:pt idx="14">
                  <c:v>582.76377044267872</c:v>
                </c:pt>
                <c:pt idx="15">
                  <c:v>588.33868993508543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65.321172474443543</c:v>
                </c:pt>
                <c:pt idx="1">
                  <c:v>122.56978802538363</c:v>
                </c:pt>
                <c:pt idx="2">
                  <c:v>219.58341814196569</c:v>
                </c:pt>
                <c:pt idx="3">
                  <c:v>322.25299018381708</c:v>
                </c:pt>
                <c:pt idx="4">
                  <c:v>416.41396420792807</c:v>
                </c:pt>
                <c:pt idx="5">
                  <c:v>496.75551050234844</c:v>
                </c:pt>
                <c:pt idx="6">
                  <c:v>597.09537344686066</c:v>
                </c:pt>
                <c:pt idx="7">
                  <c:v>718.86866902688257</c:v>
                </c:pt>
                <c:pt idx="8">
                  <c:v>800.67280645330493</c:v>
                </c:pt>
                <c:pt idx="9">
                  <c:v>857.55122940846013</c:v>
                </c:pt>
                <c:pt idx="10">
                  <c:v>898.38302492157038</c:v>
                </c:pt>
                <c:pt idx="11">
                  <c:v>928.66277672616252</c:v>
                </c:pt>
                <c:pt idx="12">
                  <c:v>951.59711850832105</c:v>
                </c:pt>
                <c:pt idx="13">
                  <c:v>969.33092999463747</c:v>
                </c:pt>
                <c:pt idx="14">
                  <c:v>983.47485026620325</c:v>
                </c:pt>
                <c:pt idx="15">
                  <c:v>994.7662908989754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74.254916705941213</c:v>
                </c:pt>
                <c:pt idx="1">
                  <c:v>141.52467234458322</c:v>
                </c:pt>
                <c:pt idx="2">
                  <c:v>258.50700007591655</c:v>
                </c:pt>
                <c:pt idx="3">
                  <c:v>385.9130041195728</c:v>
                </c:pt>
                <c:pt idx="4">
                  <c:v>505.97802301541037</c:v>
                </c:pt>
                <c:pt idx="5">
                  <c:v>611.01873894310108</c:v>
                </c:pt>
                <c:pt idx="6">
                  <c:v>745.85998530262555</c:v>
                </c:pt>
                <c:pt idx="7">
                  <c:v>915.66720679702428</c:v>
                </c:pt>
                <c:pt idx="8">
                  <c:v>1034.0846372337437</c:v>
                </c:pt>
                <c:pt idx="9">
                  <c:v>1118.7429572480016</c:v>
                </c:pt>
                <c:pt idx="10">
                  <c:v>1180.7938177897224</c:v>
                </c:pt>
                <c:pt idx="11">
                  <c:v>1227.47035448407</c:v>
                </c:pt>
                <c:pt idx="12">
                  <c:v>1263.3006160086777</c:v>
                </c:pt>
                <c:pt idx="13">
                  <c:v>1291.3364594250679</c:v>
                </c:pt>
                <c:pt idx="14">
                  <c:v>1313.7521516089353</c:v>
                </c:pt>
                <c:pt idx="15">
                  <c:v>1331.8499985996659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79.805153043226639</c:v>
                </c:pt>
                <c:pt idx="1">
                  <c:v>153.53123205134744</c:v>
                </c:pt>
                <c:pt idx="2">
                  <c:v>283.78603143458332</c:v>
                </c:pt>
                <c:pt idx="3">
                  <c:v>428.21716067610078</c:v>
                </c:pt>
                <c:pt idx="4">
                  <c:v>566.71646276856143</c:v>
                </c:pt>
                <c:pt idx="5">
                  <c:v>689.88653098981047</c:v>
                </c:pt>
                <c:pt idx="6">
                  <c:v>850.94835095956887</c:v>
                </c:pt>
                <c:pt idx="7">
                  <c:v>1059.0598284354137</c:v>
                </c:pt>
                <c:pt idx="8">
                  <c:v>1208.1751021702405</c:v>
                </c:pt>
                <c:pt idx="9">
                  <c:v>1317.0645641927215</c:v>
                </c:pt>
                <c:pt idx="10">
                  <c:v>1398.2119801268818</c:v>
                </c:pt>
                <c:pt idx="11">
                  <c:v>1460.0024437187651</c:v>
                </c:pt>
                <c:pt idx="12">
                  <c:v>1507.9701615359477</c:v>
                </c:pt>
                <c:pt idx="13">
                  <c:v>1545.8773896790503</c:v>
                </c:pt>
                <c:pt idx="14">
                  <c:v>1576.2996416808721</c:v>
                </c:pt>
                <c:pt idx="15">
                  <c:v>1601.0820364336619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83.575895830603798</c:v>
                </c:pt>
                <c:pt idx="1">
                  <c:v>161.78393568677126</c:v>
                </c:pt>
                <c:pt idx="2">
                  <c:v>301.42756635370449</c:v>
                </c:pt>
                <c:pt idx="3">
                  <c:v>458.1610483341849</c:v>
                </c:pt>
                <c:pt idx="4">
                  <c:v>610.25705084178151</c:v>
                </c:pt>
                <c:pt idx="5">
                  <c:v>747.05668798142449</c:v>
                </c:pt>
                <c:pt idx="6">
                  <c:v>928.26181040994288</c:v>
                </c:pt>
                <c:pt idx="7">
                  <c:v>1166.7001087886797</c:v>
                </c:pt>
                <c:pt idx="8">
                  <c:v>1340.9002076836468</c:v>
                </c:pt>
                <c:pt idx="9">
                  <c:v>1470.095868979568</c:v>
                </c:pt>
                <c:pt idx="10">
                  <c:v>1567.5724463887148</c:v>
                </c:pt>
                <c:pt idx="11">
                  <c:v>1642.4907577919885</c:v>
                </c:pt>
                <c:pt idx="12">
                  <c:v>1701.1447578468428</c:v>
                </c:pt>
                <c:pt idx="13">
                  <c:v>1747.844463096118</c:v>
                </c:pt>
                <c:pt idx="14">
                  <c:v>1785.4497245274288</c:v>
                </c:pt>
                <c:pt idx="15">
                  <c:v>1816.2841869726492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0.40909738725366179</c:v>
                </c:pt>
                <c:pt idx="1">
                  <c:v>0.15488812347643816</c:v>
                </c:pt>
                <c:pt idx="2">
                  <c:v>9.0901319117711876E-2</c:v>
                </c:pt>
                <c:pt idx="3">
                  <c:v>6.9781984322032184E-2</c:v>
                </c:pt>
                <c:pt idx="4">
                  <c:v>5.9392228539051212E-2</c:v>
                </c:pt>
                <c:pt idx="5">
                  <c:v>5.3105522232846425E-2</c:v>
                </c:pt>
                <c:pt idx="6">
                  <c:v>4.7329420385349548E-2</c:v>
                </c:pt>
                <c:pt idx="7">
                  <c:v>4.1948565904528744E-2</c:v>
                </c:pt>
                <c:pt idx="8">
                  <c:v>3.8845584754573705E-2</c:v>
                </c:pt>
                <c:pt idx="9">
                  <c:v>3.6805129273042865E-2</c:v>
                </c:pt>
                <c:pt idx="10">
                  <c:v>3.5349789860751414E-2</c:v>
                </c:pt>
                <c:pt idx="11">
                  <c:v>3.4255082437387986E-2</c:v>
                </c:pt>
                <c:pt idx="12">
                  <c:v>3.3396938164906347E-2</c:v>
                </c:pt>
                <c:pt idx="13">
                  <c:v>3.2701462098344868E-2</c:v>
                </c:pt>
                <c:pt idx="14">
                  <c:v>3.212425989912919E-2</c:v>
                </c:pt>
                <c:pt idx="15">
                  <c:v>3.1637274117730957E-2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0.30617943987188628</c:v>
                </c:pt>
                <c:pt idx="1">
                  <c:v>0.10992964456786203</c:v>
                </c:pt>
                <c:pt idx="2">
                  <c:v>6.1874544602219222E-2</c:v>
                </c:pt>
                <c:pt idx="3">
                  <c:v>4.6234936006541591E-2</c:v>
                </c:pt>
                <c:pt idx="4">
                  <c:v>3.8588672510935687E-2</c:v>
                </c:pt>
                <c:pt idx="5">
                  <c:v>3.3977896140320984E-2</c:v>
                </c:pt>
                <c:pt idx="6">
                  <c:v>2.975298048308497E-2</c:v>
                </c:pt>
                <c:pt idx="7">
                  <c:v>2.5831308627477637E-2</c:v>
                </c:pt>
                <c:pt idx="8">
                  <c:v>2.3580952964154057E-2</c:v>
                </c:pt>
                <c:pt idx="9">
                  <c:v>2.2110563117611812E-2</c:v>
                </c:pt>
                <c:pt idx="10">
                  <c:v>2.1068995222091939E-2</c:v>
                </c:pt>
                <c:pt idx="11">
                  <c:v>2.0290582215178401E-2</c:v>
                </c:pt>
                <c:pt idx="12">
                  <c:v>1.968481988661408E-2</c:v>
                </c:pt>
                <c:pt idx="13">
                  <c:v>1.9198122868932774E-2</c:v>
                </c:pt>
                <c:pt idx="14">
                  <c:v>1.8797657107076992E-2</c:v>
                </c:pt>
                <c:pt idx="15">
                  <c:v>1.8462297057572897E-2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0.26934243397245344</c:v>
                </c:pt>
                <c:pt idx="1">
                  <c:v>9.4024019460182157E-2</c:v>
                </c:pt>
                <c:pt idx="2">
                  <c:v>5.1659907302191624E-2</c:v>
                </c:pt>
                <c:pt idx="3">
                  <c:v>3.795723985661674E-2</c:v>
                </c:pt>
                <c:pt idx="4">
                  <c:v>3.1269771836162891E-2</c:v>
                </c:pt>
                <c:pt idx="5">
                  <c:v>2.7236927580616029E-2</c:v>
                </c:pt>
                <c:pt idx="6">
                  <c:v>2.3536814521362876E-2</c:v>
                </c:pt>
                <c:pt idx="7">
                  <c:v>2.0091869852489466E-2</c:v>
                </c:pt>
                <c:pt idx="8">
                  <c:v>1.8106126949220668E-2</c:v>
                </c:pt>
                <c:pt idx="9">
                  <c:v>1.6803552933464631E-2</c:v>
                </c:pt>
                <c:pt idx="10">
                  <c:v>1.5877557887603873E-2</c:v>
                </c:pt>
                <c:pt idx="11">
                  <c:v>1.5182911719496713E-2</c:v>
                </c:pt>
                <c:pt idx="12">
                  <c:v>1.4640790917603216E-2</c:v>
                </c:pt>
                <c:pt idx="13">
                  <c:v>1.4204698352939032E-2</c:v>
                </c:pt>
                <c:pt idx="14">
                  <c:v>1.384563727644547E-2</c:v>
                </c:pt>
                <c:pt idx="15">
                  <c:v>1.3544592658260399E-2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0.25061038338172165</c:v>
                </c:pt>
                <c:pt idx="1">
                  <c:v>8.6013915204194991E-2</c:v>
                </c:pt>
                <c:pt idx="2">
                  <c:v>4.6551862024468559E-2</c:v>
                </c:pt>
                <c:pt idx="3">
                  <c:v>3.3834774141839122E-2</c:v>
                </c:pt>
                <c:pt idx="4">
                  <c:v>2.7634549451572867E-2</c:v>
                </c:pt>
                <c:pt idx="5">
                  <c:v>2.3894939992979744E-2</c:v>
                </c:pt>
                <c:pt idx="6">
                  <c:v>2.0460320098032964E-2</c:v>
                </c:pt>
                <c:pt idx="7">
                  <c:v>1.7254691627514952E-2</c:v>
                </c:pt>
                <c:pt idx="8">
                  <c:v>1.539966803689146E-2</c:v>
                </c:pt>
                <c:pt idx="9">
                  <c:v>1.4178106896967628E-2</c:v>
                </c:pt>
                <c:pt idx="10">
                  <c:v>1.3306260983087088E-2</c:v>
                </c:pt>
                <c:pt idx="11">
                  <c:v>1.2649408727866563E-2</c:v>
                </c:pt>
                <c:pt idx="12">
                  <c:v>1.2134747735082312E-2</c:v>
                </c:pt>
                <c:pt idx="13">
                  <c:v>1.1719462273328473E-2</c:v>
                </c:pt>
                <c:pt idx="14">
                  <c:v>1.1376556827845727E-2</c:v>
                </c:pt>
                <c:pt idx="15">
                  <c:v>1.1088106619464237E-2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45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48.888114720710632</c:v>
                </c:pt>
                <c:pt idx="1">
                  <c:v>129.12545875760728</c:v>
                </c:pt>
                <c:pt idx="2">
                  <c:v>220.01880934314246</c:v>
                </c:pt>
                <c:pt idx="3">
                  <c:v>286.6069257604276</c:v>
                </c:pt>
                <c:pt idx="4">
                  <c:v>336.74439387048295</c:v>
                </c:pt>
                <c:pt idx="5">
                  <c:v>376.60866815899141</c:v>
                </c:pt>
                <c:pt idx="6">
                  <c:v>422.57014426043645</c:v>
                </c:pt>
                <c:pt idx="7">
                  <c:v>476.77434421758892</c:v>
                </c:pt>
                <c:pt idx="8">
                  <c:v>514.85902777265278</c:v>
                </c:pt>
                <c:pt idx="9">
                  <c:v>543.40252011147197</c:v>
                </c:pt>
                <c:pt idx="10">
                  <c:v>565.77422606423579</c:v>
                </c:pt>
                <c:pt idx="11">
                  <c:v>583.8549662391365</c:v>
                </c:pt>
                <c:pt idx="12">
                  <c:v>598.85729348135544</c:v>
                </c:pt>
                <c:pt idx="13">
                  <c:v>611.59344924251161</c:v>
                </c:pt>
                <c:pt idx="14">
                  <c:v>622.58243653862826</c:v>
                </c:pt>
                <c:pt idx="15">
                  <c:v>632.16571458004012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65.321172474443543</c:v>
                </c:pt>
                <c:pt idx="1">
                  <c:v>181.93454621472512</c:v>
                </c:pt>
                <c:pt idx="2">
                  <c:v>323.23470222813842</c:v>
                </c:pt>
                <c:pt idx="3">
                  <c:v>432.57332501055657</c:v>
                </c:pt>
                <c:pt idx="4">
                  <c:v>518.28681057458448</c:v>
                </c:pt>
                <c:pt idx="5">
                  <c:v>588.61796261323968</c:v>
                </c:pt>
                <c:pt idx="6">
                  <c:v>672.2015635163109</c:v>
                </c:pt>
                <c:pt idx="7">
                  <c:v>774.25423111260125</c:v>
                </c:pt>
                <c:pt idx="8">
                  <c:v>848.14214380574253</c:v>
                </c:pt>
                <c:pt idx="9">
                  <c:v>904.54503097070938</c:v>
                </c:pt>
                <c:pt idx="10">
                  <c:v>949.26216410305881</c:v>
                </c:pt>
                <c:pt idx="11">
                  <c:v>985.67896119998818</c:v>
                </c:pt>
                <c:pt idx="12">
                  <c:v>1016.0113282824724</c:v>
                </c:pt>
                <c:pt idx="13">
                  <c:v>1041.7685175025554</c:v>
                </c:pt>
                <c:pt idx="14">
                  <c:v>1063.9623803154886</c:v>
                </c:pt>
                <c:pt idx="15">
                  <c:v>1083.2888203256575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74.254916705941213</c:v>
                </c:pt>
                <c:pt idx="1">
                  <c:v>212.71160406484981</c:v>
                </c:pt>
                <c:pt idx="2">
                  <c:v>387.14742330076768</c:v>
                </c:pt>
                <c:pt idx="3">
                  <c:v>526.90870241223774</c:v>
                </c:pt>
                <c:pt idx="4">
                  <c:v>639.59532883033012</c:v>
                </c:pt>
                <c:pt idx="5">
                  <c:v>734.29721251796389</c:v>
                </c:pt>
                <c:pt idx="6">
                  <c:v>849.73265952566635</c:v>
                </c:pt>
                <c:pt idx="7">
                  <c:v>995.42751106970354</c:v>
                </c:pt>
                <c:pt idx="8">
                  <c:v>1104.5984630556702</c:v>
                </c:pt>
                <c:pt idx="9">
                  <c:v>1190.2244768824798</c:v>
                </c:pt>
                <c:pt idx="10">
                  <c:v>1259.6395580213664</c:v>
                </c:pt>
                <c:pt idx="11">
                  <c:v>1317.2703872286604</c:v>
                </c:pt>
                <c:pt idx="12">
                  <c:v>1366.0464187049615</c:v>
                </c:pt>
                <c:pt idx="13">
                  <c:v>1407.9848443850894</c:v>
                </c:pt>
                <c:pt idx="14">
                  <c:v>1444.4983355171726</c:v>
                </c:pt>
                <c:pt idx="15">
                  <c:v>1476.6040223293583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79.805153043226639</c:v>
                </c:pt>
                <c:pt idx="1">
                  <c:v>232.52051662246132</c:v>
                </c:pt>
                <c:pt idx="2">
                  <c:v>429.62835706738463</c:v>
                </c:pt>
                <c:pt idx="3">
                  <c:v>591.10783231942924</c:v>
                </c:pt>
                <c:pt idx="4">
                  <c:v>723.73171978245034</c:v>
                </c:pt>
                <c:pt idx="5">
                  <c:v>836.9972892116881</c:v>
                </c:pt>
                <c:pt idx="6">
                  <c:v>977.50181346980889</c:v>
                </c:pt>
                <c:pt idx="7">
                  <c:v>1159.1050383135957</c:v>
                </c:pt>
                <c:pt idx="8">
                  <c:v>1298.7292941697171</c:v>
                </c:pt>
                <c:pt idx="9">
                  <c:v>1410.6255613207106</c:v>
                </c:pt>
                <c:pt idx="10">
                  <c:v>1503.0518359305431</c:v>
                </c:pt>
                <c:pt idx="11">
                  <c:v>1581.1015700631235</c:v>
                </c:pt>
                <c:pt idx="12">
                  <c:v>1648.1595198043346</c:v>
                </c:pt>
                <c:pt idx="13">
                  <c:v>1706.5629406493026</c:v>
                </c:pt>
                <c:pt idx="14">
                  <c:v>1758.0011511960438</c:v>
                </c:pt>
                <c:pt idx="15">
                  <c:v>1803.7344594875815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83.575895830603798</c:v>
                </c:pt>
                <c:pt idx="1">
                  <c:v>246.26869819931818</c:v>
                </c:pt>
                <c:pt idx="2">
                  <c:v>459.70126138228085</c:v>
                </c:pt>
                <c:pt idx="3">
                  <c:v>637.23095127987813</c:v>
                </c:pt>
                <c:pt idx="4">
                  <c:v>784.90868711588519</c:v>
                </c:pt>
                <c:pt idx="5">
                  <c:v>912.45504800882475</c:v>
                </c:pt>
                <c:pt idx="6">
                  <c:v>1072.6433486818262</c:v>
                </c:pt>
                <c:pt idx="7">
                  <c:v>1283.2420761791868</c:v>
                </c:pt>
                <c:pt idx="8">
                  <c:v>1448.2159635897058</c:v>
                </c:pt>
                <c:pt idx="9">
                  <c:v>1582.5604416453143</c:v>
                </c:pt>
                <c:pt idx="10">
                  <c:v>1695.1140406603872</c:v>
                </c:pt>
                <c:pt idx="11">
                  <c:v>1791.4099516754914</c:v>
                </c:pt>
                <c:pt idx="12">
                  <c:v>1875.1275837430605</c:v>
                </c:pt>
                <c:pt idx="13">
                  <c:v>1948.8041487836194</c:v>
                </c:pt>
                <c:pt idx="14">
                  <c:v>2014.3172558334713</c:v>
                </c:pt>
                <c:pt idx="15">
                  <c:v>2073.1071612645715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48.888114720710632</c:v>
                </c:pt>
                <c:pt idx="1">
                  <c:v>129.12545875760728</c:v>
                </c:pt>
                <c:pt idx="2">
                  <c:v>220.01880934314246</c:v>
                </c:pt>
                <c:pt idx="3">
                  <c:v>286.6069257604276</c:v>
                </c:pt>
                <c:pt idx="4">
                  <c:v>336.74439387048295</c:v>
                </c:pt>
                <c:pt idx="5">
                  <c:v>376.60866815899141</c:v>
                </c:pt>
                <c:pt idx="6">
                  <c:v>422.57014426043645</c:v>
                </c:pt>
                <c:pt idx="7">
                  <c:v>476.77434421758892</c:v>
                </c:pt>
                <c:pt idx="8">
                  <c:v>514.85902777265278</c:v>
                </c:pt>
                <c:pt idx="9">
                  <c:v>543.40252011147197</c:v>
                </c:pt>
                <c:pt idx="10">
                  <c:v>565.77422606423579</c:v>
                </c:pt>
                <c:pt idx="11">
                  <c:v>583.8549662391365</c:v>
                </c:pt>
                <c:pt idx="12">
                  <c:v>598.85729348135544</c:v>
                </c:pt>
                <c:pt idx="13">
                  <c:v>611.59344924251161</c:v>
                </c:pt>
                <c:pt idx="14">
                  <c:v>622.58243653862826</c:v>
                </c:pt>
                <c:pt idx="15">
                  <c:v>632.16571458004012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65.321172474443543</c:v>
                </c:pt>
                <c:pt idx="1">
                  <c:v>181.93454621472512</c:v>
                </c:pt>
                <c:pt idx="2">
                  <c:v>323.23470222813842</c:v>
                </c:pt>
                <c:pt idx="3">
                  <c:v>432.57332501055657</c:v>
                </c:pt>
                <c:pt idx="4">
                  <c:v>518.28681057458448</c:v>
                </c:pt>
                <c:pt idx="5">
                  <c:v>588.61796261323968</c:v>
                </c:pt>
                <c:pt idx="6">
                  <c:v>672.2015635163109</c:v>
                </c:pt>
                <c:pt idx="7">
                  <c:v>774.25423111260125</c:v>
                </c:pt>
                <c:pt idx="8">
                  <c:v>848.14214380574253</c:v>
                </c:pt>
                <c:pt idx="9">
                  <c:v>904.54503097070938</c:v>
                </c:pt>
                <c:pt idx="10">
                  <c:v>949.26216410305881</c:v>
                </c:pt>
                <c:pt idx="11">
                  <c:v>985.67896119998818</c:v>
                </c:pt>
                <c:pt idx="12">
                  <c:v>1016.0113282824724</c:v>
                </c:pt>
                <c:pt idx="13">
                  <c:v>1041.7685175025554</c:v>
                </c:pt>
                <c:pt idx="14">
                  <c:v>1063.9623803154886</c:v>
                </c:pt>
                <c:pt idx="15">
                  <c:v>1083.2888203256575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74.254916705941213</c:v>
                </c:pt>
                <c:pt idx="1">
                  <c:v>212.71160406484981</c:v>
                </c:pt>
                <c:pt idx="2">
                  <c:v>387.14742330076768</c:v>
                </c:pt>
                <c:pt idx="3">
                  <c:v>526.90870241223774</c:v>
                </c:pt>
                <c:pt idx="4">
                  <c:v>639.59532883033012</c:v>
                </c:pt>
                <c:pt idx="5">
                  <c:v>734.29721251796389</c:v>
                </c:pt>
                <c:pt idx="6">
                  <c:v>849.73265952566635</c:v>
                </c:pt>
                <c:pt idx="7">
                  <c:v>995.42751106970354</c:v>
                </c:pt>
                <c:pt idx="8">
                  <c:v>1104.5984630556702</c:v>
                </c:pt>
                <c:pt idx="9">
                  <c:v>1190.2244768824798</c:v>
                </c:pt>
                <c:pt idx="10">
                  <c:v>1259.6395580213664</c:v>
                </c:pt>
                <c:pt idx="11">
                  <c:v>1317.2703872286604</c:v>
                </c:pt>
                <c:pt idx="12">
                  <c:v>1366.0464187049615</c:v>
                </c:pt>
                <c:pt idx="13">
                  <c:v>1407.9848443850894</c:v>
                </c:pt>
                <c:pt idx="14">
                  <c:v>1444.4983355171726</c:v>
                </c:pt>
                <c:pt idx="15">
                  <c:v>1476.6040223293583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79.805153043226639</c:v>
                </c:pt>
                <c:pt idx="1">
                  <c:v>232.52051662246132</c:v>
                </c:pt>
                <c:pt idx="2">
                  <c:v>429.62835706738463</c:v>
                </c:pt>
                <c:pt idx="3">
                  <c:v>591.10783231942924</c:v>
                </c:pt>
                <c:pt idx="4">
                  <c:v>723.73171978245034</c:v>
                </c:pt>
                <c:pt idx="5">
                  <c:v>836.9972892116881</c:v>
                </c:pt>
                <c:pt idx="6">
                  <c:v>977.50181346980889</c:v>
                </c:pt>
                <c:pt idx="7">
                  <c:v>1159.1050383135957</c:v>
                </c:pt>
                <c:pt idx="8">
                  <c:v>1298.7292941697171</c:v>
                </c:pt>
                <c:pt idx="9">
                  <c:v>1410.6255613207106</c:v>
                </c:pt>
                <c:pt idx="10">
                  <c:v>1503.0518359305431</c:v>
                </c:pt>
                <c:pt idx="11">
                  <c:v>1581.1015700631235</c:v>
                </c:pt>
                <c:pt idx="12">
                  <c:v>1648.1595198043346</c:v>
                </c:pt>
                <c:pt idx="13">
                  <c:v>1706.5629406493026</c:v>
                </c:pt>
                <c:pt idx="14">
                  <c:v>1758.0011511960438</c:v>
                </c:pt>
                <c:pt idx="15">
                  <c:v>1803.7344594875815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83.575895830603798</c:v>
                </c:pt>
                <c:pt idx="1">
                  <c:v>246.26869819931818</c:v>
                </c:pt>
                <c:pt idx="2">
                  <c:v>459.70126138228085</c:v>
                </c:pt>
                <c:pt idx="3">
                  <c:v>637.23095127987813</c:v>
                </c:pt>
                <c:pt idx="4">
                  <c:v>784.90868711588519</c:v>
                </c:pt>
                <c:pt idx="5">
                  <c:v>912.45504800882475</c:v>
                </c:pt>
                <c:pt idx="6">
                  <c:v>1072.6433486818262</c:v>
                </c:pt>
                <c:pt idx="7">
                  <c:v>1283.2420761791868</c:v>
                </c:pt>
                <c:pt idx="8">
                  <c:v>1448.2159635897058</c:v>
                </c:pt>
                <c:pt idx="9">
                  <c:v>1582.5604416453143</c:v>
                </c:pt>
                <c:pt idx="10">
                  <c:v>1695.1140406603872</c:v>
                </c:pt>
                <c:pt idx="11">
                  <c:v>1791.4099516754914</c:v>
                </c:pt>
                <c:pt idx="12">
                  <c:v>1875.1275837430605</c:v>
                </c:pt>
                <c:pt idx="13">
                  <c:v>1948.8041487836194</c:v>
                </c:pt>
                <c:pt idx="14">
                  <c:v>2014.3172558334713</c:v>
                </c:pt>
                <c:pt idx="15">
                  <c:v>2073.1071612645715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23.468436003350291</c:v>
                </c:pt>
                <c:pt idx="2">
                  <c:v>34.238509375757758</c:v>
                </c:pt>
                <c:pt idx="3">
                  <c:v>44.434359494189991</c:v>
                </c:pt>
                <c:pt idx="4">
                  <c:v>54.100717320291913</c:v>
                </c:pt>
                <c:pt idx="5">
                  <c:v>63.277785450628613</c:v>
                </c:pt>
                <c:pt idx="6">
                  <c:v>72.001797011290918</c:v>
                </c:pt>
                <c:pt idx="7">
                  <c:v>80.305493771426939</c:v>
                </c:pt>
                <c:pt idx="8">
                  <c:v>88.218536777125166</c:v>
                </c:pt>
                <c:pt idx="9">
                  <c:v>95.767860361498663</c:v>
                </c:pt>
                <c:pt idx="10">
                  <c:v>102.97797843572417</c:v>
                </c:pt>
                <c:pt idx="11">
                  <c:v>109.87125040052435</c:v>
                </c:pt>
                <c:pt idx="12">
                  <c:v>116.46811275519416</c:v>
                </c:pt>
                <c:pt idx="13">
                  <c:v>122.78728145801539</c:v>
                </c:pt>
                <c:pt idx="14">
                  <c:v>128.84592925848091</c:v>
                </c:pt>
                <c:pt idx="15">
                  <c:v>134.65984153982629</c:v>
                </c:pt>
                <c:pt idx="16">
                  <c:v>140.2435536499415</c:v>
                </c:pt>
                <c:pt idx="17">
                  <c:v>145.61047223622955</c:v>
                </c:pt>
                <c:pt idx="18">
                  <c:v>150.77298271673931</c:v>
                </c:pt>
                <c:pt idx="19">
                  <c:v>155.74254470111879</c:v>
                </c:pt>
                <c:pt idx="20">
                  <c:v>160.52977690878257</c:v>
                </c:pt>
                <c:pt idx="21">
                  <c:v>165.14453290868815</c:v>
                </c:pt>
                <c:pt idx="22">
                  <c:v>169.59596881762945</c:v>
                </c:pt>
                <c:pt idx="23">
                  <c:v>173.89260393580955</c:v>
                </c:pt>
                <c:pt idx="24">
                  <c:v>178.04237516463414</c:v>
                </c:pt>
                <c:pt idx="25">
                  <c:v>182.05268593808478</c:v>
                </c:pt>
                <c:pt idx="26">
                  <c:v>185.93045030233986</c:v>
                </c:pt>
                <c:pt idx="27">
                  <c:v>189.6821326957693</c:v>
                </c:pt>
                <c:pt idx="28">
                  <c:v>193.31378391077084</c:v>
                </c:pt>
                <c:pt idx="29">
                  <c:v>196.83107365826868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79.98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46.44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0.40909738725366179</c:v>
                </c:pt>
                <c:pt idx="1">
                  <c:v>0.22466862954817676</c:v>
                </c:pt>
                <c:pt idx="2">
                  <c:v>0.12992258609608773</c:v>
                </c:pt>
                <c:pt idx="3">
                  <c:v>9.1155315868540809E-2</c:v>
                </c:pt>
                <c:pt idx="4">
                  <c:v>7.2213188035771134E-2</c:v>
                </c:pt>
                <c:pt idx="5">
                  <c:v>6.1669102412253984E-2</c:v>
                </c:pt>
                <c:pt idx="6">
                  <c:v>5.2447040708858979E-2</c:v>
                </c:pt>
                <c:pt idx="7">
                  <c:v>4.468219312253862E-2</c:v>
                </c:pt>
                <c:pt idx="8">
                  <c:v>4.0775235221345053E-2</c:v>
                </c:pt>
                <c:pt idx="9">
                  <c:v>3.8487600959413198E-2</c:v>
                </c:pt>
                <c:pt idx="10">
                  <c:v>3.7017040533245275E-2</c:v>
                </c:pt>
                <c:pt idx="11">
                  <c:v>3.6003575936412145E-2</c:v>
                </c:pt>
                <c:pt idx="12">
                  <c:v>3.5277208514179148E-2</c:v>
                </c:pt>
                <c:pt idx="13">
                  <c:v>3.4738703516344928E-2</c:v>
                </c:pt>
                <c:pt idx="14">
                  <c:v>3.4319223353242445E-2</c:v>
                </c:pt>
                <c:pt idx="15">
                  <c:v>3.3994024772035149E-2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0.40909738725366179</c:v>
                </c:pt>
                <c:pt idx="1">
                  <c:v>0.15488812347643816</c:v>
                </c:pt>
                <c:pt idx="2">
                  <c:v>9.0901319117711876E-2</c:v>
                </c:pt>
                <c:pt idx="3">
                  <c:v>6.9781984322032184E-2</c:v>
                </c:pt>
                <c:pt idx="4">
                  <c:v>5.9392228539051212E-2</c:v>
                </c:pt>
                <c:pt idx="5">
                  <c:v>5.3105522232846425E-2</c:v>
                </c:pt>
                <c:pt idx="6">
                  <c:v>4.7329420385349548E-2</c:v>
                </c:pt>
                <c:pt idx="7">
                  <c:v>4.1948565904528744E-2</c:v>
                </c:pt>
                <c:pt idx="8">
                  <c:v>3.8845584754573705E-2</c:v>
                </c:pt>
                <c:pt idx="9">
                  <c:v>3.6805129273042865E-2</c:v>
                </c:pt>
                <c:pt idx="10">
                  <c:v>3.5349789860751414E-2</c:v>
                </c:pt>
                <c:pt idx="11">
                  <c:v>3.4255082437387986E-2</c:v>
                </c:pt>
                <c:pt idx="12">
                  <c:v>3.3396938164906347E-2</c:v>
                </c:pt>
                <c:pt idx="13">
                  <c:v>3.2701462098344868E-2</c:v>
                </c:pt>
                <c:pt idx="14">
                  <c:v>3.212425989912919E-2</c:v>
                </c:pt>
                <c:pt idx="15">
                  <c:v>3.1637274117730957E-2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5000000000000003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0.30617943987188628</c:v>
                </c:pt>
                <c:pt idx="1">
                  <c:v>0.16317234713547921</c:v>
                </c:pt>
                <c:pt idx="2">
                  <c:v>9.1081558749894057E-2</c:v>
                </c:pt>
                <c:pt idx="3">
                  <c:v>6.2063039317623567E-2</c:v>
                </c:pt>
                <c:pt idx="4">
                  <c:v>4.8029128989568168E-2</c:v>
                </c:pt>
                <c:pt idx="5">
                  <c:v>4.0261254434349046E-2</c:v>
                </c:pt>
                <c:pt idx="6">
                  <c:v>3.3495486465664144E-2</c:v>
                </c:pt>
                <c:pt idx="7">
                  <c:v>2.7821493496264876E-2</c:v>
                </c:pt>
                <c:pt idx="8">
                  <c:v>2.497899246583991E-2</c:v>
                </c:pt>
                <c:pt idx="9">
                  <c:v>2.3322221826672703E-2</c:v>
                </c:pt>
                <c:pt idx="10">
                  <c:v>2.2262219393277181E-2</c:v>
                </c:pt>
                <c:pt idx="11">
                  <c:v>2.1536342902109727E-2</c:v>
                </c:pt>
                <c:pt idx="12">
                  <c:v>2.1017297773401271E-2</c:v>
                </c:pt>
                <c:pt idx="13">
                  <c:v>2.0632788432853003E-2</c:v>
                </c:pt>
                <c:pt idx="14">
                  <c:v>2.0336056376618554E-2</c:v>
                </c:pt>
                <c:pt idx="15">
                  <c:v>2.0105224898529582E-2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0.30617943987188628</c:v>
                </c:pt>
                <c:pt idx="1">
                  <c:v>0.10992964456786203</c:v>
                </c:pt>
                <c:pt idx="2">
                  <c:v>6.1874544602219222E-2</c:v>
                </c:pt>
                <c:pt idx="3">
                  <c:v>4.6234936006541591E-2</c:v>
                </c:pt>
                <c:pt idx="4">
                  <c:v>3.8588672510935687E-2</c:v>
                </c:pt>
                <c:pt idx="5">
                  <c:v>3.3977896140320984E-2</c:v>
                </c:pt>
                <c:pt idx="6">
                  <c:v>2.975298048308497E-2</c:v>
                </c:pt>
                <c:pt idx="7">
                  <c:v>2.5831308627477637E-2</c:v>
                </c:pt>
                <c:pt idx="8">
                  <c:v>2.3580952964154057E-2</c:v>
                </c:pt>
                <c:pt idx="9">
                  <c:v>2.2110563117611812E-2</c:v>
                </c:pt>
                <c:pt idx="10">
                  <c:v>2.1068995222091939E-2</c:v>
                </c:pt>
                <c:pt idx="11">
                  <c:v>2.0290582215178401E-2</c:v>
                </c:pt>
                <c:pt idx="12">
                  <c:v>1.968481988661408E-2</c:v>
                </c:pt>
                <c:pt idx="13">
                  <c:v>1.9198122868932774E-2</c:v>
                </c:pt>
                <c:pt idx="14">
                  <c:v>1.8797657107076992E-2</c:v>
                </c:pt>
                <c:pt idx="15">
                  <c:v>1.8462297057572897E-2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400000000000000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0.26934243397245344</c:v>
                </c:pt>
                <c:pt idx="1">
                  <c:v>0.14131811555305457</c:v>
                </c:pt>
                <c:pt idx="2">
                  <c:v>7.7367343995042831E-2</c:v>
                </c:pt>
                <c:pt idx="3">
                  <c:v>5.1825151747939342E-2</c:v>
                </c:pt>
                <c:pt idx="4">
                  <c:v>3.9527408484678131E-2</c:v>
                </c:pt>
                <c:pt idx="5">
                  <c:v>3.2732220348257485E-2</c:v>
                </c:pt>
                <c:pt idx="6">
                  <c:v>2.6814684249196169E-2</c:v>
                </c:pt>
                <c:pt idx="7">
                  <c:v>2.184199658078767E-2</c:v>
                </c:pt>
                <c:pt idx="8">
                  <c:v>1.9340776644261485E-2</c:v>
                </c:pt>
                <c:pt idx="9">
                  <c:v>1.7877207512615807E-2</c:v>
                </c:pt>
                <c:pt idx="10">
                  <c:v>1.6937758056217764E-2</c:v>
                </c:pt>
                <c:pt idx="11">
                  <c:v>1.6293672533057954E-2</c:v>
                </c:pt>
                <c:pt idx="12">
                  <c:v>1.5831544563944564E-2</c:v>
                </c:pt>
                <c:pt idx="13">
                  <c:v>1.5487830343537618E-2</c:v>
                </c:pt>
                <c:pt idx="14">
                  <c:v>1.522357164211397E-2</c:v>
                </c:pt>
                <c:pt idx="15">
                  <c:v>1.5016706101309011E-2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0.26934243397245344</c:v>
                </c:pt>
                <c:pt idx="1">
                  <c:v>9.4024019460182157E-2</c:v>
                </c:pt>
                <c:pt idx="2">
                  <c:v>5.1659907302191624E-2</c:v>
                </c:pt>
                <c:pt idx="3">
                  <c:v>3.795723985661674E-2</c:v>
                </c:pt>
                <c:pt idx="4">
                  <c:v>3.1269771836162891E-2</c:v>
                </c:pt>
                <c:pt idx="5">
                  <c:v>2.7236927580616029E-2</c:v>
                </c:pt>
                <c:pt idx="6">
                  <c:v>2.3536814521362876E-2</c:v>
                </c:pt>
                <c:pt idx="7">
                  <c:v>2.0091869852489466E-2</c:v>
                </c:pt>
                <c:pt idx="8">
                  <c:v>1.8106126949220668E-2</c:v>
                </c:pt>
                <c:pt idx="9">
                  <c:v>1.6803552933464631E-2</c:v>
                </c:pt>
                <c:pt idx="10">
                  <c:v>1.5877557887603873E-2</c:v>
                </c:pt>
                <c:pt idx="11">
                  <c:v>1.5182911719496713E-2</c:v>
                </c:pt>
                <c:pt idx="12">
                  <c:v>1.4640790917603216E-2</c:v>
                </c:pt>
                <c:pt idx="13">
                  <c:v>1.4204698352939032E-2</c:v>
                </c:pt>
                <c:pt idx="14">
                  <c:v>1.384563727644547E-2</c:v>
                </c:pt>
                <c:pt idx="15">
                  <c:v>1.3544592658260399E-2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4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0.25061038338172165</c:v>
                </c:pt>
                <c:pt idx="1">
                  <c:v>0.13026665475667609</c:v>
                </c:pt>
                <c:pt idx="2">
                  <c:v>7.0475632288512696E-2</c:v>
                </c:pt>
                <c:pt idx="3">
                  <c:v>4.6705274418294043E-2</c:v>
                </c:pt>
                <c:pt idx="4">
                  <c:v>3.5291016432264302E-2</c:v>
                </c:pt>
                <c:pt idx="5">
                  <c:v>2.8990274634446221E-2</c:v>
                </c:pt>
                <c:pt idx="6">
                  <c:v>2.3503189091849196E-2</c:v>
                </c:pt>
                <c:pt idx="7">
                  <c:v>1.8884674371557178E-2</c:v>
                </c:pt>
                <c:pt idx="8">
                  <c:v>1.6553891868880656E-2</c:v>
                </c:pt>
                <c:pt idx="9">
                  <c:v>1.5185284414859916E-2</c:v>
                </c:pt>
                <c:pt idx="10">
                  <c:v>1.4303982718117666E-2</c:v>
                </c:pt>
                <c:pt idx="11">
                  <c:v>1.3698607208531855E-2</c:v>
                </c:pt>
                <c:pt idx="12">
                  <c:v>1.3262861898824934E-2</c:v>
                </c:pt>
                <c:pt idx="13">
                  <c:v>1.2937636667389469E-2</c:v>
                </c:pt>
                <c:pt idx="14">
                  <c:v>1.2687942997102498E-2</c:v>
                </c:pt>
                <c:pt idx="15">
                  <c:v>1.2491552303309266E-2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0.25061038338172165</c:v>
                </c:pt>
                <c:pt idx="1">
                  <c:v>8.6013915204194991E-2</c:v>
                </c:pt>
                <c:pt idx="2">
                  <c:v>4.6551862024468559E-2</c:v>
                </c:pt>
                <c:pt idx="3">
                  <c:v>3.3834774141839122E-2</c:v>
                </c:pt>
                <c:pt idx="4">
                  <c:v>2.7634549451572867E-2</c:v>
                </c:pt>
                <c:pt idx="5">
                  <c:v>2.3894939992979744E-2</c:v>
                </c:pt>
                <c:pt idx="6">
                  <c:v>2.0460320098032964E-2</c:v>
                </c:pt>
                <c:pt idx="7">
                  <c:v>1.7254691627514952E-2</c:v>
                </c:pt>
                <c:pt idx="8">
                  <c:v>1.539966803689146E-2</c:v>
                </c:pt>
                <c:pt idx="9">
                  <c:v>1.4178106896967628E-2</c:v>
                </c:pt>
                <c:pt idx="10">
                  <c:v>1.3306260983087088E-2</c:v>
                </c:pt>
                <c:pt idx="11">
                  <c:v>1.2649408727866563E-2</c:v>
                </c:pt>
                <c:pt idx="12">
                  <c:v>1.2134747735082312E-2</c:v>
                </c:pt>
                <c:pt idx="13">
                  <c:v>1.1719462273328473E-2</c:v>
                </c:pt>
                <c:pt idx="14">
                  <c:v>1.1376556827845727E-2</c:v>
                </c:pt>
                <c:pt idx="15">
                  <c:v>1.1088106619464237E-2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2000000000000003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48.888114720710632</c:v>
                </c:pt>
                <c:pt idx="1">
                  <c:v>89.019993758012859</c:v>
                </c:pt>
                <c:pt idx="2">
                  <c:v>153.9378225215473</c:v>
                </c:pt>
                <c:pt idx="3">
                  <c:v>219.40574512234593</c:v>
                </c:pt>
                <c:pt idx="4">
                  <c:v>276.95772121420407</c:v>
                </c:pt>
                <c:pt idx="5">
                  <c:v>324.3115144809679</c:v>
                </c:pt>
                <c:pt idx="6">
                  <c:v>381.33705409658592</c:v>
                </c:pt>
                <c:pt idx="7">
                  <c:v>447.60560309005035</c:v>
                </c:pt>
                <c:pt idx="8">
                  <c:v>490.49379829280258</c:v>
                </c:pt>
                <c:pt idx="9">
                  <c:v>519.64787363833989</c:v>
                </c:pt>
                <c:pt idx="10">
                  <c:v>540.2917065192679</c:v>
                </c:pt>
                <c:pt idx="11">
                  <c:v>555.50037683265339</c:v>
                </c:pt>
                <c:pt idx="12">
                  <c:v>566.93828231792486</c:v>
                </c:pt>
                <c:pt idx="13">
                  <c:v>575.72672482120095</c:v>
                </c:pt>
                <c:pt idx="14">
                  <c:v>582.76377044267872</c:v>
                </c:pt>
                <c:pt idx="15">
                  <c:v>588.33868993508543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48.888114720710632</c:v>
                </c:pt>
                <c:pt idx="1">
                  <c:v>129.12545875760728</c:v>
                </c:pt>
                <c:pt idx="2">
                  <c:v>220.01880934314246</c:v>
                </c:pt>
                <c:pt idx="3">
                  <c:v>286.6069257604276</c:v>
                </c:pt>
                <c:pt idx="4">
                  <c:v>336.74439387048295</c:v>
                </c:pt>
                <c:pt idx="5">
                  <c:v>376.60866815899141</c:v>
                </c:pt>
                <c:pt idx="6">
                  <c:v>422.57014426043645</c:v>
                </c:pt>
                <c:pt idx="7">
                  <c:v>476.77434421758892</c:v>
                </c:pt>
                <c:pt idx="8">
                  <c:v>514.85902777265278</c:v>
                </c:pt>
                <c:pt idx="9">
                  <c:v>543.40252011147197</c:v>
                </c:pt>
                <c:pt idx="10">
                  <c:v>565.77422606423579</c:v>
                </c:pt>
                <c:pt idx="11">
                  <c:v>583.8549662391365</c:v>
                </c:pt>
                <c:pt idx="12">
                  <c:v>598.85729348135544</c:v>
                </c:pt>
                <c:pt idx="13">
                  <c:v>611.59344924251161</c:v>
                </c:pt>
                <c:pt idx="14">
                  <c:v>622.58243653862826</c:v>
                </c:pt>
                <c:pt idx="15">
                  <c:v>632.16571458004012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65.321172474443543</c:v>
                </c:pt>
                <c:pt idx="1">
                  <c:v>122.56978802538363</c:v>
                </c:pt>
                <c:pt idx="2">
                  <c:v>219.58341814196569</c:v>
                </c:pt>
                <c:pt idx="3">
                  <c:v>322.25299018381708</c:v>
                </c:pt>
                <c:pt idx="4">
                  <c:v>416.41396420792807</c:v>
                </c:pt>
                <c:pt idx="5">
                  <c:v>496.75551050234844</c:v>
                </c:pt>
                <c:pt idx="6">
                  <c:v>597.09537344686066</c:v>
                </c:pt>
                <c:pt idx="7">
                  <c:v>718.86866902688257</c:v>
                </c:pt>
                <c:pt idx="8">
                  <c:v>800.67280645330493</c:v>
                </c:pt>
                <c:pt idx="9">
                  <c:v>857.55122940846013</c:v>
                </c:pt>
                <c:pt idx="10">
                  <c:v>898.38302492157038</c:v>
                </c:pt>
                <c:pt idx="11">
                  <c:v>928.66277672616252</c:v>
                </c:pt>
                <c:pt idx="12">
                  <c:v>951.59711850832105</c:v>
                </c:pt>
                <c:pt idx="13">
                  <c:v>969.33092999463747</c:v>
                </c:pt>
                <c:pt idx="14">
                  <c:v>983.47485026620325</c:v>
                </c:pt>
                <c:pt idx="15">
                  <c:v>994.7662908989754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65.321172474443543</c:v>
                </c:pt>
                <c:pt idx="1">
                  <c:v>181.93454621472512</c:v>
                </c:pt>
                <c:pt idx="2">
                  <c:v>323.23470222813842</c:v>
                </c:pt>
                <c:pt idx="3">
                  <c:v>432.57332501055657</c:v>
                </c:pt>
                <c:pt idx="4">
                  <c:v>518.28681057458448</c:v>
                </c:pt>
                <c:pt idx="5">
                  <c:v>588.61796261323968</c:v>
                </c:pt>
                <c:pt idx="6">
                  <c:v>672.2015635163109</c:v>
                </c:pt>
                <c:pt idx="7">
                  <c:v>774.25423111260125</c:v>
                </c:pt>
                <c:pt idx="8">
                  <c:v>848.14214380574253</c:v>
                </c:pt>
                <c:pt idx="9">
                  <c:v>904.54503097070938</c:v>
                </c:pt>
                <c:pt idx="10">
                  <c:v>949.26216410305881</c:v>
                </c:pt>
                <c:pt idx="11">
                  <c:v>985.67896119998818</c:v>
                </c:pt>
                <c:pt idx="12">
                  <c:v>1016.0113282824724</c:v>
                </c:pt>
                <c:pt idx="13">
                  <c:v>1041.7685175025554</c:v>
                </c:pt>
                <c:pt idx="14">
                  <c:v>1063.9623803154886</c:v>
                </c:pt>
                <c:pt idx="15">
                  <c:v>1083.2888203256575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74.254916705941213</c:v>
                </c:pt>
                <c:pt idx="1">
                  <c:v>141.52467234458322</c:v>
                </c:pt>
                <c:pt idx="2">
                  <c:v>258.50700007591655</c:v>
                </c:pt>
                <c:pt idx="3">
                  <c:v>385.9130041195728</c:v>
                </c:pt>
                <c:pt idx="4">
                  <c:v>505.97802301541037</c:v>
                </c:pt>
                <c:pt idx="5">
                  <c:v>611.01873894310108</c:v>
                </c:pt>
                <c:pt idx="6">
                  <c:v>745.85998530262555</c:v>
                </c:pt>
                <c:pt idx="7">
                  <c:v>915.66720679702428</c:v>
                </c:pt>
                <c:pt idx="8">
                  <c:v>1034.0846372337437</c:v>
                </c:pt>
                <c:pt idx="9">
                  <c:v>1118.7429572480016</c:v>
                </c:pt>
                <c:pt idx="10">
                  <c:v>1180.7938177897224</c:v>
                </c:pt>
                <c:pt idx="11">
                  <c:v>1227.47035448407</c:v>
                </c:pt>
                <c:pt idx="12">
                  <c:v>1263.3006160086777</c:v>
                </c:pt>
                <c:pt idx="13">
                  <c:v>1291.3364594250679</c:v>
                </c:pt>
                <c:pt idx="14">
                  <c:v>1313.7521516089353</c:v>
                </c:pt>
                <c:pt idx="15">
                  <c:v>1331.8499985996659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74.254916705941213</c:v>
                </c:pt>
                <c:pt idx="1">
                  <c:v>212.71160406484981</c:v>
                </c:pt>
                <c:pt idx="2">
                  <c:v>387.14742330076768</c:v>
                </c:pt>
                <c:pt idx="3">
                  <c:v>526.90870241223774</c:v>
                </c:pt>
                <c:pt idx="4">
                  <c:v>639.59532883033012</c:v>
                </c:pt>
                <c:pt idx="5">
                  <c:v>734.29721251796389</c:v>
                </c:pt>
                <c:pt idx="6">
                  <c:v>849.73265952566635</c:v>
                </c:pt>
                <c:pt idx="7">
                  <c:v>995.42751106970354</c:v>
                </c:pt>
                <c:pt idx="8">
                  <c:v>1104.5984630556702</c:v>
                </c:pt>
                <c:pt idx="9">
                  <c:v>1190.2244768824798</c:v>
                </c:pt>
                <c:pt idx="10">
                  <c:v>1259.6395580213664</c:v>
                </c:pt>
                <c:pt idx="11">
                  <c:v>1317.2703872286604</c:v>
                </c:pt>
                <c:pt idx="12">
                  <c:v>1366.0464187049615</c:v>
                </c:pt>
                <c:pt idx="13">
                  <c:v>1407.9848443850894</c:v>
                </c:pt>
                <c:pt idx="14">
                  <c:v>1444.4983355171726</c:v>
                </c:pt>
                <c:pt idx="15">
                  <c:v>1476.6040223293583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79.805153043226639</c:v>
                </c:pt>
                <c:pt idx="1">
                  <c:v>153.53123205134744</c:v>
                </c:pt>
                <c:pt idx="2">
                  <c:v>283.78603143458332</c:v>
                </c:pt>
                <c:pt idx="3">
                  <c:v>428.21716067610078</c:v>
                </c:pt>
                <c:pt idx="4">
                  <c:v>566.71646276856143</c:v>
                </c:pt>
                <c:pt idx="5">
                  <c:v>689.88653098981047</c:v>
                </c:pt>
                <c:pt idx="6">
                  <c:v>850.94835095956887</c:v>
                </c:pt>
                <c:pt idx="7">
                  <c:v>1059.0598284354137</c:v>
                </c:pt>
                <c:pt idx="8">
                  <c:v>1208.1751021702405</c:v>
                </c:pt>
                <c:pt idx="9">
                  <c:v>1317.0645641927215</c:v>
                </c:pt>
                <c:pt idx="10">
                  <c:v>1398.2119801268818</c:v>
                </c:pt>
                <c:pt idx="11">
                  <c:v>1460.0024437187651</c:v>
                </c:pt>
                <c:pt idx="12">
                  <c:v>1507.9701615359477</c:v>
                </c:pt>
                <c:pt idx="13">
                  <c:v>1545.8773896790503</c:v>
                </c:pt>
                <c:pt idx="14">
                  <c:v>1576.2996416808721</c:v>
                </c:pt>
                <c:pt idx="15">
                  <c:v>1601.0820364336619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79.805153043226639</c:v>
                </c:pt>
                <c:pt idx="1">
                  <c:v>232.52051662246132</c:v>
                </c:pt>
                <c:pt idx="2">
                  <c:v>429.62835706738463</c:v>
                </c:pt>
                <c:pt idx="3">
                  <c:v>591.10783231942924</c:v>
                </c:pt>
                <c:pt idx="4">
                  <c:v>723.73171978245034</c:v>
                </c:pt>
                <c:pt idx="5">
                  <c:v>836.9972892116881</c:v>
                </c:pt>
                <c:pt idx="6">
                  <c:v>977.50181346980889</c:v>
                </c:pt>
                <c:pt idx="7">
                  <c:v>1159.1050383135957</c:v>
                </c:pt>
                <c:pt idx="8">
                  <c:v>1298.7292941697171</c:v>
                </c:pt>
                <c:pt idx="9">
                  <c:v>1410.6255613207106</c:v>
                </c:pt>
                <c:pt idx="10">
                  <c:v>1503.0518359305431</c:v>
                </c:pt>
                <c:pt idx="11">
                  <c:v>1581.1015700631235</c:v>
                </c:pt>
                <c:pt idx="12">
                  <c:v>1648.1595198043346</c:v>
                </c:pt>
                <c:pt idx="13">
                  <c:v>1706.5629406493026</c:v>
                </c:pt>
                <c:pt idx="14">
                  <c:v>1758.0011511960438</c:v>
                </c:pt>
                <c:pt idx="15">
                  <c:v>1803.7344594875815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zoomScaleNormal="100" workbookViewId="0">
      <selection activeCell="H19" sqref="H19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 t="s">
        <v>52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53</v>
      </c>
    </row>
    <row r="18" spans="1:1" x14ac:dyDescent="0.45">
      <c r="A18" s="16" t="s">
        <v>54</v>
      </c>
    </row>
    <row r="19" spans="1:1" x14ac:dyDescent="0.45">
      <c r="A19" s="16" t="s">
        <v>55</v>
      </c>
    </row>
    <row r="20" spans="1:1" x14ac:dyDescent="0.45">
      <c r="A20" s="16" t="s">
        <v>56</v>
      </c>
    </row>
    <row r="21" spans="1:1" x14ac:dyDescent="0.45">
      <c r="A21" s="16" t="s">
        <v>57</v>
      </c>
    </row>
    <row r="22" spans="1:1" x14ac:dyDescent="0.45">
      <c r="A22" s="16"/>
    </row>
    <row r="25" spans="1:1" ht="15.75" x14ac:dyDescent="0.5">
      <c r="A25" s="17" t="s">
        <v>58</v>
      </c>
    </row>
    <row r="26" spans="1:1" ht="15.75" x14ac:dyDescent="0.5">
      <c r="A26" s="17"/>
    </row>
    <row r="27" spans="1:1" x14ac:dyDescent="0.45">
      <c r="A27" s="16" t="s">
        <v>59</v>
      </c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2" location="'1,5 mm 2x F12'!A1" display="Datensatz Lamellenabstand 1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  <hyperlink ref="A21" location="'Diagramm 1,5mm 2x F12'!A1" display="Thermaler Widerstand und Leistung, Lamellenabstand 1,5 mm, mit FAN F12 in push/pull"/>
    <hyperlink ref="A27" location="'Vergleich KW pushpull 1,5 mm'!A1" display="Thermaler Widerstand, Lamellenabstand 1,5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14" sqref="B14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61</v>
      </c>
      <c r="C1" t="s">
        <v>16</v>
      </c>
    </row>
    <row r="2" spans="1:13" x14ac:dyDescent="0.45">
      <c r="A2" t="s">
        <v>17</v>
      </c>
      <c r="B2">
        <v>35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v>280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(95.46*2+41.1+17.4*2)*2</f>
        <v>533.64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149419.19999999998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(((2600*2+369*4)-(141*14))*(B5/140))*2</f>
        <v>18808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1942449.5999999999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225696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2.1681455999999995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0.11*4</f>
        <v>0.44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O1" workbookViewId="0">
      <selection activeCell="U4" sqref="U4:U504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61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6.56371263618923E-13 + 16549.6205128204*P4 + 500443.58974359*P4^2</f>
        <v>6.5637126361892302E-13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6.56371263618923E-13 + 16549.6205128204*P5 + 500443.58974359*P5^2</f>
        <v>4.6273175863809115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9.3315863478009415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14.112806284260747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18.970977395760329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23.90609968229969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28.918173143878818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34.007197780497719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39.173173592156402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44.416100578854866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49.735978740593097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55.132808077371095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60.606588589188881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66.157320276046434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71.785003137943775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77.489637174880883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83.271222386857772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89.129758773874428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95.06524633593088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101.07768507302708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107.16707498516307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113.33341607233881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119.57670833455435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125.89695177180965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132.29414638410475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138.76829217143961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145.31938913381424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151.94743727122864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158.65243658368286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165.43438707117681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172.29328873371057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179.22914157128409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186.24194558389735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193.33170077155043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200.49840713424328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207.74206467197592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215.06267338474828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222.4602332725604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229.93474433541238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237.48620657330406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245.1146199862356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252.81998457420679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260.60230033721786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268.46156727526869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276.3977853883593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284.41095467648967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292.50107513965975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300.66814677786971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308.91216959111944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317.23314357940887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325.63106874273814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334.10594508110711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342.65777259451596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351.28655128296452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359.9922811464528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368.77496218498095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377.63459439854887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386.57117778715656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395.58471235080401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404.67519808949123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413.84263500321822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423.08702309198503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432.40836235579161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441.80665279463778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451.28189440852395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6.56371263618923E-13 + 16549.6205128204*P69 + 500443.58974359*P69^2</f>
        <v>460.83408719744983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470.46323116141548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480.16932630042089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489.95237261446619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499.81237010355113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509.74931876767596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519.76321860684038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529.8540696210448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540.02187181028876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550.26662517457248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560.5883297138962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570.98698542825969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581.46259231766282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592.01515038210573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602.64465962158852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613.35112003611107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624.13453162567339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634.99489439027525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645.9322083299171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656.94647344459872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668.03768973432011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679.20585719908127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690.45097583888219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701.77304565372287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713.17206664360356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724.64803880852367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736.20096214848377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747.83083666348341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759.53766235352305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771.32143921860234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783.18216725872162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795.11984647388044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807.13447686407903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819.22605842931762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831.39459116959597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843.64007508491386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855.96251017527175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868.36189644066917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880.83823388110659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893.39152249658366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906.0217622871005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918.72895325265722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931.51309539325371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944.37418870888973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957.31223319956575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970.32722886528154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983.41917570603732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996.5880737218323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1009.8339229126677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1023.1567232785424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1036.556474819457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1050.0331775354116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1063.5868314264053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1077.2174364924394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1090.9249927335131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1104.7095001496268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1118.5709587407803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1132.5093685069733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1146.5247294482058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1160.6170415644788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1174.7863048557911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1189.0325193221429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1203.3556849635352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1217.7558017799668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6.56371263618923E-13 + 16549.6205128204*P133 + 500443.58974359*P133^2</f>
        <v>1232.2328697714381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1246.7868889379497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1261.4178592795006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1276.1257807960915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1290.9106534877224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1305.7724773543923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1320.7112523961025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1335.7269786128527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1350.8196560046417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1365.9892845714717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1381.2358643133407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1396.5593952302502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1411.9598773221987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1427.4373105891873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1442.9916950312158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1458.6230306482839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1474.3313174403916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1490.1165554075392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1505.9787445497268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1521.9178848669537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1537.9339763592211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1554.0270190265278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1570.1970128688747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1586.4439578862607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1602.7678540786869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1619.1687014461527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1635.646499988658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1652.2012497062035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1668.832950598789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1685.5416026664138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1702.3272059090787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1719.1897603267832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1736.1292659195271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1753.1457226873117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1770.2391306301354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1787.4094897479986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1804.6568000409027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1821.9810615088454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1839.3822741518284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1856.8604379698513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1874.4155529629138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1892.0476191310163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1909.7566364741583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1927.5426049923399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1945.4055246855621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1963.345395553823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1981.3622175971238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1999.4559908154652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2017.6267152088453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2035.8743907772664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2054.1990175207261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2072.6005954392267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2091.0791245327664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2109.6346048013465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2128.2670362449653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2146.9764188636241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2165.7627526573233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2184.6260376260616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2203.5662737698408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2222.5834610886586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2241.6775995825169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2260.8486892514147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2280.0967300953521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2299.4217221143294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6.56371263618923E-13 + 16549.6205128204*P197 + 500443.58974359*P197^2</f>
        <v>2318.8236653083463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2338.3025596774032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2357.8584052215001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2377.4912019406365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2397.2009498348125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2416.9876489040289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2436.8512991482844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2456.7919005675803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2476.8094531619154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2496.9039569312904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2517.075411875705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2537.3238179951595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2557.6491752896541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2578.0514837591882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2598.5307434037622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2619.0869542233763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2639.7201162180299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2660.4302293877226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2681.2172937324567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2702.0813092522289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2723.0222759470407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2744.0401938168943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2765.1350628617856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2786.3068830817174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2807.5556544766896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2828.8813770467013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2850.2840507917526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2871.7636757118435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2893.3202518069738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2914.9537790771456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2936.6642575223545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2958.4516871426049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2980.3160679378952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3002.257399908226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3024.2756830535945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3046.3709173740035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3068.5431028694529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3090.7922395399419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3113.1183273854704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3135.5213664060384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3158.0013566016469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3180.558297972294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3203.1921905179815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3225.9030342387096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3248.6908291344776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3271.5555752052833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3294.4972724511308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3317.515920872017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3340.6115204679427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3363.7840712389097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3387.0335731849159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3410.3600263059616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3433.7634306020459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3457.2437860731707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3480.8010927193363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3504.4353505405425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3528.1465595367863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3551.9347197080697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3575.7998310543944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3599.7418935757569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3623.7609072721625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3647.8568721436059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3672.0297881900888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3696.2796554116112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6.56371263618923E-13 + 16549.6205128204*P261 + 500443.58974359*P261^2</f>
        <v>3720.6064738081736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3745.0102433797756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3769.4909641264198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3794.0486360481009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3818.6832591448228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3843.3948334165843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3868.1833588633849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3893.0488354852268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3917.9912632821083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3943.0106422540293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3968.1069724009885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3993.2802537229891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4018.5304862200292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4043.8576698921088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4069.2618047392289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4094.7428907613885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4120.3009279585876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4145.9359163308254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4171.6478558781055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4197.4367466004242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4223.3025884977824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4249.2453815701792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4275.2651258176174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4301.3618212400961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4327.5354678376125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4353.7860656101693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4380.1136145577657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4406.5181146804034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4432.999565978078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4459.5579684507957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4486.193322098552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4512.9056269213479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4539.6948829191824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4566.5610900920574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4593.5042484399737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4620.5243579629278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4647.6214186609232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4674.7954305339572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4702.0463935820317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4729.3743078051448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4756.7791732032993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4784.2609897764933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4811.819757524725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4839.4554764479981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4867.1681465463116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4894.9577678196656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4922.8243402680564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4950.7678638914895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4978.7883386899612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5006.8857646634733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5035.0601418120241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5063.3114701356153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5091.639749634247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5120.0449803079164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5148.5271621566271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5177.0862951803774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5205.7223793791691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5234.4354147529984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5263.2254013018683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5292.0923390257776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5321.0362279247265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5350.0570679987159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5379.1548592477448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5408.3296016718132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6.56371263618923E-13 + 16549.6205128204*P325 + 500443.58974359*P325^2</f>
        <v>5437.5812952709211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5466.9099400450687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5496.3155359942575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5525.7980831184859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5555.357581417753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5584.9940308920595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5614.7074315414065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5644.4977833657922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5674.3650863652201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5704.3093405396876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5734.3305458891937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5764.4287024137375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5794.6038101133227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5824.8558689879492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5855.1848790376162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5885.590840262319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5916.0737526620651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5946.6336162368489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5977.2704309866713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6007.9841969115378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6038.7749140114411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6069.6425822863857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6100.5872017363672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6131.6087723613909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6162.7072941614533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6193.8827671365589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6225.1351912866994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6256.4645666118822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6287.8708931121037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6319.3541707873646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6350.9143996376679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6382.5515796630089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6414.2657108633903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6446.0567932388094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6477.9248267892708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6509.8698115147727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6541.8917474153113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6573.9906344908914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6606.1664727415118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6638.4192621671718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6670.7490027678696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6703.1556945436114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6735.6393374943891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6768.1999316202091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6800.837476921065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6833.5519733969641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6866.3434210479045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6899.211819873879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6932.1571698748976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6965.1794710509557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6998.2787234020525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7031.4549269281888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7064.7080816293665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7098.0381875055828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7131.4452445568386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7164.929252783134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7198.4902121844698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7232.128122760847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7265.842984512261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7299.6347974387172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7333.5035615402112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7367.4492768167456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7401.4719432683187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7435.5715608949349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6.56371263618923E-13 + 16549.6205128204*P389 + 500443.58974359*P389^2</f>
        <v>7469.7481296965898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7504.0016496732815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7538.3321208250145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7572.739543151788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7607.2239166536037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7641.7852413304554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7676.4235171823475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7711.13874420928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7745.9309224112512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7780.8000517882638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7815.7461323403159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7850.7691640674084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7885.8691469695368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7921.0460810467084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7956.2999662989196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7991.6308027261712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8027.0385903284614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8062.5233291057912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8098.0850190581614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8133.7236601855711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8169.4392524880204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8205.2317959655102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8241.1012906180404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8277.0477364456056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8313.0711334482148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8349.1714816258645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8385.3487809785547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8421.6030315062799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8457.9342332090491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8494.3423860868552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8530.8274901397017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8567.3895453675905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8604.0285517705179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8640.7445093484839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8677.5374181014886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8714.4072780295337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8751.3540891326211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8788.3778514107489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8825.4785648639117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8862.6562294921187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8899.9108452953624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8937.2424122736447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8974.650930426973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9012.1363997553362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9049.6988202587399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9087.3381919371823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9125.0545147906669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9162.8477888191901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9200.7180140227538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9238.6651904013561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9276.6893179550007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9314.790396683682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9352.9684265874039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9391.2234076661662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9429.5553399199689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9467.9642233488103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9506.4500579526903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9545.0128437316125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9583.6525806855752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9622.3692688145766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9661.1629081186165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9700.0334985976933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9738.9810402518124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9778.0055330809737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6.56371263618923E-13 + 16549.6205128204*P453 + 500443.58974359*P453^2</f>
        <v>9817.1069770851755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9856.285372264414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9895.5407186186912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9934.8730161480144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9974.2822648523688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10013.768464731769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10053.331615786206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10092.971718015684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10132.688771420204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10172.482775999761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10212.35373175436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10252.301638683995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10292.32649678867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10332.428306068388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10372.607066523145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10412.862778152941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10453.195440957777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10493.605054937654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10534.091620092569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10574.655136422522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10615.295603927518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10656.013022607553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10696.807392462626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10737.678713492744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10778.626985697902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10819.652209078093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10860.754383633324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10901.933509363596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10943.189586268911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10984.522614349265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11025.932593604657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11067.419524035089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11108.983405640563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11150.624238421071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11192.342022376622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11234.13675750722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11276.008443812851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11317.957081293524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11359.982669949233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11402.085209779983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11444.264700785776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11486.521142966601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11528.854536322473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11571.264880853381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11613.752176559332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11656.316423440323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11698.957621496356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11741.675770727425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11784.47087113353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11827.342922714681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11870.291925470867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11913.317879402093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topLeftCell="A11" workbookViewId="0">
      <selection activeCell="B7" sqref="B7:B36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36*1.29</f>
        <v>46.44</v>
      </c>
      <c r="I6" s="1" t="s">
        <v>13</v>
      </c>
    </row>
    <row r="7" spans="1:9" x14ac:dyDescent="0.45">
      <c r="A7">
        <v>0</v>
      </c>
      <c r="B7" s="8">
        <f>D7*A7/(E7+A7)*1.29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62*1.29</f>
        <v>79.98</v>
      </c>
      <c r="I7" s="1" t="s">
        <v>13</v>
      </c>
    </row>
    <row r="8" spans="1:9" x14ac:dyDescent="0.45">
      <c r="A8">
        <v>5</v>
      </c>
      <c r="B8" s="8">
        <f t="shared" ref="B8:B36" si="0">D8*A8/(E8+A8)*1.29</f>
        <v>23.468436003350291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34.238509375757758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44.434359494189991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54.100717320291913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63.277785450628613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72.001797011290918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80.305493771426939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88.218536777125166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95.767860361498663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102.97797843572417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109.87125040052435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116.46811275519416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122.78728145801539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128.84592925848091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134.65984153982629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140.2435536499415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145.61047223622955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150.77298271673931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155.74254470111879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160.52977690878257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165.14453290868815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169.59596881762945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173.89260393580955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178.04237516463414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182.05268593808478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185.93045030233986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189.6821326957693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193.31378391077084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196.83107365826868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opLeftCell="D1" zoomScaleNormal="100" workbookViewId="0">
      <selection activeCell="R203" sqref="R203:R218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28.967170646866627</v>
      </c>
      <c r="C3">
        <v>0</v>
      </c>
      <c r="D3" s="2">
        <v>8.0802416824302142E-2</v>
      </c>
      <c r="E3" s="1">
        <f>D3*0.01256*3600</f>
        <v>3.6535620791276457</v>
      </c>
      <c r="F3" s="1">
        <f>E3*4</f>
        <v>14.614248316510583</v>
      </c>
      <c r="G3" s="8">
        <v>164.4253538461536</v>
      </c>
      <c r="H3">
        <v>315</v>
      </c>
      <c r="I3">
        <v>295</v>
      </c>
      <c r="J3" s="1">
        <v>298.51090154191826</v>
      </c>
      <c r="K3" s="2">
        <f t="shared" ref="K3:K34" si="1">H3-J3</f>
        <v>16.489098458081742</v>
      </c>
      <c r="L3" s="8">
        <v>48.888114720710632</v>
      </c>
      <c r="M3" s="1">
        <f>((H3-I3)-(J3-I3))/(LN((H3-I3)/(J3-I3)))</f>
        <v>9.4772590665707472</v>
      </c>
      <c r="N3" s="1">
        <f t="shared" ref="N3:N34" si="2">((W3 + X3*H3 +Y3*H3^2 +  Z3*H3^3)+(W3 + X3*J3 + Y3*J3^2 +  Z3*J3^3))/2</f>
        <v>4180.1815906933361</v>
      </c>
      <c r="O3" s="1">
        <f t="shared" ref="O3:O34" si="3">((S3 + T3*H3 + U3*H3^2 +  V3*H3^3)+(S3 + T3*J3 + U3*J3^2 +  V3*J3^3))/2</f>
        <v>994.22896185117384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50.719894538093484</v>
      </c>
      <c r="C4">
        <v>0</v>
      </c>
      <c r="D4" s="2">
        <v>8.0802416824302142E-2</v>
      </c>
      <c r="E4" s="1">
        <f t="shared" ref="E4:E67" si="4">D4*0.01256*3600</f>
        <v>3.6535620791276457</v>
      </c>
      <c r="F4" s="1">
        <f t="shared" ref="F4:F67" si="5">E4*4</f>
        <v>14.614248316510583</v>
      </c>
      <c r="G4" s="8">
        <v>329.78163076922988</v>
      </c>
      <c r="H4">
        <v>315</v>
      </c>
      <c r="I4">
        <v>295</v>
      </c>
      <c r="J4" s="1">
        <v>302.38899821754939</v>
      </c>
      <c r="K4" s="2">
        <f t="shared" si="1"/>
        <v>12.611001782450614</v>
      </c>
      <c r="L4" s="8">
        <v>65.321172474443543</v>
      </c>
      <c r="M4" s="1">
        <f t="shared" ref="M4:M8" si="6">((H4-I4)-(J4-I4))/(LN((H4-I4)/(J4-I4)))</f>
        <v>12.664953127906676</v>
      </c>
      <c r="N4" s="1">
        <f t="shared" si="2"/>
        <v>4179.376263309432</v>
      </c>
      <c r="O4" s="1">
        <f t="shared" si="3"/>
        <v>993.69291791698765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72.485611804383495</v>
      </c>
      <c r="C5">
        <v>0</v>
      </c>
      <c r="D5" s="2">
        <v>8.0802416824302142E-2</v>
      </c>
      <c r="E5" s="1">
        <f t="shared" si="4"/>
        <v>3.6535620791276457</v>
      </c>
      <c r="F5" s="1">
        <f t="shared" si="5"/>
        <v>14.614248316510583</v>
      </c>
      <c r="G5" s="8">
        <v>531.16984615384467</v>
      </c>
      <c r="H5">
        <v>315</v>
      </c>
      <c r="I5">
        <v>295</v>
      </c>
      <c r="J5" s="1">
        <v>304.95401111157378</v>
      </c>
      <c r="K5" s="2">
        <f t="shared" si="1"/>
        <v>10.045988888426223</v>
      </c>
      <c r="L5" s="8">
        <v>74.254916705941213</v>
      </c>
      <c r="M5" s="1">
        <f t="shared" si="6"/>
        <v>14.397553218874345</v>
      </c>
      <c r="N5" s="1">
        <f t="shared" si="2"/>
        <v>4179.0212652615701</v>
      </c>
      <c r="O5" s="1">
        <f t="shared" si="3"/>
        <v>993.30057659313115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94.258000302995612</v>
      </c>
      <c r="C6">
        <v>0</v>
      </c>
      <c r="D6" s="2">
        <v>8.0802416824302142E-2</v>
      </c>
      <c r="E6" s="1">
        <f t="shared" si="4"/>
        <v>3.6535620791276457</v>
      </c>
      <c r="F6" s="1">
        <f t="shared" si="5"/>
        <v>14.614248316510583</v>
      </c>
      <c r="G6" s="8">
        <v>768.58999999999787</v>
      </c>
      <c r="H6">
        <v>315</v>
      </c>
      <c r="I6">
        <v>295</v>
      </c>
      <c r="J6" s="1">
        <v>306.6882426932317</v>
      </c>
      <c r="K6" s="2">
        <f t="shared" si="1"/>
        <v>8.3117573067682997</v>
      </c>
      <c r="L6" s="8">
        <v>79.805153043226639</v>
      </c>
      <c r="M6" s="1">
        <f t="shared" si="6"/>
        <v>15.473844053974858</v>
      </c>
      <c r="N6" s="1">
        <f t="shared" si="2"/>
        <v>4178.8488716749416</v>
      </c>
      <c r="O6" s="1">
        <f t="shared" si="3"/>
        <v>993.01915698529092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116.03416132264162</v>
      </c>
      <c r="C7">
        <v>0</v>
      </c>
      <c r="D7" s="2">
        <v>8.0802416824302142E-2</v>
      </c>
      <c r="E7" s="1">
        <f t="shared" si="4"/>
        <v>3.6535620791276457</v>
      </c>
      <c r="F7" s="1">
        <f t="shared" si="5"/>
        <v>14.614248316510583</v>
      </c>
      <c r="G7" s="8">
        <v>1042.0420923076895</v>
      </c>
      <c r="H7">
        <v>315</v>
      </c>
      <c r="I7">
        <v>295</v>
      </c>
      <c r="J7" s="1">
        <v>307.92343148339586</v>
      </c>
      <c r="K7" s="2">
        <f t="shared" si="1"/>
        <v>7.0765685166041408</v>
      </c>
      <c r="L7" s="8">
        <v>83.575895830603798</v>
      </c>
      <c r="M7" s="1">
        <f t="shared" si="6"/>
        <v>16.205008175119985</v>
      </c>
      <c r="N7" s="1">
        <f t="shared" si="2"/>
        <v>4178.7551832699455</v>
      </c>
      <c r="O7" s="1">
        <f t="shared" si="3"/>
        <v>992.81107121270816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137.81264206737617</v>
      </c>
      <c r="C8">
        <v>0</v>
      </c>
      <c r="D8" s="2">
        <v>8.0802416824302142E-2</v>
      </c>
      <c r="E8" s="1">
        <f t="shared" si="4"/>
        <v>3.6535620791276457</v>
      </c>
      <c r="F8" s="1">
        <f t="shared" si="5"/>
        <v>14.614248316510583</v>
      </c>
      <c r="G8" s="8">
        <v>1351.5261230769197</v>
      </c>
      <c r="H8">
        <v>315</v>
      </c>
      <c r="I8">
        <v>295</v>
      </c>
      <c r="J8" s="1">
        <v>308.84357530772104</v>
      </c>
      <c r="K8" s="2">
        <f t="shared" si="1"/>
        <v>6.1564246922789607</v>
      </c>
      <c r="L8" s="8">
        <v>86.301354959202044</v>
      </c>
      <c r="M8" s="1">
        <f t="shared" si="6"/>
        <v>16.733460727911776</v>
      </c>
      <c r="N8" s="1">
        <f t="shared" si="2"/>
        <v>4178.6995395994554</v>
      </c>
      <c r="O8" s="1">
        <f t="shared" si="3"/>
        <v>992.65203792493071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159.59264509853614</v>
      </c>
      <c r="C9">
        <v>0</v>
      </c>
      <c r="D9" s="2">
        <v>8.0802416824302142E-2</v>
      </c>
      <c r="E9" s="1">
        <f t="shared" si="4"/>
        <v>3.6535620791276457</v>
      </c>
      <c r="F9" s="1">
        <f t="shared" si="5"/>
        <v>14.614248316510583</v>
      </c>
      <c r="G9" s="8">
        <v>1697.0420923076883</v>
      </c>
      <c r="H9">
        <v>315</v>
      </c>
      <c r="I9">
        <v>295</v>
      </c>
      <c r="J9" s="1">
        <v>309.55405337200625</v>
      </c>
      <c r="K9" s="2">
        <f t="shared" si="1"/>
        <v>5.4459466279937487</v>
      </c>
      <c r="L9" s="8">
        <v>88.362100830618786</v>
      </c>
      <c r="M9" s="1">
        <f t="shared" ref="M9:M40" si="7">((H9-I9)-(J9-I9))/(LN((H9-I9)/(J9-I9)))</f>
        <v>17.133013729641483</v>
      </c>
      <c r="N9" s="1">
        <f t="shared" si="2"/>
        <v>4178.6641582310267</v>
      </c>
      <c r="O9" s="1">
        <f t="shared" si="3"/>
        <v>992.52694196653124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181.37369899496031</v>
      </c>
      <c r="C10">
        <v>0</v>
      </c>
      <c r="D10" s="2">
        <v>8.0802416824302142E-2</v>
      </c>
      <c r="E10" s="1">
        <f t="shared" si="4"/>
        <v>3.6535620791276457</v>
      </c>
      <c r="F10" s="1">
        <f t="shared" si="5"/>
        <v>14.614248316510583</v>
      </c>
      <c r="G10" s="8">
        <v>2078.5899999999961</v>
      </c>
      <c r="H10">
        <v>315</v>
      </c>
      <c r="I10">
        <v>295</v>
      </c>
      <c r="J10" s="1">
        <v>310.11856985802132</v>
      </c>
      <c r="K10" s="2">
        <f t="shared" si="1"/>
        <v>4.881430141978683</v>
      </c>
      <c r="L10" s="8">
        <v>89.974409235725915</v>
      </c>
      <c r="M10" s="1">
        <f t="shared" si="7"/>
        <v>17.445611042432628</v>
      </c>
      <c r="N10" s="1">
        <f t="shared" si="2"/>
        <v>4178.6404323758989</v>
      </c>
      <c r="O10" s="1">
        <f t="shared" si="3"/>
        <v>992.42614004912332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203.15550804548977</v>
      </c>
      <c r="C11">
        <v>0</v>
      </c>
      <c r="D11" s="2">
        <v>8.0802416824302142E-2</v>
      </c>
      <c r="E11" s="1">
        <f t="shared" si="4"/>
        <v>3.6535620791276457</v>
      </c>
      <c r="F11" s="1">
        <f t="shared" si="5"/>
        <v>14.614248316510583</v>
      </c>
      <c r="G11" s="8">
        <v>2496.1698461538413</v>
      </c>
      <c r="H11">
        <v>315</v>
      </c>
      <c r="I11">
        <v>295</v>
      </c>
      <c r="J11" s="1">
        <v>310.57762309614554</v>
      </c>
      <c r="K11" s="2">
        <f t="shared" si="1"/>
        <v>4.422376903854456</v>
      </c>
      <c r="L11" s="8">
        <v>91.270081806930733</v>
      </c>
      <c r="M11" s="1">
        <f t="shared" si="7"/>
        <v>17.696812436776415</v>
      </c>
      <c r="N11" s="1">
        <f t="shared" si="2"/>
        <v>4178.6238353921644</v>
      </c>
      <c r="O11" s="1">
        <f t="shared" si="3"/>
        <v>992.34326422918616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224.93787766809709</v>
      </c>
      <c r="C12">
        <v>0</v>
      </c>
      <c r="D12" s="2">
        <v>8.0802416824302142E-2</v>
      </c>
      <c r="E12" s="1">
        <f t="shared" si="4"/>
        <v>3.6535620791276457</v>
      </c>
      <c r="F12" s="1">
        <f t="shared" si="5"/>
        <v>14.614248316510583</v>
      </c>
      <c r="G12" s="8">
        <v>2949.7816307692251</v>
      </c>
      <c r="H12">
        <v>315</v>
      </c>
      <c r="I12">
        <v>295</v>
      </c>
      <c r="J12" s="1">
        <v>310.95809485029349</v>
      </c>
      <c r="K12" s="2">
        <f t="shared" si="1"/>
        <v>4.0419051497065084</v>
      </c>
      <c r="L12" s="8">
        <v>92.333949973076514</v>
      </c>
      <c r="M12" s="1">
        <f t="shared" si="7"/>
        <v>17.903068196724192</v>
      </c>
      <c r="N12" s="1">
        <f t="shared" si="2"/>
        <v>4178.6118203777842</v>
      </c>
      <c r="O12" s="1">
        <f t="shared" si="3"/>
        <v>992.27396610071446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246.72067470617981</v>
      </c>
      <c r="C13">
        <v>0</v>
      </c>
      <c r="D13" s="2">
        <v>8.0802416824302142E-2</v>
      </c>
      <c r="E13" s="1">
        <f t="shared" si="4"/>
        <v>3.6535620791276457</v>
      </c>
      <c r="F13" s="1">
        <f t="shared" si="5"/>
        <v>14.614248316510583</v>
      </c>
      <c r="G13" s="8">
        <v>3439.4253538461485</v>
      </c>
      <c r="H13">
        <v>315</v>
      </c>
      <c r="I13">
        <v>295</v>
      </c>
      <c r="J13" s="1">
        <v>311.27849195431315</v>
      </c>
      <c r="K13" s="2">
        <f t="shared" si="1"/>
        <v>3.7215080456868463</v>
      </c>
      <c r="L13" s="8">
        <v>93.223059258115939</v>
      </c>
      <c r="M13" s="1">
        <f t="shared" si="7"/>
        <v>18.075440027882575</v>
      </c>
      <c r="N13" s="1">
        <f t="shared" si="2"/>
        <v>4178.6028728478004</v>
      </c>
      <c r="O13" s="1">
        <f t="shared" si="3"/>
        <v>992.21518541781256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268.50316809144311</v>
      </c>
      <c r="C14">
        <v>0</v>
      </c>
      <c r="D14" s="2">
        <v>8.0802416824302142E-2</v>
      </c>
      <c r="E14" s="1">
        <f t="shared" si="4"/>
        <v>3.6535620791276457</v>
      </c>
      <c r="F14" s="1">
        <f t="shared" si="5"/>
        <v>14.614248316510583</v>
      </c>
      <c r="G14" s="8">
        <v>3965.1010153846082</v>
      </c>
      <c r="H14">
        <v>315</v>
      </c>
      <c r="I14">
        <v>295</v>
      </c>
      <c r="J14" s="1">
        <v>311.53923827687561</v>
      </c>
      <c r="K14" s="2">
        <f t="shared" si="1"/>
        <v>3.4607617231243921</v>
      </c>
      <c r="L14" s="8">
        <v>93.942197605581526</v>
      </c>
      <c r="M14" s="1">
        <f t="shared" si="7"/>
        <v>18.214857652462488</v>
      </c>
      <c r="N14" s="1">
        <f t="shared" si="2"/>
        <v>4178.5963509873172</v>
      </c>
      <c r="O14" s="1">
        <f t="shared" si="3"/>
        <v>992.16706414902774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28.964205201228889</v>
      </c>
      <c r="C15">
        <v>400</v>
      </c>
      <c r="D15" s="2">
        <v>0.16120552311835748</v>
      </c>
      <c r="E15" s="1">
        <f t="shared" si="4"/>
        <v>7.2890689333196521</v>
      </c>
      <c r="F15" s="1">
        <f t="shared" si="5"/>
        <v>29.156275733278608</v>
      </c>
      <c r="G15" s="8">
        <f t="shared" ref="G15:G46" si="8">G3</f>
        <v>164.4253538461536</v>
      </c>
      <c r="H15">
        <v>315</v>
      </c>
      <c r="I15">
        <v>295</v>
      </c>
      <c r="J15" s="1">
        <v>297.70952808444866</v>
      </c>
      <c r="K15" s="2">
        <f t="shared" si="1"/>
        <v>17.290471915551336</v>
      </c>
      <c r="L15" s="8">
        <v>89.019993758012859</v>
      </c>
      <c r="M15" s="1">
        <f t="shared" si="7"/>
        <v>8.6497433718894321</v>
      </c>
      <c r="N15" s="1">
        <f t="shared" si="2"/>
        <v>4180.3938950551546</v>
      </c>
      <c r="O15" s="1">
        <f t="shared" si="3"/>
        <v>994.33075411225423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9">A4</f>
        <v>1.4E-2</v>
      </c>
      <c r="B16" s="1">
        <f t="shared" si="0"/>
        <v>50.712351432580178</v>
      </c>
      <c r="C16">
        <v>400</v>
      </c>
      <c r="D16" s="2">
        <v>0.16120552311835748</v>
      </c>
      <c r="E16" s="1">
        <f t="shared" si="4"/>
        <v>7.2890689333196521</v>
      </c>
      <c r="F16" s="1">
        <f t="shared" si="5"/>
        <v>29.156275733278608</v>
      </c>
      <c r="G16" s="8">
        <f t="shared" si="8"/>
        <v>329.78163076922988</v>
      </c>
      <c r="H16">
        <v>315</v>
      </c>
      <c r="I16">
        <v>295</v>
      </c>
      <c r="J16" s="1">
        <v>301.36902769232199</v>
      </c>
      <c r="K16" s="2">
        <f t="shared" si="1"/>
        <v>13.630972307678007</v>
      </c>
      <c r="L16" s="8">
        <v>122.56978802538363</v>
      </c>
      <c r="M16" s="1">
        <f t="shared" si="7"/>
        <v>11.912213213744462</v>
      </c>
      <c r="N16" s="1">
        <f t="shared" si="2"/>
        <v>4179.5545871979302</v>
      </c>
      <c r="O16" s="1">
        <f t="shared" si="3"/>
        <v>993.84072274788059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9"/>
        <v>0.02</v>
      </c>
      <c r="B17" s="1">
        <f t="shared" si="0"/>
        <v>72.4743660143168</v>
      </c>
      <c r="C17">
        <v>400</v>
      </c>
      <c r="D17" s="2">
        <v>0.16120552311835748</v>
      </c>
      <c r="E17" s="1">
        <f t="shared" si="4"/>
        <v>7.2890689333196521</v>
      </c>
      <c r="F17" s="1">
        <f t="shared" si="5"/>
        <v>29.156275733278608</v>
      </c>
      <c r="G17" s="8">
        <f t="shared" si="8"/>
        <v>531.16984615384467</v>
      </c>
      <c r="H17">
        <v>315</v>
      </c>
      <c r="I17">
        <v>295</v>
      </c>
      <c r="J17" s="1">
        <v>303.96880977128114</v>
      </c>
      <c r="K17" s="2">
        <f t="shared" si="1"/>
        <v>11.031190228718856</v>
      </c>
      <c r="L17" s="8">
        <v>141.52467234458322</v>
      </c>
      <c r="M17" s="1">
        <f t="shared" si="7"/>
        <v>13.754956369418771</v>
      </c>
      <c r="N17" s="1">
        <f t="shared" si="2"/>
        <v>4179.1426311481682</v>
      </c>
      <c r="O17" s="1">
        <f t="shared" si="3"/>
        <v>993.45470625816733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9"/>
        <v>2.5999999999999999E-2</v>
      </c>
      <c r="B18" s="1">
        <f t="shared" si="0"/>
        <v>94.243958980922173</v>
      </c>
      <c r="C18">
        <v>400</v>
      </c>
      <c r="D18" s="2">
        <v>0.16120552311835748</v>
      </c>
      <c r="E18" s="1">
        <f t="shared" si="4"/>
        <v>7.2890689333196521</v>
      </c>
      <c r="F18" s="1">
        <f t="shared" si="5"/>
        <v>29.156275733278608</v>
      </c>
      <c r="G18" s="8">
        <f t="shared" si="8"/>
        <v>768.58999999999787</v>
      </c>
      <c r="H18">
        <v>315</v>
      </c>
      <c r="I18">
        <v>295</v>
      </c>
      <c r="J18" s="1">
        <v>305.78630667562464</v>
      </c>
      <c r="K18" s="2">
        <f t="shared" si="1"/>
        <v>9.213693324375356</v>
      </c>
      <c r="L18" s="8">
        <v>153.53123205134744</v>
      </c>
      <c r="M18" s="1">
        <f t="shared" si="7"/>
        <v>14.922052048841822</v>
      </c>
      <c r="N18" s="1">
        <f t="shared" si="2"/>
        <v>4178.9322450632553</v>
      </c>
      <c r="O18" s="1">
        <f t="shared" si="3"/>
        <v>993.16710600991905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9"/>
        <v>3.2000000000000001E-2</v>
      </c>
      <c r="B19" s="1">
        <f t="shared" si="0"/>
        <v>116.01798908017093</v>
      </c>
      <c r="C19">
        <v>400</v>
      </c>
      <c r="D19" s="2">
        <v>0.16120552311835748</v>
      </c>
      <c r="E19" s="1">
        <f t="shared" si="4"/>
        <v>7.2890689333196521</v>
      </c>
      <c r="F19" s="1">
        <f t="shared" si="5"/>
        <v>29.156275733278608</v>
      </c>
      <c r="G19" s="8">
        <f t="shared" si="8"/>
        <v>1042.0420923076895</v>
      </c>
      <c r="H19">
        <v>315</v>
      </c>
      <c r="I19">
        <v>295</v>
      </c>
      <c r="J19" s="1">
        <v>307.10610388177173</v>
      </c>
      <c r="K19" s="2">
        <f t="shared" si="1"/>
        <v>7.8938961182282696</v>
      </c>
      <c r="L19" s="8">
        <v>161.78393568677126</v>
      </c>
      <c r="M19" s="1">
        <f t="shared" si="7"/>
        <v>15.724188049704773</v>
      </c>
      <c r="N19" s="1">
        <f t="shared" si="2"/>
        <v>4178.8146186917829</v>
      </c>
      <c r="O19" s="1">
        <f t="shared" si="3"/>
        <v>992.9494633835991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9"/>
        <v>3.7999999999999999E-2</v>
      </c>
      <c r="B20" s="1">
        <f t="shared" si="0"/>
        <v>137.79480817529927</v>
      </c>
      <c r="C20">
        <v>400</v>
      </c>
      <c r="D20" s="2">
        <v>0.16120552311835748</v>
      </c>
      <c r="E20" s="1">
        <f t="shared" si="4"/>
        <v>7.2890689333196521</v>
      </c>
      <c r="F20" s="1">
        <f t="shared" si="5"/>
        <v>29.156275733278608</v>
      </c>
      <c r="G20" s="8">
        <f t="shared" si="8"/>
        <v>1351.5261230769197</v>
      </c>
      <c r="H20">
        <v>315</v>
      </c>
      <c r="I20">
        <v>295</v>
      </c>
      <c r="J20" s="1">
        <v>308.10178786041962</v>
      </c>
      <c r="K20" s="2">
        <f t="shared" si="1"/>
        <v>6.8982121395803802</v>
      </c>
      <c r="L20" s="8">
        <v>167.79556063239704</v>
      </c>
      <c r="M20" s="1">
        <f t="shared" si="7"/>
        <v>16.308463380453308</v>
      </c>
      <c r="N20" s="1">
        <f t="shared" si="2"/>
        <v>4178.7434920954229</v>
      </c>
      <c r="O20" s="1">
        <f t="shared" si="3"/>
        <v>992.78051046717451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9"/>
        <v>4.3999999999999997E-2</v>
      </c>
      <c r="B21" s="1">
        <f t="shared" si="0"/>
        <v>159.57348533848375</v>
      </c>
      <c r="C21">
        <v>400</v>
      </c>
      <c r="D21" s="2">
        <v>0.16120552311835748</v>
      </c>
      <c r="E21" s="1">
        <f t="shared" si="4"/>
        <v>7.2890689333196521</v>
      </c>
      <c r="F21" s="1">
        <f t="shared" si="5"/>
        <v>29.156275733278608</v>
      </c>
      <c r="G21" s="8">
        <f t="shared" si="8"/>
        <v>1697.0420923076883</v>
      </c>
      <c r="H21">
        <v>315</v>
      </c>
      <c r="I21">
        <v>295</v>
      </c>
      <c r="J21" s="1">
        <v>308.87748111135602</v>
      </c>
      <c r="K21" s="2">
        <f t="shared" si="1"/>
        <v>6.122518888643981</v>
      </c>
      <c r="L21" s="8">
        <v>172.36643610560546</v>
      </c>
      <c r="M21" s="1">
        <f t="shared" si="7"/>
        <v>16.752690555072622</v>
      </c>
      <c r="N21" s="1">
        <f t="shared" si="2"/>
        <v>4178.6977054521594</v>
      </c>
      <c r="O21" s="1">
        <f t="shared" si="3"/>
        <v>992.6461132562556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9"/>
        <v>0.05</v>
      </c>
      <c r="B22" s="1">
        <f t="shared" si="0"/>
        <v>181.35345934298482</v>
      </c>
      <c r="C22">
        <v>400</v>
      </c>
      <c r="D22" s="2">
        <v>0.16120552311835748</v>
      </c>
      <c r="E22" s="1">
        <f t="shared" si="4"/>
        <v>7.2890689333196521</v>
      </c>
      <c r="F22" s="1">
        <f t="shared" si="5"/>
        <v>29.156275733278608</v>
      </c>
      <c r="G22" s="8">
        <f t="shared" si="8"/>
        <v>2078.5899999999961</v>
      </c>
      <c r="H22">
        <v>315</v>
      </c>
      <c r="I22">
        <v>295</v>
      </c>
      <c r="J22" s="1">
        <v>309.49791712690535</v>
      </c>
      <c r="K22" s="2">
        <f t="shared" si="1"/>
        <v>5.5020828730946505</v>
      </c>
      <c r="L22" s="8">
        <v>175.95768131780505</v>
      </c>
      <c r="M22" s="1">
        <f t="shared" si="7"/>
        <v>17.101698240466213</v>
      </c>
      <c r="N22" s="1">
        <f t="shared" si="2"/>
        <v>4178.6667252251609</v>
      </c>
      <c r="O22" s="1">
        <f t="shared" si="3"/>
        <v>992.53689812210803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9"/>
        <v>5.6000000000000001E-2</v>
      </c>
      <c r="B23" s="1">
        <f t="shared" si="0"/>
        <v>203.13437308610494</v>
      </c>
      <c r="C23">
        <v>400</v>
      </c>
      <c r="D23" s="2">
        <v>0.16120552311835748</v>
      </c>
      <c r="E23" s="1">
        <f t="shared" si="4"/>
        <v>7.2890689333196521</v>
      </c>
      <c r="F23" s="1">
        <f t="shared" si="5"/>
        <v>29.156275733278608</v>
      </c>
      <c r="G23" s="8">
        <f t="shared" si="8"/>
        <v>2496.1698461538413</v>
      </c>
      <c r="H23">
        <v>315</v>
      </c>
      <c r="I23">
        <v>295</v>
      </c>
      <c r="J23" s="1">
        <v>310.0050378998892</v>
      </c>
      <c r="K23" s="2">
        <f t="shared" si="1"/>
        <v>4.9949621001107971</v>
      </c>
      <c r="L23" s="8">
        <v>178.85311131453452</v>
      </c>
      <c r="M23" s="1">
        <f t="shared" si="7"/>
        <v>17.383076245063592</v>
      </c>
      <c r="N23" s="1">
        <f t="shared" si="2"/>
        <v>4178.6449041259912</v>
      </c>
      <c r="O23" s="1">
        <f t="shared" si="3"/>
        <v>992.44651181976701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9"/>
        <v>6.2E-2</v>
      </c>
      <c r="B24" s="1">
        <f t="shared" si="0"/>
        <v>224.91598902434384</v>
      </c>
      <c r="C24">
        <v>400</v>
      </c>
      <c r="D24" s="2">
        <v>0.16120552311835748</v>
      </c>
      <c r="E24" s="1">
        <f t="shared" si="4"/>
        <v>7.2890689333196521</v>
      </c>
      <c r="F24" s="1">
        <f t="shared" si="5"/>
        <v>29.156275733278608</v>
      </c>
      <c r="G24" s="8">
        <f t="shared" si="8"/>
        <v>2949.7816307692251</v>
      </c>
      <c r="H24">
        <v>315</v>
      </c>
      <c r="I24">
        <v>295</v>
      </c>
      <c r="J24" s="1">
        <v>310.42707039334698</v>
      </c>
      <c r="K24" s="2">
        <f t="shared" si="1"/>
        <v>4.5729296066530196</v>
      </c>
      <c r="L24" s="8">
        <v>181.2367761614114</v>
      </c>
      <c r="M24" s="1">
        <f t="shared" si="7"/>
        <v>17.614715199758091</v>
      </c>
      <c r="N24" s="1">
        <f t="shared" si="2"/>
        <v>4178.6290203944336</v>
      </c>
      <c r="O24" s="1">
        <f t="shared" si="3"/>
        <v>992.37053340766215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9"/>
        <v>6.8000000000000005E-2</v>
      </c>
      <c r="B25" s="1">
        <f t="shared" si="0"/>
        <v>246.69814320720673</v>
      </c>
      <c r="C25">
        <v>400</v>
      </c>
      <c r="D25" s="2">
        <v>0.16120552311835748</v>
      </c>
      <c r="E25" s="1">
        <f t="shared" si="4"/>
        <v>7.2890689333196521</v>
      </c>
      <c r="F25" s="1">
        <f t="shared" si="5"/>
        <v>29.156275733278608</v>
      </c>
      <c r="G25" s="8">
        <f t="shared" si="8"/>
        <v>3439.4253538461485</v>
      </c>
      <c r="H25">
        <v>315</v>
      </c>
      <c r="I25">
        <v>295</v>
      </c>
      <c r="J25" s="1">
        <v>310.78365297406333</v>
      </c>
      <c r="K25" s="2">
        <f t="shared" si="1"/>
        <v>4.2163470259366704</v>
      </c>
      <c r="L25" s="8">
        <v>183.23317423157062</v>
      </c>
      <c r="M25" s="1">
        <f t="shared" si="7"/>
        <v>17.808716455021141</v>
      </c>
      <c r="N25" s="1">
        <f t="shared" si="2"/>
        <v>4178.6171381513013</v>
      </c>
      <c r="O25" s="1">
        <f t="shared" si="3"/>
        <v>992.30580667316804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9"/>
        <v>7.3999999999999996E-2</v>
      </c>
      <c r="B26" s="1">
        <f t="shared" si="0"/>
        <v>268.48001404078991</v>
      </c>
      <c r="C26">
        <v>400</v>
      </c>
      <c r="D26" s="2">
        <v>0.16120552311835748</v>
      </c>
      <c r="E26" s="1">
        <f t="shared" si="4"/>
        <v>7.2890689333196521</v>
      </c>
      <c r="F26" s="1">
        <f t="shared" si="5"/>
        <v>29.156275733278608</v>
      </c>
      <c r="G26" s="8">
        <f t="shared" si="8"/>
        <v>3965.1010153846082</v>
      </c>
      <c r="H26">
        <v>315</v>
      </c>
      <c r="I26">
        <v>295</v>
      </c>
      <c r="J26" s="1">
        <v>311.07463647152099</v>
      </c>
      <c r="K26" s="2">
        <f t="shared" si="1"/>
        <v>3.9253635284790107</v>
      </c>
      <c r="L26" s="8">
        <v>184.85076461281778</v>
      </c>
      <c r="M26" s="1">
        <f t="shared" si="7"/>
        <v>17.965904103962629</v>
      </c>
      <c r="N26" s="1">
        <f t="shared" si="2"/>
        <v>4178.6084443947948</v>
      </c>
      <c r="O26" s="1">
        <f t="shared" si="3"/>
        <v>992.25262987183123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9"/>
        <v>8.0000000000000002E-3</v>
      </c>
      <c r="B27" s="1">
        <f t="shared" si="0"/>
        <v>28.96138284033054</v>
      </c>
      <c r="C27">
        <v>600</v>
      </c>
      <c r="D27" s="2">
        <v>0.31391194198067629</v>
      </c>
      <c r="E27" s="1">
        <f t="shared" si="4"/>
        <v>14.19384236859826</v>
      </c>
      <c r="F27" s="1">
        <f t="shared" si="5"/>
        <v>56.775369474393038</v>
      </c>
      <c r="G27" s="8">
        <f t="shared" si="8"/>
        <v>164.4253538461536</v>
      </c>
      <c r="H27">
        <v>315</v>
      </c>
      <c r="I27">
        <v>295</v>
      </c>
      <c r="J27" s="1">
        <v>296.92230979195688</v>
      </c>
      <c r="K27" s="2">
        <f t="shared" si="1"/>
        <v>18.077690208043123</v>
      </c>
      <c r="L27" s="8">
        <v>153.9378225215473</v>
      </c>
      <c r="M27" s="1">
        <f t="shared" si="7"/>
        <v>7.7182363621704848</v>
      </c>
      <c r="N27" s="1">
        <f t="shared" si="2"/>
        <v>4180.6191574171398</v>
      </c>
      <c r="O27" s="1">
        <f t="shared" si="3"/>
        <v>994.42765418970953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9"/>
        <v>1.4E-2</v>
      </c>
      <c r="B28" s="1">
        <f t="shared" si="0"/>
        <v>50.704226419374713</v>
      </c>
      <c r="C28">
        <v>600</v>
      </c>
      <c r="D28" s="2">
        <v>0.31391194198067629</v>
      </c>
      <c r="E28" s="1">
        <f t="shared" si="4"/>
        <v>14.19384236859826</v>
      </c>
      <c r="F28" s="1">
        <f t="shared" si="5"/>
        <v>56.775369474393038</v>
      </c>
      <c r="G28" s="8">
        <f t="shared" si="8"/>
        <v>329.78163076922988</v>
      </c>
      <c r="H28">
        <v>315</v>
      </c>
      <c r="I28">
        <v>295</v>
      </c>
      <c r="J28" s="1">
        <v>300.23079799419685</v>
      </c>
      <c r="K28" s="2">
        <f t="shared" si="1"/>
        <v>14.769202005803152</v>
      </c>
      <c r="L28" s="8">
        <v>219.58341814196569</v>
      </c>
      <c r="M28" s="1">
        <f t="shared" si="7"/>
        <v>11.012190347514023</v>
      </c>
      <c r="N28" s="1">
        <f t="shared" si="2"/>
        <v>4179.7809341859966</v>
      </c>
      <c r="O28" s="1">
        <f t="shared" si="3"/>
        <v>993.99997907751401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9"/>
        <v>0.02</v>
      </c>
      <c r="B29" s="1">
        <f t="shared" si="0"/>
        <v>72.461555202385938</v>
      </c>
      <c r="C29">
        <v>600</v>
      </c>
      <c r="D29" s="2">
        <v>0.31391194198067629</v>
      </c>
      <c r="E29" s="1">
        <f t="shared" si="4"/>
        <v>14.19384236859826</v>
      </c>
      <c r="F29" s="1">
        <f t="shared" si="5"/>
        <v>56.775369474393038</v>
      </c>
      <c r="G29" s="8">
        <f t="shared" si="8"/>
        <v>531.16984615384467</v>
      </c>
      <c r="H29">
        <v>315</v>
      </c>
      <c r="I29">
        <v>295</v>
      </c>
      <c r="J29" s="1">
        <v>302.8112434893136</v>
      </c>
      <c r="K29" s="2">
        <f t="shared" si="1"/>
        <v>12.188756510686403</v>
      </c>
      <c r="L29" s="8">
        <v>258.50700007591655</v>
      </c>
      <c r="M29" s="1">
        <f t="shared" si="7"/>
        <v>12.964443750569314</v>
      </c>
      <c r="N29" s="1">
        <f t="shared" si="2"/>
        <v>4179.3088978054702</v>
      </c>
      <c r="O29" s="1">
        <f t="shared" si="3"/>
        <v>993.63034368919079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9"/>
        <v>2.5999999999999999E-2</v>
      </c>
      <c r="B30" s="1">
        <f t="shared" si="0"/>
        <v>94.22743579148748</v>
      </c>
      <c r="C30">
        <v>600</v>
      </c>
      <c r="D30" s="2">
        <v>0.31391194198067629</v>
      </c>
      <c r="E30" s="1">
        <f t="shared" si="4"/>
        <v>14.19384236859826</v>
      </c>
      <c r="F30" s="1">
        <f t="shared" si="5"/>
        <v>56.775369474393038</v>
      </c>
      <c r="G30" s="8">
        <f t="shared" si="8"/>
        <v>768.58999999999787</v>
      </c>
      <c r="H30">
        <v>315</v>
      </c>
      <c r="I30">
        <v>295</v>
      </c>
      <c r="J30" s="1">
        <v>304.69654974736898</v>
      </c>
      <c r="K30" s="2">
        <f t="shared" si="1"/>
        <v>10.303450252631023</v>
      </c>
      <c r="L30" s="8">
        <v>283.78603143458332</v>
      </c>
      <c r="M30" s="1">
        <f t="shared" si="7"/>
        <v>14.232028965436763</v>
      </c>
      <c r="N30" s="1">
        <f t="shared" si="2"/>
        <v>4179.0512664134885</v>
      </c>
      <c r="O30" s="1">
        <f t="shared" si="3"/>
        <v>993.34126216831464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9"/>
        <v>3.2000000000000001E-2</v>
      </c>
      <c r="B31" s="1">
        <f t="shared" si="0"/>
        <v>115.99855040715798</v>
      </c>
      <c r="C31">
        <v>600</v>
      </c>
      <c r="D31" s="2">
        <v>0.31391194198067629</v>
      </c>
      <c r="E31" s="1">
        <f t="shared" si="4"/>
        <v>14.19384236859826</v>
      </c>
      <c r="F31" s="1">
        <f t="shared" si="5"/>
        <v>56.775369474393038</v>
      </c>
      <c r="G31" s="8">
        <f t="shared" si="8"/>
        <v>1042.0420923076895</v>
      </c>
      <c r="H31">
        <v>315</v>
      </c>
      <c r="I31">
        <v>295</v>
      </c>
      <c r="J31" s="1">
        <v>306.10108921704699</v>
      </c>
      <c r="K31" s="2">
        <f t="shared" si="1"/>
        <v>8.8989107829530099</v>
      </c>
      <c r="L31" s="8">
        <v>301.42756635370449</v>
      </c>
      <c r="M31" s="1">
        <f t="shared" si="7"/>
        <v>15.116487894618526</v>
      </c>
      <c r="N31" s="1">
        <f t="shared" si="2"/>
        <v>4178.901643280542</v>
      </c>
      <c r="O31" s="1">
        <f t="shared" si="3"/>
        <v>993.11585873827698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9"/>
        <v>3.7999999999999999E-2</v>
      </c>
      <c r="B32" s="1">
        <f t="shared" si="0"/>
        <v>137.77304978928194</v>
      </c>
      <c r="C32">
        <v>600</v>
      </c>
      <c r="D32" s="2">
        <v>0.31391194198067629</v>
      </c>
      <c r="E32" s="1">
        <f t="shared" si="4"/>
        <v>14.19384236859826</v>
      </c>
      <c r="F32" s="1">
        <f t="shared" si="5"/>
        <v>56.775369474393038</v>
      </c>
      <c r="G32" s="8">
        <f t="shared" si="8"/>
        <v>1351.5261230769197</v>
      </c>
      <c r="H32">
        <v>315</v>
      </c>
      <c r="I32">
        <v>295</v>
      </c>
      <c r="J32" s="1">
        <v>307.17859486640077</v>
      </c>
      <c r="K32" s="2">
        <f t="shared" si="1"/>
        <v>7.8214051335992281</v>
      </c>
      <c r="L32" s="8">
        <v>314.41043782087559</v>
      </c>
      <c r="M32" s="1">
        <f t="shared" si="7"/>
        <v>15.767296798596682</v>
      </c>
      <c r="N32" s="1">
        <f t="shared" si="2"/>
        <v>4178.8089481675433</v>
      </c>
      <c r="O32" s="1">
        <f t="shared" si="3"/>
        <v>992.93729948803343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9"/>
        <v>4.3999999999999997E-2</v>
      </c>
      <c r="B33" s="1">
        <f t="shared" si="0"/>
        <v>159.54984900533836</v>
      </c>
      <c r="C33">
        <v>600</v>
      </c>
      <c r="D33" s="2">
        <v>0.31391194198067629</v>
      </c>
      <c r="E33" s="1">
        <f t="shared" si="4"/>
        <v>14.19384236859826</v>
      </c>
      <c r="F33" s="1">
        <f t="shared" si="5"/>
        <v>56.775369474393038</v>
      </c>
      <c r="G33" s="8">
        <f t="shared" si="8"/>
        <v>1697.0420923076883</v>
      </c>
      <c r="H33">
        <v>315</v>
      </c>
      <c r="I33">
        <v>295</v>
      </c>
      <c r="J33" s="1">
        <v>308.02800956268874</v>
      </c>
      <c r="K33" s="2">
        <f t="shared" si="1"/>
        <v>6.9719904373112627</v>
      </c>
      <c r="L33" s="8">
        <v>324.35468468927257</v>
      </c>
      <c r="M33" s="1">
        <f t="shared" si="7"/>
        <v>16.265729953443309</v>
      </c>
      <c r="N33" s="1">
        <f t="shared" si="2"/>
        <v>4178.7482741300191</v>
      </c>
      <c r="O33" s="1">
        <f t="shared" si="3"/>
        <v>992.79316769958268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9"/>
        <v>0.05</v>
      </c>
      <c r="B34" s="1">
        <f t="shared" ref="B34:B65" si="10">A34/O34*3600*1000</f>
        <v>181.32827671361306</v>
      </c>
      <c r="C34">
        <v>600</v>
      </c>
      <c r="D34" s="2">
        <v>0.31391194198067629</v>
      </c>
      <c r="E34" s="1">
        <f t="shared" si="4"/>
        <v>14.19384236859826</v>
      </c>
      <c r="F34" s="1">
        <f t="shared" si="5"/>
        <v>56.775369474393038</v>
      </c>
      <c r="G34" s="8">
        <f t="shared" si="8"/>
        <v>2078.5899999999961</v>
      </c>
      <c r="H34">
        <v>315</v>
      </c>
      <c r="I34">
        <v>295</v>
      </c>
      <c r="J34" s="1">
        <v>308.71341113692114</v>
      </c>
      <c r="K34" s="2">
        <f t="shared" si="1"/>
        <v>6.2865888630788618</v>
      </c>
      <c r="L34" s="8">
        <v>332.21116018566249</v>
      </c>
      <c r="M34" s="1">
        <f t="shared" si="7"/>
        <v>16.659481948421103</v>
      </c>
      <c r="N34" s="1">
        <f t="shared" si="2"/>
        <v>4178.7067201703858</v>
      </c>
      <c r="O34" s="1">
        <f t="shared" si="3"/>
        <v>992.67474032353539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9"/>
        <v>5.6000000000000001E-2</v>
      </c>
      <c r="B35" s="1">
        <f t="shared" si="10"/>
        <v>203.10789754869836</v>
      </c>
      <c r="C35">
        <v>600</v>
      </c>
      <c r="D35" s="2">
        <v>0.31391194198067629</v>
      </c>
      <c r="E35" s="1">
        <f t="shared" si="4"/>
        <v>14.19384236859826</v>
      </c>
      <c r="F35" s="1">
        <f t="shared" si="5"/>
        <v>56.775369474393038</v>
      </c>
      <c r="G35" s="8">
        <f t="shared" si="8"/>
        <v>2496.1698461538413</v>
      </c>
      <c r="H35">
        <v>315</v>
      </c>
      <c r="I35">
        <v>295</v>
      </c>
      <c r="J35" s="1">
        <v>309.27745533048238</v>
      </c>
      <c r="K35" s="2">
        <f t="shared" ref="K35:K66" si="11">H35-J35</f>
        <v>5.7225446695176174</v>
      </c>
      <c r="L35" s="8">
        <v>338.5729708872679</v>
      </c>
      <c r="M35" s="1">
        <f t="shared" si="7"/>
        <v>16.978298945826772</v>
      </c>
      <c r="N35" s="1">
        <f t="shared" ref="N35:N66" si="12">((W35 + X35*H35 +Y35*H35^2 +  Z35*H35^3)+(W35 + X35*J35 + Y35*J35^2 +  Z35*J35^3))/2</f>
        <v>4178.6771804780428</v>
      </c>
      <c r="O35" s="1">
        <f t="shared" ref="O35:O66" si="13">((S35 + T35*H35 + U35*H35^2 +  V35*H35^3)+(S35 + T35*J35 + U35*J35^2 +  V35*J35^3))/2</f>
        <v>992.57587928929831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9"/>
        <v>6.2E-2</v>
      </c>
      <c r="B36" s="1">
        <f t="shared" si="10"/>
        <v>224.88841768276009</v>
      </c>
      <c r="C36">
        <v>600</v>
      </c>
      <c r="D36" s="2">
        <v>0.31391194198067629</v>
      </c>
      <c r="E36" s="1">
        <f t="shared" si="4"/>
        <v>14.19384236859826</v>
      </c>
      <c r="F36" s="1">
        <f t="shared" si="5"/>
        <v>56.775369474393038</v>
      </c>
      <c r="G36" s="8">
        <f t="shared" si="8"/>
        <v>2949.7816307692251</v>
      </c>
      <c r="H36">
        <v>315</v>
      </c>
      <c r="I36">
        <v>295</v>
      </c>
      <c r="J36" s="1">
        <v>309.74941120809893</v>
      </c>
      <c r="K36" s="2">
        <f t="shared" si="11"/>
        <v>5.2505887919010661</v>
      </c>
      <c r="L36" s="8">
        <v>343.8286442776631</v>
      </c>
      <c r="M36" s="1">
        <f t="shared" si="7"/>
        <v>17.241664672927293</v>
      </c>
      <c r="N36" s="1">
        <f t="shared" si="12"/>
        <v>4178.6555214865384</v>
      </c>
      <c r="O36" s="1">
        <f t="shared" si="13"/>
        <v>992.49219813026616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9"/>
        <v>6.8000000000000005E-2</v>
      </c>
      <c r="B37" s="1">
        <f t="shared" si="10"/>
        <v>246.66963199309842</v>
      </c>
      <c r="C37">
        <v>600</v>
      </c>
      <c r="D37" s="2">
        <v>0.31391194198067629</v>
      </c>
      <c r="E37" s="1">
        <f t="shared" si="4"/>
        <v>14.19384236859826</v>
      </c>
      <c r="F37" s="1">
        <f t="shared" si="5"/>
        <v>56.775369474393038</v>
      </c>
      <c r="G37" s="8">
        <f t="shared" si="8"/>
        <v>3439.4253538461485</v>
      </c>
      <c r="H37">
        <v>315</v>
      </c>
      <c r="I37">
        <v>295</v>
      </c>
      <c r="J37" s="1">
        <v>310.14994214212447</v>
      </c>
      <c r="K37" s="2">
        <f t="shared" si="11"/>
        <v>4.8500578578755267</v>
      </c>
      <c r="L37" s="8">
        <v>348.24308732603731</v>
      </c>
      <c r="M37" s="1">
        <f t="shared" si="7"/>
        <v>17.46286232582267</v>
      </c>
      <c r="N37" s="1">
        <f t="shared" si="12"/>
        <v>4178.6392227628812</v>
      </c>
      <c r="O37" s="1">
        <f t="shared" si="13"/>
        <v>992.42050195643583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9"/>
        <v>7.3999999999999996E-2</v>
      </c>
      <c r="B38" s="1">
        <f t="shared" si="10"/>
        <v>268.45060714917452</v>
      </c>
      <c r="C38">
        <v>600</v>
      </c>
      <c r="D38" s="2">
        <v>0.31391194198067629</v>
      </c>
      <c r="E38" s="1">
        <f t="shared" si="4"/>
        <v>14.19384236859826</v>
      </c>
      <c r="F38" s="1">
        <f t="shared" si="5"/>
        <v>56.775369474393038</v>
      </c>
      <c r="G38" s="8">
        <f t="shared" si="8"/>
        <v>3965.1010153846082</v>
      </c>
      <c r="H38">
        <v>315</v>
      </c>
      <c r="I38">
        <v>295</v>
      </c>
      <c r="J38" s="1">
        <v>310.47796760954952</v>
      </c>
      <c r="K38" s="2">
        <f t="shared" si="11"/>
        <v>4.5220323904504767</v>
      </c>
      <c r="L38" s="8">
        <v>351.82832128610158</v>
      </c>
      <c r="M38" s="1">
        <f t="shared" si="7"/>
        <v>17.642500783029021</v>
      </c>
      <c r="N38" s="1">
        <f t="shared" si="12"/>
        <v>4178.6272396822906</v>
      </c>
      <c r="O38" s="1">
        <f t="shared" si="13"/>
        <v>992.36132422663877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9"/>
        <v>8.0000000000000002E-3</v>
      </c>
      <c r="B39" s="1">
        <f t="shared" si="10"/>
        <v>28.959525940888422</v>
      </c>
      <c r="C39">
        <v>800</v>
      </c>
      <c r="D39" s="2">
        <v>0.50523268520202025</v>
      </c>
      <c r="E39" s="1">
        <f t="shared" si="4"/>
        <v>22.844601094094546</v>
      </c>
      <c r="F39" s="1">
        <f t="shared" si="5"/>
        <v>91.378404376378185</v>
      </c>
      <c r="G39" s="8">
        <f t="shared" si="8"/>
        <v>164.4253538461536</v>
      </c>
      <c r="H39">
        <v>315</v>
      </c>
      <c r="I39">
        <v>295</v>
      </c>
      <c r="J39" s="1">
        <v>296.38999935483366</v>
      </c>
      <c r="K39" s="2">
        <f t="shared" si="11"/>
        <v>18.610000645166338</v>
      </c>
      <c r="L39" s="8">
        <v>219.40574512234593</v>
      </c>
      <c r="M39" s="1">
        <f t="shared" si="7"/>
        <v>6.9793723032010275</v>
      </c>
      <c r="N39" s="1">
        <f t="shared" si="12"/>
        <v>4180.7811682454176</v>
      </c>
      <c r="O39" s="1">
        <f t="shared" si="13"/>
        <v>994.49141739357037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9"/>
        <v>1.4E-2</v>
      </c>
      <c r="B40" s="1">
        <f t="shared" si="10"/>
        <v>50.698105285048847</v>
      </c>
      <c r="C40">
        <v>800</v>
      </c>
      <c r="D40" s="2">
        <v>0.50523268520202025</v>
      </c>
      <c r="E40" s="1">
        <f t="shared" si="4"/>
        <v>22.844601094094546</v>
      </c>
      <c r="F40" s="1">
        <f t="shared" si="5"/>
        <v>91.378404376378185</v>
      </c>
      <c r="G40" s="8">
        <f t="shared" si="8"/>
        <v>329.78163076922988</v>
      </c>
      <c r="H40">
        <v>315</v>
      </c>
      <c r="I40">
        <v>295</v>
      </c>
      <c r="J40" s="1">
        <v>299.34270476301191</v>
      </c>
      <c r="K40" s="2">
        <f t="shared" si="11"/>
        <v>15.657295236988091</v>
      </c>
      <c r="L40" s="8">
        <v>322.25299018381708</v>
      </c>
      <c r="M40" s="1">
        <f t="shared" si="7"/>
        <v>10.252054358922415</v>
      </c>
      <c r="N40" s="1">
        <f t="shared" si="12"/>
        <v>4179.9786991717083</v>
      </c>
      <c r="O40" s="1">
        <f t="shared" si="13"/>
        <v>994.11999159785648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9"/>
        <v>0.02</v>
      </c>
      <c r="B41" s="1">
        <f t="shared" si="10"/>
        <v>72.451302203569696</v>
      </c>
      <c r="C41">
        <v>800</v>
      </c>
      <c r="D41" s="2">
        <v>0.50523268520202025</v>
      </c>
      <c r="E41" s="1">
        <f t="shared" si="4"/>
        <v>22.844601094094546</v>
      </c>
      <c r="F41" s="1">
        <f t="shared" si="5"/>
        <v>91.378404376378185</v>
      </c>
      <c r="G41" s="8">
        <f t="shared" si="8"/>
        <v>531.16984615384467</v>
      </c>
      <c r="H41">
        <v>315</v>
      </c>
      <c r="I41">
        <v>295</v>
      </c>
      <c r="J41" s="1">
        <v>301.85456129914706</v>
      </c>
      <c r="K41" s="2">
        <f t="shared" si="11"/>
        <v>13.145438700852935</v>
      </c>
      <c r="L41" s="8">
        <v>385.9130041195728</v>
      </c>
      <c r="M41" s="1">
        <f t="shared" ref="M41:M72" si="14">((H41-I41)-(J41-I41))/(LN((H41-I41)/(J41-I41)))</f>
        <v>12.276072305862382</v>
      </c>
      <c r="N41" s="1">
        <f t="shared" si="12"/>
        <v>4179.4668979701255</v>
      </c>
      <c r="O41" s="1">
        <f t="shared" si="13"/>
        <v>993.77095801119412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9"/>
        <v>2.5999999999999999E-2</v>
      </c>
      <c r="B42" s="1">
        <f t="shared" si="10"/>
        <v>94.213737475360276</v>
      </c>
      <c r="C42">
        <v>800</v>
      </c>
      <c r="D42" s="2">
        <v>0.50523268520202025</v>
      </c>
      <c r="E42" s="1">
        <f t="shared" si="4"/>
        <v>22.844601094094546</v>
      </c>
      <c r="F42" s="1">
        <f t="shared" si="5"/>
        <v>91.378404376378185</v>
      </c>
      <c r="G42" s="8">
        <f t="shared" si="8"/>
        <v>768.58999999999787</v>
      </c>
      <c r="H42">
        <v>315</v>
      </c>
      <c r="I42">
        <v>295</v>
      </c>
      <c r="J42" s="1">
        <v>303.76742009035746</v>
      </c>
      <c r="K42" s="2">
        <f t="shared" si="11"/>
        <v>11.232579909642538</v>
      </c>
      <c r="L42" s="8">
        <v>428.21716067610078</v>
      </c>
      <c r="M42" s="1">
        <f t="shared" si="14"/>
        <v>13.620371535842809</v>
      </c>
      <c r="N42" s="1">
        <f t="shared" si="12"/>
        <v>4179.1696733582503</v>
      </c>
      <c r="O42" s="1">
        <f t="shared" si="13"/>
        <v>993.48569017845421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9"/>
        <v>3.2000000000000001E-2</v>
      </c>
      <c r="B43" s="1">
        <f t="shared" si="10"/>
        <v>115.98205800547724</v>
      </c>
      <c r="C43">
        <v>800</v>
      </c>
      <c r="D43" s="2">
        <v>0.50523268520202025</v>
      </c>
      <c r="E43" s="1">
        <f t="shared" si="4"/>
        <v>22.844601094094546</v>
      </c>
      <c r="F43" s="1">
        <f t="shared" si="5"/>
        <v>91.378404376378185</v>
      </c>
      <c r="G43" s="8">
        <f t="shared" si="8"/>
        <v>1042.0420923076895</v>
      </c>
      <c r="H43">
        <v>315</v>
      </c>
      <c r="I43">
        <v>295</v>
      </c>
      <c r="J43" s="1">
        <v>305.22729820484722</v>
      </c>
      <c r="K43" s="2">
        <f t="shared" si="11"/>
        <v>9.7727017951527841</v>
      </c>
      <c r="L43" s="8">
        <v>458.1610483341849</v>
      </c>
      <c r="M43" s="1">
        <f t="shared" si="14"/>
        <v>14.57151069417521</v>
      </c>
      <c r="N43" s="1">
        <f t="shared" si="12"/>
        <v>4178.9907103266642</v>
      </c>
      <c r="O43" s="1">
        <f t="shared" si="13"/>
        <v>993.25707769868757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9"/>
        <v>3.7999999999999999E-2</v>
      </c>
      <c r="B44" s="1">
        <f t="shared" si="10"/>
        <v>137.754285085361</v>
      </c>
      <c r="C44">
        <v>800</v>
      </c>
      <c r="D44" s="2">
        <v>0.50523268520202025</v>
      </c>
      <c r="E44" s="1">
        <f t="shared" si="4"/>
        <v>22.844601094094546</v>
      </c>
      <c r="F44" s="1">
        <f t="shared" si="5"/>
        <v>91.378404376378185</v>
      </c>
      <c r="G44" s="8">
        <f t="shared" si="8"/>
        <v>1351.5261230769197</v>
      </c>
      <c r="H44">
        <v>315</v>
      </c>
      <c r="I44">
        <v>295</v>
      </c>
      <c r="J44" s="1">
        <v>306.36509742453973</v>
      </c>
      <c r="K44" s="2">
        <f t="shared" si="11"/>
        <v>8.6349025754602735</v>
      </c>
      <c r="L44" s="8">
        <v>480.4103046911473</v>
      </c>
      <c r="M44" s="1">
        <f t="shared" si="14"/>
        <v>15.278004278790959</v>
      </c>
      <c r="N44" s="1">
        <f t="shared" si="12"/>
        <v>4178.8772310017139</v>
      </c>
      <c r="O44" s="1">
        <f t="shared" si="13"/>
        <v>993.07255607497314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9"/>
        <v>4.3999999999999997E-2</v>
      </c>
      <c r="B45" s="1">
        <f t="shared" si="10"/>
        <v>159.52921543692406</v>
      </c>
      <c r="C45">
        <v>800</v>
      </c>
      <c r="D45" s="2">
        <v>0.50523268520202025</v>
      </c>
      <c r="E45" s="1">
        <f t="shared" si="4"/>
        <v>22.844601094094546</v>
      </c>
      <c r="F45" s="1">
        <f t="shared" si="5"/>
        <v>91.378404376378185</v>
      </c>
      <c r="G45" s="8">
        <f t="shared" si="8"/>
        <v>1697.0420923076883</v>
      </c>
      <c r="H45">
        <v>315</v>
      </c>
      <c r="I45">
        <v>295</v>
      </c>
      <c r="J45" s="1">
        <v>307.27210949095456</v>
      </c>
      <c r="K45" s="2">
        <f t="shared" si="11"/>
        <v>7.7278905090454373</v>
      </c>
      <c r="L45" s="8">
        <v>497.57112367172272</v>
      </c>
      <c r="M45" s="1">
        <f t="shared" si="14"/>
        <v>15.822770983636623</v>
      </c>
      <c r="N45" s="1">
        <f t="shared" si="12"/>
        <v>4178.801749898139</v>
      </c>
      <c r="O45" s="1">
        <f t="shared" si="13"/>
        <v>992.92157593935804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9"/>
        <v>0.05</v>
      </c>
      <c r="B46" s="1">
        <f t="shared" si="10"/>
        <v>181.30608587083628</v>
      </c>
      <c r="C46">
        <v>800</v>
      </c>
      <c r="D46" s="2">
        <v>0.50523268520202025</v>
      </c>
      <c r="E46" s="1">
        <f t="shared" si="4"/>
        <v>22.844601094094546</v>
      </c>
      <c r="F46" s="1">
        <f t="shared" si="5"/>
        <v>91.378404376378185</v>
      </c>
      <c r="G46" s="8">
        <f t="shared" si="8"/>
        <v>2078.5899999999961</v>
      </c>
      <c r="H46">
        <v>315</v>
      </c>
      <c r="I46">
        <v>295</v>
      </c>
      <c r="J46" s="1">
        <v>308.01009295935296</v>
      </c>
      <c r="K46" s="2">
        <f t="shared" si="11"/>
        <v>6.98990704064704</v>
      </c>
      <c r="L46" s="8">
        <v>511.20079985014138</v>
      </c>
      <c r="M46" s="1">
        <f t="shared" si="14"/>
        <v>16.255339353206022</v>
      </c>
      <c r="N46" s="1">
        <f t="shared" si="12"/>
        <v>4178.7494469070907</v>
      </c>
      <c r="O46" s="1">
        <f t="shared" si="13"/>
        <v>992.79623811543331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9"/>
        <v>5.6000000000000001E-2</v>
      </c>
      <c r="B47" s="1">
        <f t="shared" si="10"/>
        <v>203.08439244596153</v>
      </c>
      <c r="C47">
        <v>800</v>
      </c>
      <c r="D47" s="2">
        <v>0.50523268520202025</v>
      </c>
      <c r="E47" s="1">
        <f t="shared" si="4"/>
        <v>22.844601094094546</v>
      </c>
      <c r="F47" s="1">
        <f t="shared" si="5"/>
        <v>91.378404376378185</v>
      </c>
      <c r="G47" s="8">
        <f t="shared" ref="G47:G78" si="15">G35</f>
        <v>2496.1698461538413</v>
      </c>
      <c r="H47">
        <v>315</v>
      </c>
      <c r="I47">
        <v>295</v>
      </c>
      <c r="J47" s="1">
        <v>308.62132575938608</v>
      </c>
      <c r="K47" s="2">
        <f t="shared" si="11"/>
        <v>6.3786742406139183</v>
      </c>
      <c r="L47" s="8">
        <v>522.28331642402327</v>
      </c>
      <c r="M47" s="1">
        <f t="shared" si="14"/>
        <v>16.60699472416708</v>
      </c>
      <c r="N47" s="1">
        <f t="shared" si="12"/>
        <v>4178.7119346679201</v>
      </c>
      <c r="O47" s="1">
        <f t="shared" si="13"/>
        <v>992.6907605843885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9"/>
        <v>6.2E-2</v>
      </c>
      <c r="B48" s="1">
        <f t="shared" si="10"/>
        <v>224.86379033903427</v>
      </c>
      <c r="C48">
        <v>800</v>
      </c>
      <c r="D48" s="2">
        <v>0.50523268520202025</v>
      </c>
      <c r="E48" s="1">
        <f t="shared" si="4"/>
        <v>22.844601094094546</v>
      </c>
      <c r="F48" s="1">
        <f t="shared" si="5"/>
        <v>91.378404376378185</v>
      </c>
      <c r="G48" s="8">
        <f t="shared" si="15"/>
        <v>2949.7816307692251</v>
      </c>
      <c r="H48">
        <v>315</v>
      </c>
      <c r="I48">
        <v>295</v>
      </c>
      <c r="J48" s="1">
        <v>309.13539355056901</v>
      </c>
      <c r="K48" s="2">
        <f t="shared" si="11"/>
        <v>5.864606449430994</v>
      </c>
      <c r="L48" s="8">
        <v>531.46957058735416</v>
      </c>
      <c r="M48" s="1">
        <f t="shared" si="14"/>
        <v>16.898426755029249</v>
      </c>
      <c r="N48" s="1">
        <f t="shared" si="12"/>
        <v>4178.6842379503341</v>
      </c>
      <c r="O48" s="1">
        <f t="shared" si="13"/>
        <v>992.60089702959419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9"/>
        <v>6.8000000000000005E-2</v>
      </c>
      <c r="B49" s="1">
        <f t="shared" si="10"/>
        <v>246.64403620230519</v>
      </c>
      <c r="C49">
        <v>800</v>
      </c>
      <c r="D49" s="2">
        <v>0.50523268520202025</v>
      </c>
      <c r="E49" s="1">
        <f t="shared" si="4"/>
        <v>22.844601094094546</v>
      </c>
      <c r="F49" s="1">
        <f t="shared" si="5"/>
        <v>91.378404376378185</v>
      </c>
      <c r="G49" s="8">
        <f t="shared" si="15"/>
        <v>3439.4253538461485</v>
      </c>
      <c r="H49">
        <v>315</v>
      </c>
      <c r="I49">
        <v>295</v>
      </c>
      <c r="J49" s="1">
        <v>309.57349142469661</v>
      </c>
      <c r="K49" s="2">
        <f t="shared" si="11"/>
        <v>5.4265085753033873</v>
      </c>
      <c r="L49" s="8">
        <v>539.20676899064358</v>
      </c>
      <c r="M49" s="1">
        <f t="shared" si="14"/>
        <v>17.143847309724634</v>
      </c>
      <c r="N49" s="1">
        <f t="shared" si="12"/>
        <v>4178.6632782894631</v>
      </c>
      <c r="O49" s="1">
        <f t="shared" si="13"/>
        <v>992.52349162502094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9"/>
        <v>7.3999999999999996E-2</v>
      </c>
      <c r="B50" s="1">
        <f t="shared" si="10"/>
        <v>268.42409982940086</v>
      </c>
      <c r="C50">
        <v>800</v>
      </c>
      <c r="D50" s="2">
        <v>0.50523268520202025</v>
      </c>
      <c r="E50" s="1">
        <f t="shared" si="4"/>
        <v>22.844601094094546</v>
      </c>
      <c r="F50" s="1">
        <f t="shared" si="5"/>
        <v>91.378404376378185</v>
      </c>
      <c r="G50" s="8">
        <f t="shared" si="15"/>
        <v>3965.1010153846082</v>
      </c>
      <c r="H50">
        <v>315</v>
      </c>
      <c r="I50">
        <v>295</v>
      </c>
      <c r="J50" s="1">
        <v>309.93350689051135</v>
      </c>
      <c r="K50" s="2">
        <f t="shared" si="11"/>
        <v>5.066493109488647</v>
      </c>
      <c r="L50" s="8">
        <v>545.50486086546584</v>
      </c>
      <c r="M50" s="1">
        <f t="shared" si="14"/>
        <v>17.343591152547077</v>
      </c>
      <c r="N50" s="1">
        <f t="shared" si="12"/>
        <v>4178.647798050707</v>
      </c>
      <c r="O50" s="1">
        <f t="shared" si="13"/>
        <v>992.45932153376953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9"/>
        <v>8.0000000000000002E-3</v>
      </c>
      <c r="B51" s="1">
        <f t="shared" si="10"/>
        <v>28.958309569903825</v>
      </c>
      <c r="C51">
        <v>1000</v>
      </c>
      <c r="D51" s="2">
        <v>0.7201433230478701</v>
      </c>
      <c r="E51" s="1">
        <f t="shared" si="4"/>
        <v>32.562000494932491</v>
      </c>
      <c r="F51" s="1">
        <f t="shared" si="5"/>
        <v>130.24800197972996</v>
      </c>
      <c r="G51" s="8">
        <f t="shared" si="15"/>
        <v>164.4253538461536</v>
      </c>
      <c r="H51">
        <v>315</v>
      </c>
      <c r="I51">
        <v>295</v>
      </c>
      <c r="J51" s="1">
        <v>296.03460617869644</v>
      </c>
      <c r="K51" s="2">
        <f t="shared" si="11"/>
        <v>18.965393821303564</v>
      </c>
      <c r="L51" s="8">
        <v>276.95772121420407</v>
      </c>
      <c r="M51" s="1">
        <f t="shared" si="14"/>
        <v>6.4035252302183157</v>
      </c>
      <c r="N51" s="1">
        <f t="shared" si="12"/>
        <v>4180.8937945429725</v>
      </c>
      <c r="O51" s="1">
        <f t="shared" si="13"/>
        <v>994.53319022225128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9"/>
        <v>1.4E-2</v>
      </c>
      <c r="B52" s="1">
        <f t="shared" si="10"/>
        <v>50.693568286880954</v>
      </c>
      <c r="C52">
        <v>1000</v>
      </c>
      <c r="D52" s="2">
        <v>0.7201433230478701</v>
      </c>
      <c r="E52" s="1">
        <f t="shared" si="4"/>
        <v>32.562000494932491</v>
      </c>
      <c r="F52" s="1">
        <f t="shared" si="5"/>
        <v>130.24800197972996</v>
      </c>
      <c r="G52" s="8">
        <f t="shared" si="15"/>
        <v>329.78163076922988</v>
      </c>
      <c r="H52">
        <v>315</v>
      </c>
      <c r="I52">
        <v>295</v>
      </c>
      <c r="J52" s="1">
        <v>298.66548991215797</v>
      </c>
      <c r="K52" s="2">
        <f t="shared" si="11"/>
        <v>16.334510087842034</v>
      </c>
      <c r="L52" s="8">
        <v>416.41396420792807</v>
      </c>
      <c r="M52" s="1">
        <f t="shared" si="14"/>
        <v>9.6268247613225633</v>
      </c>
      <c r="N52" s="1">
        <f t="shared" si="12"/>
        <v>4180.1425577651535</v>
      </c>
      <c r="O52" s="1">
        <f t="shared" si="13"/>
        <v>994.20896384291564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9"/>
        <v>0.02</v>
      </c>
      <c r="B53" s="1">
        <f t="shared" si="10"/>
        <v>72.443278412706974</v>
      </c>
      <c r="C53">
        <v>1000</v>
      </c>
      <c r="D53" s="2">
        <v>0.7201433230478701</v>
      </c>
      <c r="E53" s="1">
        <f t="shared" si="4"/>
        <v>32.562000494932491</v>
      </c>
      <c r="F53" s="1">
        <f t="shared" si="5"/>
        <v>130.24800197972996</v>
      </c>
      <c r="G53" s="8">
        <f t="shared" si="15"/>
        <v>531.16984615384467</v>
      </c>
      <c r="H53">
        <v>315</v>
      </c>
      <c r="I53">
        <v>295</v>
      </c>
      <c r="J53" s="1">
        <v>301.08500837683101</v>
      </c>
      <c r="K53" s="2">
        <f t="shared" si="11"/>
        <v>13.914991623168987</v>
      </c>
      <c r="L53" s="8">
        <v>505.97802301541037</v>
      </c>
      <c r="M53" s="1">
        <f t="shared" si="14"/>
        <v>11.694211994873546</v>
      </c>
      <c r="N53" s="1">
        <f t="shared" si="12"/>
        <v>4179.6083010489556</v>
      </c>
      <c r="O53" s="1">
        <f t="shared" si="13"/>
        <v>993.88102771686249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9"/>
        <v>2.5999999999999999E-2</v>
      </c>
      <c r="B54" s="1">
        <f t="shared" si="10"/>
        <v>94.202671408778826</v>
      </c>
      <c r="C54">
        <v>1000</v>
      </c>
      <c r="D54" s="2">
        <v>0.7201433230478701</v>
      </c>
      <c r="E54" s="1">
        <f t="shared" si="4"/>
        <v>32.562000494932491</v>
      </c>
      <c r="F54" s="1">
        <f t="shared" si="5"/>
        <v>130.24800197972996</v>
      </c>
      <c r="G54" s="8">
        <f t="shared" si="15"/>
        <v>768.58999999999787</v>
      </c>
      <c r="H54">
        <v>315</v>
      </c>
      <c r="I54">
        <v>295</v>
      </c>
      <c r="J54" s="1">
        <v>302.99810355651948</v>
      </c>
      <c r="K54" s="2">
        <f t="shared" si="11"/>
        <v>12.001896443480518</v>
      </c>
      <c r="L54" s="8">
        <v>566.71646276856143</v>
      </c>
      <c r="M54" s="1">
        <f t="shared" si="14"/>
        <v>13.094961485805591</v>
      </c>
      <c r="N54" s="1">
        <f t="shared" si="12"/>
        <v>4179.2802546077946</v>
      </c>
      <c r="O54" s="1">
        <f t="shared" si="13"/>
        <v>993.60239577321931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9"/>
        <v>3.2000000000000001E-2</v>
      </c>
      <c r="B55" s="1">
        <f t="shared" si="10"/>
        <v>115.96845231638274</v>
      </c>
      <c r="C55">
        <v>1000</v>
      </c>
      <c r="D55" s="2">
        <v>0.7201433230478701</v>
      </c>
      <c r="E55" s="1">
        <f t="shared" si="4"/>
        <v>32.562000494932491</v>
      </c>
      <c r="F55" s="1">
        <f t="shared" si="5"/>
        <v>130.24800197972996</v>
      </c>
      <c r="G55" s="8">
        <f t="shared" si="15"/>
        <v>1042.0420923076895</v>
      </c>
      <c r="H55">
        <v>315</v>
      </c>
      <c r="I55">
        <v>295</v>
      </c>
      <c r="J55" s="1">
        <v>304.49054901664726</v>
      </c>
      <c r="K55" s="2">
        <f t="shared" si="11"/>
        <v>10.509450983352735</v>
      </c>
      <c r="L55" s="8">
        <v>610.25705084178151</v>
      </c>
      <c r="M55" s="1">
        <f t="shared" si="14"/>
        <v>14.098398326946368</v>
      </c>
      <c r="N55" s="1">
        <f t="shared" si="12"/>
        <v>4179.0761348042606</v>
      </c>
      <c r="O55" s="1">
        <f t="shared" si="13"/>
        <v>993.3736089338654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9"/>
        <v>3.7999999999999999E-2</v>
      </c>
      <c r="B56" s="1">
        <f t="shared" si="10"/>
        <v>137.73857253184605</v>
      </c>
      <c r="C56">
        <v>1000</v>
      </c>
      <c r="D56" s="2">
        <v>0.7201433230478701</v>
      </c>
      <c r="E56" s="1">
        <f t="shared" si="4"/>
        <v>32.562000494932491</v>
      </c>
      <c r="F56" s="1">
        <f t="shared" si="5"/>
        <v>130.24800197972996</v>
      </c>
      <c r="G56" s="8">
        <f t="shared" si="15"/>
        <v>1351.5261230769197</v>
      </c>
      <c r="H56">
        <v>315</v>
      </c>
      <c r="I56">
        <v>295</v>
      </c>
      <c r="J56" s="1">
        <v>305.67058120096272</v>
      </c>
      <c r="K56" s="2">
        <f t="shared" si="11"/>
        <v>9.3294187990372848</v>
      </c>
      <c r="L56" s="8">
        <v>642.89063132099955</v>
      </c>
      <c r="M56" s="1">
        <f t="shared" si="14"/>
        <v>14.850046116924267</v>
      </c>
      <c r="N56" s="1">
        <f t="shared" si="12"/>
        <v>4178.9439111686297</v>
      </c>
      <c r="O56" s="1">
        <f t="shared" si="13"/>
        <v>993.18584101320596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9"/>
        <v>4.3999999999999997E-2</v>
      </c>
      <c r="B57" s="1">
        <f t="shared" si="10"/>
        <v>159.51174484246903</v>
      </c>
      <c r="C57">
        <v>1000</v>
      </c>
      <c r="D57" s="2">
        <v>0.7201433230478701</v>
      </c>
      <c r="E57" s="1">
        <f t="shared" si="4"/>
        <v>32.562000494932491</v>
      </c>
      <c r="F57" s="1">
        <f t="shared" si="5"/>
        <v>130.24800197972996</v>
      </c>
      <c r="G57" s="8">
        <f t="shared" si="15"/>
        <v>1697.0420923076883</v>
      </c>
      <c r="H57">
        <v>315</v>
      </c>
      <c r="I57">
        <v>295</v>
      </c>
      <c r="J57" s="1">
        <v>306.62086982925268</v>
      </c>
      <c r="K57" s="2">
        <f t="shared" si="11"/>
        <v>8.3791301707473167</v>
      </c>
      <c r="L57" s="8">
        <v>668.22004661009726</v>
      </c>
      <c r="M57" s="1">
        <f t="shared" si="14"/>
        <v>15.433177911600669</v>
      </c>
      <c r="N57" s="1">
        <f t="shared" si="12"/>
        <v>4178.8546480170153</v>
      </c>
      <c r="O57" s="1">
        <f t="shared" si="13"/>
        <v>993.03032611443768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9"/>
        <v>0.05</v>
      </c>
      <c r="B58" s="1">
        <f t="shared" si="10"/>
        <v>181.28713420599854</v>
      </c>
      <c r="C58">
        <v>1000</v>
      </c>
      <c r="D58" s="2">
        <v>0.7201433230478701</v>
      </c>
      <c r="E58" s="1">
        <f t="shared" si="4"/>
        <v>32.562000494932491</v>
      </c>
      <c r="F58" s="1">
        <f t="shared" si="5"/>
        <v>130.24800197972996</v>
      </c>
      <c r="G58" s="8">
        <f t="shared" si="15"/>
        <v>2078.5899999999961</v>
      </c>
      <c r="H58">
        <v>315</v>
      </c>
      <c r="I58">
        <v>295</v>
      </c>
      <c r="J58" s="1">
        <v>307.39993967487152</v>
      </c>
      <c r="K58" s="2">
        <f t="shared" si="11"/>
        <v>7.6000603251284815</v>
      </c>
      <c r="L58" s="8">
        <v>688.43426294801156</v>
      </c>
      <c r="M58" s="1">
        <f t="shared" si="14"/>
        <v>15.898355239434691</v>
      </c>
      <c r="N58" s="1">
        <f t="shared" si="12"/>
        <v>4178.7921213810241</v>
      </c>
      <c r="O58" s="1">
        <f t="shared" si="13"/>
        <v>992.90002452939689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9"/>
        <v>5.6000000000000001E-2</v>
      </c>
      <c r="B59" s="1">
        <f t="shared" si="10"/>
        <v>203.06418006436195</v>
      </c>
      <c r="C59">
        <v>1000</v>
      </c>
      <c r="D59" s="2">
        <v>0.7201433230478701</v>
      </c>
      <c r="E59" s="1">
        <f t="shared" si="4"/>
        <v>32.562000494932491</v>
      </c>
      <c r="F59" s="1">
        <f t="shared" si="5"/>
        <v>130.24800197972996</v>
      </c>
      <c r="G59" s="8">
        <f t="shared" si="15"/>
        <v>2496.1698461538413</v>
      </c>
      <c r="H59">
        <v>315</v>
      </c>
      <c r="I59">
        <v>295</v>
      </c>
      <c r="J59" s="1">
        <v>308.04899362125013</v>
      </c>
      <c r="K59" s="2">
        <f t="shared" si="11"/>
        <v>6.9510063787498666</v>
      </c>
      <c r="L59" s="8">
        <v>704.933027672761</v>
      </c>
      <c r="M59" s="1">
        <f t="shared" si="14"/>
        <v>16.277893003040543</v>
      </c>
      <c r="N59" s="1">
        <f t="shared" si="12"/>
        <v>4178.7469062825203</v>
      </c>
      <c r="O59" s="1">
        <f t="shared" si="13"/>
        <v>992.78956995813905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9"/>
        <v>6.2E-2</v>
      </c>
      <c r="B60" s="1">
        <f t="shared" si="10"/>
        <v>224.84249399194169</v>
      </c>
      <c r="C60">
        <v>1000</v>
      </c>
      <c r="D60" s="2">
        <v>0.7201433230478701</v>
      </c>
      <c r="E60" s="1">
        <f t="shared" si="4"/>
        <v>32.562000494932491</v>
      </c>
      <c r="F60" s="1">
        <f t="shared" si="5"/>
        <v>130.24800197972996</v>
      </c>
      <c r="G60" s="8">
        <f t="shared" si="15"/>
        <v>2949.7816307692251</v>
      </c>
      <c r="H60">
        <v>315</v>
      </c>
      <c r="I60">
        <v>295</v>
      </c>
      <c r="J60" s="1">
        <v>308.59742601564199</v>
      </c>
      <c r="K60" s="2">
        <f t="shared" si="11"/>
        <v>6.4025739843580141</v>
      </c>
      <c r="L60" s="8">
        <v>718.6506693962292</v>
      </c>
      <c r="M60" s="1">
        <f t="shared" si="14"/>
        <v>16.593351670910433</v>
      </c>
      <c r="N60" s="1">
        <f t="shared" si="12"/>
        <v>4178.7133063991687</v>
      </c>
      <c r="O60" s="1">
        <f t="shared" si="13"/>
        <v>992.69491294647992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9"/>
        <v>6.8000000000000005E-2</v>
      </c>
      <c r="B61" s="1">
        <f t="shared" si="10"/>
        <v>246.62179913379896</v>
      </c>
      <c r="C61">
        <v>1000</v>
      </c>
      <c r="D61" s="2">
        <v>0.7201433230478701</v>
      </c>
      <c r="E61" s="1">
        <f t="shared" si="4"/>
        <v>32.562000494932491</v>
      </c>
      <c r="F61" s="1">
        <f t="shared" si="5"/>
        <v>130.24800197972996</v>
      </c>
      <c r="G61" s="8">
        <f t="shared" si="15"/>
        <v>3439.4253538461485</v>
      </c>
      <c r="H61">
        <v>315</v>
      </c>
      <c r="I61">
        <v>295</v>
      </c>
      <c r="J61" s="1">
        <v>309.06659526191004</v>
      </c>
      <c r="K61" s="2">
        <f t="shared" si="11"/>
        <v>5.9334047380899619</v>
      </c>
      <c r="L61" s="8">
        <v>730.233696173608</v>
      </c>
      <c r="M61" s="1">
        <f t="shared" si="14"/>
        <v>16.859644137140144</v>
      </c>
      <c r="N61" s="1">
        <f t="shared" si="12"/>
        <v>4178.6877472776432</v>
      </c>
      <c r="O61" s="1">
        <f t="shared" si="13"/>
        <v>992.61298417172543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9"/>
        <v>7.3999999999999996E-2</v>
      </c>
      <c r="B62" s="1">
        <f t="shared" si="10"/>
        <v>268.40098438507761</v>
      </c>
      <c r="C62">
        <v>1000</v>
      </c>
      <c r="D62" s="2">
        <v>0.7201433230478701</v>
      </c>
      <c r="E62" s="1">
        <f t="shared" si="4"/>
        <v>32.562000494932491</v>
      </c>
      <c r="F62" s="1">
        <f t="shared" si="5"/>
        <v>130.24800197972996</v>
      </c>
      <c r="G62" s="8">
        <f t="shared" si="15"/>
        <v>3965.1010153846082</v>
      </c>
      <c r="H62">
        <v>315</v>
      </c>
      <c r="I62">
        <v>295</v>
      </c>
      <c r="J62" s="1">
        <v>309.45334286883497</v>
      </c>
      <c r="K62" s="2">
        <f t="shared" si="11"/>
        <v>5.5466571311650341</v>
      </c>
      <c r="L62" s="8">
        <v>739.6819173945122</v>
      </c>
      <c r="M62" s="1">
        <f t="shared" si="14"/>
        <v>17.076802209273872</v>
      </c>
      <c r="N62" s="1">
        <f t="shared" si="12"/>
        <v>4178.6687908834774</v>
      </c>
      <c r="O62" s="1">
        <f t="shared" si="13"/>
        <v>992.54479490951951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9"/>
        <v>8.0000000000000002E-3</v>
      </c>
      <c r="B63" s="1">
        <f t="shared" si="10"/>
        <v>28.95749653124555</v>
      </c>
      <c r="C63">
        <v>1200</v>
      </c>
      <c r="D63" s="2">
        <v>0.94570282416776463</v>
      </c>
      <c r="E63" s="1">
        <f t="shared" si="4"/>
        <v>42.760898897569646</v>
      </c>
      <c r="F63" s="1">
        <f t="shared" si="5"/>
        <v>171.04359559027858</v>
      </c>
      <c r="G63" s="8">
        <f t="shared" si="15"/>
        <v>164.4253538461536</v>
      </c>
      <c r="H63">
        <v>315</v>
      </c>
      <c r="I63">
        <v>295</v>
      </c>
      <c r="J63" s="1">
        <v>295.79393166684201</v>
      </c>
      <c r="K63" s="2">
        <f t="shared" si="11"/>
        <v>19.206068333157987</v>
      </c>
      <c r="L63" s="8">
        <v>324.3115144809679</v>
      </c>
      <c r="M63" s="1">
        <f t="shared" si="14"/>
        <v>5.9526195336622987</v>
      </c>
      <c r="N63" s="1">
        <f t="shared" si="12"/>
        <v>4180.9721275394904</v>
      </c>
      <c r="O63" s="1">
        <f t="shared" si="13"/>
        <v>994.56111369725602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9"/>
        <v>1.4E-2</v>
      </c>
      <c r="B64" s="1">
        <f t="shared" si="10"/>
        <v>50.690180756330832</v>
      </c>
      <c r="C64">
        <v>1200</v>
      </c>
      <c r="D64" s="2">
        <v>0.94570282416776463</v>
      </c>
      <c r="E64" s="1">
        <f t="shared" si="4"/>
        <v>42.760898897569646</v>
      </c>
      <c r="F64" s="1">
        <f t="shared" si="5"/>
        <v>171.04359559027858</v>
      </c>
      <c r="G64" s="8">
        <f t="shared" si="15"/>
        <v>329.78163076922988</v>
      </c>
      <c r="H64">
        <v>315</v>
      </c>
      <c r="I64">
        <v>295</v>
      </c>
      <c r="J64" s="1">
        <v>298.14834800976229</v>
      </c>
      <c r="K64" s="2">
        <f t="shared" si="11"/>
        <v>16.851651990237713</v>
      </c>
      <c r="L64" s="8">
        <v>496.75551050234844</v>
      </c>
      <c r="M64" s="1">
        <f t="shared" si="14"/>
        <v>9.1146452601228471</v>
      </c>
      <c r="N64" s="1">
        <f t="shared" si="12"/>
        <v>4180.2755548991881</v>
      </c>
      <c r="O64" s="1">
        <f t="shared" si="13"/>
        <v>994.27540497979794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9"/>
        <v>0.02</v>
      </c>
      <c r="B65" s="1">
        <f t="shared" si="10"/>
        <v>72.436994128495257</v>
      </c>
      <c r="C65">
        <v>1200</v>
      </c>
      <c r="D65" s="2">
        <v>0.94570282416776463</v>
      </c>
      <c r="E65" s="1">
        <f t="shared" si="4"/>
        <v>42.760898897569646</v>
      </c>
      <c r="F65" s="1">
        <f t="shared" si="5"/>
        <v>171.04359559027858</v>
      </c>
      <c r="G65" s="8">
        <f t="shared" si="15"/>
        <v>531.16984615384467</v>
      </c>
      <c r="H65">
        <v>315</v>
      </c>
      <c r="I65">
        <v>295</v>
      </c>
      <c r="J65" s="1">
        <v>300.46828499238978</v>
      </c>
      <c r="K65" s="2">
        <f t="shared" si="11"/>
        <v>14.531715007610217</v>
      </c>
      <c r="L65" s="8">
        <v>611.01873894310108</v>
      </c>
      <c r="M65" s="1">
        <f t="shared" si="14"/>
        <v>11.206109010233613</v>
      </c>
      <c r="N65" s="1">
        <f t="shared" si="12"/>
        <v>4179.7312419867731</v>
      </c>
      <c r="O65" s="1">
        <f t="shared" si="13"/>
        <v>993.96725204085533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9"/>
        <v>2.5999999999999999E-2</v>
      </c>
      <c r="B66" s="1">
        <f t="shared" ref="B66:B97" si="16">A66/O66*3600*1000</f>
        <v>94.193758410125866</v>
      </c>
      <c r="C66">
        <v>1200</v>
      </c>
      <c r="D66" s="2">
        <v>0.94570282416776463</v>
      </c>
      <c r="E66" s="1">
        <f t="shared" si="4"/>
        <v>42.760898897569646</v>
      </c>
      <c r="F66" s="1">
        <f t="shared" si="5"/>
        <v>171.04359559027858</v>
      </c>
      <c r="G66" s="8">
        <f t="shared" si="15"/>
        <v>768.58999999999787</v>
      </c>
      <c r="H66">
        <v>315</v>
      </c>
      <c r="I66">
        <v>295</v>
      </c>
      <c r="J66" s="1">
        <v>302.36524190973807</v>
      </c>
      <c r="K66" s="2">
        <f t="shared" si="11"/>
        <v>12.634758090261926</v>
      </c>
      <c r="L66" s="8">
        <v>689.88653098981047</v>
      </c>
      <c r="M66" s="1">
        <f t="shared" si="14"/>
        <v>12.647907128698824</v>
      </c>
      <c r="N66" s="1">
        <f t="shared" si="12"/>
        <v>4179.3801635886894</v>
      </c>
      <c r="O66" s="1">
        <f t="shared" si="13"/>
        <v>993.69641449552728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9"/>
        <v>3.2000000000000001E-2</v>
      </c>
      <c r="B67" s="1">
        <f t="shared" si="16"/>
        <v>115.95728852196977</v>
      </c>
      <c r="C67">
        <v>1200</v>
      </c>
      <c r="D67" s="2">
        <v>0.94570282416776463</v>
      </c>
      <c r="E67" s="1">
        <f t="shared" si="4"/>
        <v>42.760898897569646</v>
      </c>
      <c r="F67" s="1">
        <f t="shared" si="5"/>
        <v>171.04359559027858</v>
      </c>
      <c r="G67" s="8">
        <f t="shared" si="15"/>
        <v>1042.0420923076895</v>
      </c>
      <c r="H67">
        <v>315</v>
      </c>
      <c r="I67">
        <v>295</v>
      </c>
      <c r="J67" s="1">
        <v>303.87444851569563</v>
      </c>
      <c r="K67" s="2">
        <f t="shared" ref="K67:K98" si="17">H67-J67</f>
        <v>11.125551484304367</v>
      </c>
      <c r="L67" s="8">
        <v>747.05668798142449</v>
      </c>
      <c r="M67" s="1">
        <f t="shared" si="14"/>
        <v>13.692041409943199</v>
      </c>
      <c r="N67" s="1">
        <f t="shared" ref="N67:N98" si="18">((W67 + X67*H67 +Y67*H67^2 +  Z67*H67^3)+(W67 + X67*J67 + Y67*J67^2 +  Z67*J67^3))/2</f>
        <v>4179.1552051705758</v>
      </c>
      <c r="O67" s="1">
        <f t="shared" ref="O67:O98" si="19">((S67 + T67*H67 + U67*H67^2 +  V67*H67^3)+(S67 + T67*J67 + U67*J67^2 +  V67*J67^3))/2</f>
        <v>993.46924603341074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9"/>
        <v>3.7999999999999999E-2</v>
      </c>
      <c r="B68" s="1">
        <f t="shared" si="16"/>
        <v>137.72550828957938</v>
      </c>
      <c r="C68">
        <v>1200</v>
      </c>
      <c r="D68" s="2">
        <v>0.94570282416776463</v>
      </c>
      <c r="E68" s="1">
        <f t="shared" ref="E68:E131" si="20">D68*0.01256*3600</f>
        <v>42.760898897569646</v>
      </c>
      <c r="F68" s="1">
        <f t="shared" ref="F68:F131" si="21">E68*4</f>
        <v>171.04359559027858</v>
      </c>
      <c r="G68" s="8">
        <f t="shared" si="15"/>
        <v>1351.5261230769197</v>
      </c>
      <c r="H68">
        <v>315</v>
      </c>
      <c r="I68">
        <v>295</v>
      </c>
      <c r="J68" s="1">
        <v>305.08321225868309</v>
      </c>
      <c r="K68" s="2">
        <f t="shared" si="17"/>
        <v>9.9167877413169094</v>
      </c>
      <c r="L68" s="8">
        <v>790.23507722458794</v>
      </c>
      <c r="M68" s="1">
        <f t="shared" si="14"/>
        <v>14.480013671869212</v>
      </c>
      <c r="N68" s="1">
        <f t="shared" si="18"/>
        <v>4179.006655763048</v>
      </c>
      <c r="O68" s="1">
        <f t="shared" si="19"/>
        <v>993.28005174151599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9"/>
        <v>4.3999999999999997E-2</v>
      </c>
      <c r="B69" s="1">
        <f t="shared" si="16"/>
        <v>159.49707423356034</v>
      </c>
      <c r="C69">
        <v>1200</v>
      </c>
      <c r="D69" s="2">
        <v>0.94570282416776463</v>
      </c>
      <c r="E69" s="1">
        <f t="shared" si="20"/>
        <v>42.760898897569646</v>
      </c>
      <c r="F69" s="1">
        <f t="shared" si="21"/>
        <v>171.04359559027858</v>
      </c>
      <c r="G69" s="8">
        <f t="shared" si="15"/>
        <v>1697.0420923076883</v>
      </c>
      <c r="H69">
        <v>315</v>
      </c>
      <c r="I69">
        <v>295</v>
      </c>
      <c r="J69" s="1">
        <v>306.06555036414909</v>
      </c>
      <c r="K69" s="2">
        <f t="shared" si="17"/>
        <v>8.9344496358509105</v>
      </c>
      <c r="L69" s="8">
        <v>823.93708914675574</v>
      </c>
      <c r="M69" s="1">
        <f t="shared" si="14"/>
        <v>15.09463866260362</v>
      </c>
      <c r="N69" s="1">
        <f t="shared" si="18"/>
        <v>4178.9050161965106</v>
      </c>
      <c r="O69" s="1">
        <f t="shared" si="19"/>
        <v>993.12166546733124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9"/>
        <v>0.05</v>
      </c>
      <c r="B70" s="1">
        <f t="shared" si="16"/>
        <v>181.27109696994467</v>
      </c>
      <c r="C70">
        <v>1200</v>
      </c>
      <c r="D70" s="2">
        <v>0.94570282416776463</v>
      </c>
      <c r="E70" s="1">
        <f t="shared" si="20"/>
        <v>42.760898897569646</v>
      </c>
      <c r="F70" s="1">
        <f t="shared" si="21"/>
        <v>171.04359559027858</v>
      </c>
      <c r="G70" s="8">
        <f t="shared" si="15"/>
        <v>2078.5899999999961</v>
      </c>
      <c r="H70">
        <v>315</v>
      </c>
      <c r="I70">
        <v>295</v>
      </c>
      <c r="J70" s="1">
        <v>306.87638146017781</v>
      </c>
      <c r="K70" s="2">
        <f t="shared" si="17"/>
        <v>8.1236185398221892</v>
      </c>
      <c r="L70" s="8">
        <v>850.9481136016733</v>
      </c>
      <c r="M70" s="1">
        <f t="shared" si="14"/>
        <v>15.586955055450504</v>
      </c>
      <c r="N70" s="1">
        <f t="shared" si="18"/>
        <v>4178.8331164756628</v>
      </c>
      <c r="O70" s="1">
        <f t="shared" si="19"/>
        <v>992.98786739203433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9"/>
        <v>5.6000000000000001E-2</v>
      </c>
      <c r="B71" s="1">
        <f t="shared" si="16"/>
        <v>203.04697053708699</v>
      </c>
      <c r="C71">
        <v>1200</v>
      </c>
      <c r="D71" s="2">
        <v>0.94570282416776463</v>
      </c>
      <c r="E71" s="1">
        <f t="shared" si="20"/>
        <v>42.760898897569646</v>
      </c>
      <c r="F71" s="1">
        <f t="shared" si="21"/>
        <v>171.04359559027858</v>
      </c>
      <c r="G71" s="8">
        <f t="shared" si="15"/>
        <v>2496.1698461538413</v>
      </c>
      <c r="H71">
        <v>315</v>
      </c>
      <c r="I71">
        <v>295</v>
      </c>
      <c r="J71" s="1">
        <v>307.55545621750139</v>
      </c>
      <c r="K71" s="2">
        <f t="shared" si="17"/>
        <v>7.4445437824986129</v>
      </c>
      <c r="L71" s="8">
        <v>873.06877255300333</v>
      </c>
      <c r="M71" s="1">
        <f t="shared" si="14"/>
        <v>15.989932227112357</v>
      </c>
      <c r="N71" s="1">
        <f t="shared" si="18"/>
        <v>4178.7807329353745</v>
      </c>
      <c r="O71" s="1">
        <f t="shared" si="19"/>
        <v>992.87371521348223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9"/>
        <v>6.2E-2</v>
      </c>
      <c r="B72" s="1">
        <f t="shared" si="16"/>
        <v>224.82427026037007</v>
      </c>
      <c r="C72">
        <v>1200</v>
      </c>
      <c r="D72" s="2">
        <v>0.94570282416776463</v>
      </c>
      <c r="E72" s="1">
        <f t="shared" si="20"/>
        <v>42.760898897569646</v>
      </c>
      <c r="F72" s="1">
        <f t="shared" si="21"/>
        <v>171.04359559027858</v>
      </c>
      <c r="G72" s="8">
        <f t="shared" si="15"/>
        <v>2949.7816307692251</v>
      </c>
      <c r="H72">
        <v>315</v>
      </c>
      <c r="I72">
        <v>295</v>
      </c>
      <c r="J72" s="1">
        <v>308.13166551456987</v>
      </c>
      <c r="K72" s="2">
        <f t="shared" si="17"/>
        <v>6.8683344854301254</v>
      </c>
      <c r="L72" s="8">
        <v>891.51088523378132</v>
      </c>
      <c r="M72" s="1">
        <f t="shared" si="14"/>
        <v>16.32574444926292</v>
      </c>
      <c r="N72" s="1">
        <f t="shared" si="18"/>
        <v>4178.7415771189835</v>
      </c>
      <c r="O72" s="1">
        <f t="shared" si="19"/>
        <v>992.77537848343059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9"/>
        <v>6.8000000000000005E-2</v>
      </c>
      <c r="B73" s="1">
        <f t="shared" si="16"/>
        <v>246.6026907279452</v>
      </c>
      <c r="C73">
        <v>1200</v>
      </c>
      <c r="D73" s="2">
        <v>0.94570282416776463</v>
      </c>
      <c r="E73" s="1">
        <f t="shared" si="20"/>
        <v>42.760898897569646</v>
      </c>
      <c r="F73" s="1">
        <f t="shared" si="21"/>
        <v>171.04359559027858</v>
      </c>
      <c r="G73" s="8">
        <f t="shared" si="15"/>
        <v>3439.4253538461485</v>
      </c>
      <c r="H73">
        <v>315</v>
      </c>
      <c r="I73">
        <v>295</v>
      </c>
      <c r="J73" s="1">
        <v>308.6262866814522</v>
      </c>
      <c r="K73" s="2">
        <f t="shared" si="17"/>
        <v>6.3737133185478001</v>
      </c>
      <c r="L73" s="8">
        <v>907.11837824011991</v>
      </c>
      <c r="M73" s="1">
        <f t="shared" ref="M73:M104" si="22">((H73-I73)-(J73-I73))/(LN((H73-I73)/(J73-I73)))</f>
        <v>16.609825576505362</v>
      </c>
      <c r="N73" s="1">
        <f t="shared" si="18"/>
        <v>4178.7116508858298</v>
      </c>
      <c r="O73" s="1">
        <f t="shared" si="19"/>
        <v>992.68989838422351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9"/>
        <v>7.3999999999999996E-2</v>
      </c>
      <c r="B74" s="1">
        <f t="shared" si="16"/>
        <v>268.38105418420173</v>
      </c>
      <c r="C74">
        <v>1200</v>
      </c>
      <c r="D74" s="2">
        <v>0.94570282416776463</v>
      </c>
      <c r="E74" s="1">
        <f t="shared" si="20"/>
        <v>42.760898897569646</v>
      </c>
      <c r="F74" s="1">
        <f t="shared" si="21"/>
        <v>171.04359559027858</v>
      </c>
      <c r="G74" s="8">
        <f t="shared" si="15"/>
        <v>3965.1010153846082</v>
      </c>
      <c r="H74">
        <v>315</v>
      </c>
      <c r="I74">
        <v>295</v>
      </c>
      <c r="J74" s="1">
        <v>309.03515254523774</v>
      </c>
      <c r="K74" s="2">
        <f t="shared" si="17"/>
        <v>5.9648474547622641</v>
      </c>
      <c r="L74" s="8">
        <v>919.87300939880538</v>
      </c>
      <c r="M74" s="1">
        <f t="shared" si="22"/>
        <v>16.841897106622806</v>
      </c>
      <c r="N74" s="1">
        <f t="shared" si="18"/>
        <v>4178.6893711747907</v>
      </c>
      <c r="O74" s="1">
        <f t="shared" si="19"/>
        <v>992.61850211363264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9"/>
        <v>8.0000000000000002E-3</v>
      </c>
      <c r="B75" s="1">
        <f t="shared" si="16"/>
        <v>28.956692768142631</v>
      </c>
      <c r="C75">
        <v>1500</v>
      </c>
      <c r="D75" s="2">
        <v>1.3043574317918314</v>
      </c>
      <c r="E75" s="1">
        <f t="shared" si="20"/>
        <v>58.97782563589945</v>
      </c>
      <c r="F75" s="1">
        <f t="shared" si="21"/>
        <v>235.9113025435978</v>
      </c>
      <c r="G75" s="8">
        <f t="shared" si="15"/>
        <v>164.4253538461536</v>
      </c>
      <c r="H75">
        <v>315</v>
      </c>
      <c r="I75">
        <v>295</v>
      </c>
      <c r="J75" s="1">
        <v>295.55343724635151</v>
      </c>
      <c r="K75" s="2">
        <f t="shared" si="17"/>
        <v>19.446562753648493</v>
      </c>
      <c r="L75" s="8">
        <v>381.33705409658592</v>
      </c>
      <c r="M75" s="1">
        <f t="shared" si="22"/>
        <v>5.420887672536872</v>
      </c>
      <c r="N75" s="1">
        <f t="shared" si="18"/>
        <v>4181.0520848870819</v>
      </c>
      <c r="O75" s="1">
        <f t="shared" si="19"/>
        <v>994.58872014848953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9"/>
        <v>1.4E-2</v>
      </c>
      <c r="B76" s="1">
        <f t="shared" si="16"/>
        <v>50.686400845368681</v>
      </c>
      <c r="C76">
        <v>1500</v>
      </c>
      <c r="D76" s="2">
        <v>1.3043574317918314</v>
      </c>
      <c r="E76" s="1">
        <f t="shared" si="20"/>
        <v>58.97782563589945</v>
      </c>
      <c r="F76" s="1">
        <f t="shared" si="21"/>
        <v>235.9113025435978</v>
      </c>
      <c r="G76" s="8">
        <f t="shared" si="15"/>
        <v>329.78163076922988</v>
      </c>
      <c r="H76">
        <v>315</v>
      </c>
      <c r="I76">
        <v>295</v>
      </c>
      <c r="J76" s="1">
        <v>297.55874913929091</v>
      </c>
      <c r="K76" s="2">
        <f t="shared" si="17"/>
        <v>17.44125086070909</v>
      </c>
      <c r="L76" s="8">
        <v>597.09537344686066</v>
      </c>
      <c r="M76" s="1">
        <f t="shared" si="22"/>
        <v>8.4822168144039019</v>
      </c>
      <c r="N76" s="1">
        <f t="shared" si="18"/>
        <v>4180.4357395700235</v>
      </c>
      <c r="O76" s="1">
        <f t="shared" si="19"/>
        <v>994.34955253101475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9"/>
        <v>0.02</v>
      </c>
      <c r="B77" s="1">
        <f t="shared" si="16"/>
        <v>72.429610955428359</v>
      </c>
      <c r="C77">
        <v>1500</v>
      </c>
      <c r="D77" s="2">
        <v>1.3043574317918314</v>
      </c>
      <c r="E77" s="1">
        <f t="shared" si="20"/>
        <v>58.97782563589945</v>
      </c>
      <c r="F77" s="1">
        <f t="shared" si="21"/>
        <v>235.9113025435978</v>
      </c>
      <c r="G77" s="8">
        <f t="shared" si="15"/>
        <v>531.16984615384467</v>
      </c>
      <c r="H77">
        <v>315</v>
      </c>
      <c r="I77">
        <v>295</v>
      </c>
      <c r="J77" s="1">
        <v>299.72661723191669</v>
      </c>
      <c r="K77" s="2">
        <f t="shared" si="17"/>
        <v>15.273382768083309</v>
      </c>
      <c r="L77" s="8">
        <v>745.85998530262555</v>
      </c>
      <c r="M77" s="1">
        <f t="shared" si="22"/>
        <v>10.587968485425112</v>
      </c>
      <c r="N77" s="1">
        <f t="shared" si="18"/>
        <v>4179.8908663957309</v>
      </c>
      <c r="O77" s="1">
        <f t="shared" si="19"/>
        <v>994.06857292533675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9"/>
        <v>2.5999999999999999E-2</v>
      </c>
      <c r="B78" s="1">
        <f t="shared" si="16"/>
        <v>94.182965720362091</v>
      </c>
      <c r="C78">
        <v>1500</v>
      </c>
      <c r="D78" s="2">
        <v>1.3043574317918314</v>
      </c>
      <c r="E78" s="1">
        <f t="shared" si="20"/>
        <v>58.97782563589945</v>
      </c>
      <c r="F78" s="1">
        <f t="shared" si="21"/>
        <v>235.9113025435978</v>
      </c>
      <c r="G78" s="8">
        <f t="shared" si="15"/>
        <v>768.58999999999787</v>
      </c>
      <c r="H78">
        <v>315</v>
      </c>
      <c r="I78">
        <v>295</v>
      </c>
      <c r="J78" s="1">
        <v>301.58179209188017</v>
      </c>
      <c r="K78" s="2">
        <f t="shared" si="17"/>
        <v>13.418207908119825</v>
      </c>
      <c r="L78" s="8">
        <v>850.94835095956887</v>
      </c>
      <c r="M78" s="1">
        <f t="shared" si="22"/>
        <v>12.072974210419975</v>
      </c>
      <c r="N78" s="1">
        <f t="shared" si="18"/>
        <v>4179.5155247792136</v>
      </c>
      <c r="O78" s="1">
        <f t="shared" si="19"/>
        <v>993.81028495011526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9"/>
        <v>3.2000000000000001E-2</v>
      </c>
      <c r="B79" s="1">
        <f t="shared" si="16"/>
        <v>115.94349544288487</v>
      </c>
      <c r="C79">
        <v>1500</v>
      </c>
      <c r="D79" s="2">
        <v>1.3043574317918314</v>
      </c>
      <c r="E79" s="1">
        <f t="shared" si="20"/>
        <v>58.97782563589945</v>
      </c>
      <c r="F79" s="1">
        <f t="shared" si="21"/>
        <v>235.9113025435978</v>
      </c>
      <c r="G79" s="8">
        <f t="shared" ref="G79:G110" si="23">G67</f>
        <v>1042.0420923076895</v>
      </c>
      <c r="H79">
        <v>315</v>
      </c>
      <c r="I79">
        <v>295</v>
      </c>
      <c r="J79" s="1">
        <v>303.09771763067846</v>
      </c>
      <c r="K79" s="2">
        <f t="shared" si="17"/>
        <v>11.90228236932154</v>
      </c>
      <c r="L79" s="8">
        <v>928.26181040994288</v>
      </c>
      <c r="M79" s="1">
        <f t="shared" si="22"/>
        <v>13.164056885134919</v>
      </c>
      <c r="N79" s="1">
        <f t="shared" si="18"/>
        <v>4179.2652739384866</v>
      </c>
      <c r="O79" s="1">
        <f t="shared" si="19"/>
        <v>993.58743291251631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4">A68</f>
        <v>3.7999999999999999E-2</v>
      </c>
      <c r="B80" s="1">
        <f t="shared" si="16"/>
        <v>137.7091327022755</v>
      </c>
      <c r="C80">
        <v>1500</v>
      </c>
      <c r="D80" s="2">
        <v>1.3043574317918314</v>
      </c>
      <c r="E80" s="1">
        <f t="shared" si="20"/>
        <v>58.97782563589945</v>
      </c>
      <c r="F80" s="1">
        <f t="shared" si="21"/>
        <v>235.9113025435978</v>
      </c>
      <c r="G80" s="8">
        <f t="shared" si="23"/>
        <v>1351.5261230769197</v>
      </c>
      <c r="H80">
        <v>315</v>
      </c>
      <c r="I80">
        <v>295</v>
      </c>
      <c r="J80" s="1">
        <v>304.33336052547406</v>
      </c>
      <c r="K80" s="2">
        <f t="shared" si="17"/>
        <v>10.666639474525937</v>
      </c>
      <c r="L80" s="8">
        <v>987.25480402688777</v>
      </c>
      <c r="M80" s="1">
        <f t="shared" si="22"/>
        <v>13.995695701189771</v>
      </c>
      <c r="N80" s="1">
        <f t="shared" si="18"/>
        <v>4179.0956343690068</v>
      </c>
      <c r="O80" s="1">
        <f t="shared" si="19"/>
        <v>993.39816695933268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4"/>
        <v>4.3999999999999997E-2</v>
      </c>
      <c r="B81" s="1">
        <f t="shared" si="16"/>
        <v>159.47848464126602</v>
      </c>
      <c r="C81">
        <v>1500</v>
      </c>
      <c r="D81" s="2">
        <v>1.3043574317918314</v>
      </c>
      <c r="E81" s="1">
        <f t="shared" si="20"/>
        <v>58.97782563589945</v>
      </c>
      <c r="F81" s="1">
        <f t="shared" si="21"/>
        <v>235.9113025435978</v>
      </c>
      <c r="G81" s="8">
        <f t="shared" si="23"/>
        <v>1697.0420923076883</v>
      </c>
      <c r="H81">
        <v>315</v>
      </c>
      <c r="I81">
        <v>295</v>
      </c>
      <c r="J81" s="1">
        <v>305.35009087827956</v>
      </c>
      <c r="K81" s="2">
        <f t="shared" si="17"/>
        <v>9.6499091217204409</v>
      </c>
      <c r="L81" s="8">
        <v>1033.6475035122951</v>
      </c>
      <c r="M81" s="1">
        <f t="shared" si="22"/>
        <v>14.649108083819</v>
      </c>
      <c r="N81" s="1">
        <f t="shared" si="18"/>
        <v>4178.9774075952746</v>
      </c>
      <c r="O81" s="1">
        <f t="shared" si="19"/>
        <v>993.23742858673381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4"/>
        <v>0.05</v>
      </c>
      <c r="B82" s="1">
        <f t="shared" si="16"/>
        <v>181.25060328715355</v>
      </c>
      <c r="C82">
        <v>1500</v>
      </c>
      <c r="D82" s="2">
        <v>1.3043574317918314</v>
      </c>
      <c r="E82" s="1">
        <f t="shared" si="20"/>
        <v>58.97782563589945</v>
      </c>
      <c r="F82" s="1">
        <f t="shared" si="21"/>
        <v>235.9113025435978</v>
      </c>
      <c r="G82" s="8">
        <f t="shared" si="23"/>
        <v>2078.5899999999961</v>
      </c>
      <c r="H82">
        <v>315</v>
      </c>
      <c r="I82">
        <v>295</v>
      </c>
      <c r="J82" s="1">
        <v>306.197112939345</v>
      </c>
      <c r="K82" s="2">
        <f t="shared" si="17"/>
        <v>8.8028870606549958</v>
      </c>
      <c r="L82" s="8">
        <v>1071.0437672281191</v>
      </c>
      <c r="M82" s="1">
        <f t="shared" si="22"/>
        <v>15.175395088582196</v>
      </c>
      <c r="N82" s="1">
        <f t="shared" si="18"/>
        <v>4178.892633215235</v>
      </c>
      <c r="O82" s="1">
        <f t="shared" si="19"/>
        <v>993.10014276105755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4"/>
        <v>5.6000000000000001E-2</v>
      </c>
      <c r="B83" s="1">
        <f t="shared" si="16"/>
        <v>203.02482952481688</v>
      </c>
      <c r="C83">
        <v>1500</v>
      </c>
      <c r="D83" s="2">
        <v>1.3043574317918314</v>
      </c>
      <c r="E83" s="1">
        <f t="shared" si="20"/>
        <v>58.97782563589945</v>
      </c>
      <c r="F83" s="1">
        <f t="shared" si="21"/>
        <v>235.9113025435978</v>
      </c>
      <c r="G83" s="8">
        <f t="shared" si="23"/>
        <v>2496.1698461538413</v>
      </c>
      <c r="H83">
        <v>315</v>
      </c>
      <c r="I83">
        <v>295</v>
      </c>
      <c r="J83" s="1">
        <v>306.9116007067239</v>
      </c>
      <c r="K83" s="2">
        <f t="shared" si="17"/>
        <v>8.0883992932760975</v>
      </c>
      <c r="L83" s="8">
        <v>1101.8086816836146</v>
      </c>
      <c r="M83" s="1">
        <f t="shared" si="22"/>
        <v>15.608056642129844</v>
      </c>
      <c r="N83" s="1">
        <f t="shared" si="18"/>
        <v>4178.8302280649732</v>
      </c>
      <c r="O83" s="1">
        <f t="shared" si="19"/>
        <v>992.98199373863918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4"/>
        <v>6.2E-2</v>
      </c>
      <c r="B84" s="1">
        <f t="shared" si="16"/>
        <v>224.8006942080863</v>
      </c>
      <c r="C84">
        <v>1500</v>
      </c>
      <c r="D84" s="2">
        <v>1.3043574317918314</v>
      </c>
      <c r="E84" s="1">
        <f t="shared" si="20"/>
        <v>58.97782563589945</v>
      </c>
      <c r="F84" s="1">
        <f t="shared" si="21"/>
        <v>235.9113025435978</v>
      </c>
      <c r="G84" s="8">
        <f t="shared" si="23"/>
        <v>2949.7816307692251</v>
      </c>
      <c r="H84">
        <v>315</v>
      </c>
      <c r="I84">
        <v>295</v>
      </c>
      <c r="J84" s="1">
        <v>307.52133461251151</v>
      </c>
      <c r="K84" s="2">
        <f t="shared" si="17"/>
        <v>7.4786653874884905</v>
      </c>
      <c r="L84" s="8">
        <v>1127.5520975749121</v>
      </c>
      <c r="M84" s="1">
        <f t="shared" si="22"/>
        <v>15.969874641924989</v>
      </c>
      <c r="N84" s="1">
        <f t="shared" si="18"/>
        <v>4178.7832012698436</v>
      </c>
      <c r="O84" s="1">
        <f t="shared" si="19"/>
        <v>992.8794961522467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4"/>
        <v>6.8000000000000005E-2</v>
      </c>
      <c r="B85" s="1">
        <f t="shared" si="16"/>
        <v>246.57785578579075</v>
      </c>
      <c r="C85">
        <v>1500</v>
      </c>
      <c r="D85" s="2">
        <v>1.3043574317918314</v>
      </c>
      <c r="E85" s="1">
        <f t="shared" si="20"/>
        <v>58.97782563589945</v>
      </c>
      <c r="F85" s="1">
        <f t="shared" si="21"/>
        <v>235.9113025435978</v>
      </c>
      <c r="G85" s="8">
        <f t="shared" si="23"/>
        <v>3439.4253538461485</v>
      </c>
      <c r="H85">
        <v>315</v>
      </c>
      <c r="I85">
        <v>295</v>
      </c>
      <c r="J85" s="1">
        <v>308.04718229019113</v>
      </c>
      <c r="K85" s="2">
        <f t="shared" si="17"/>
        <v>6.952817709808869</v>
      </c>
      <c r="L85" s="8">
        <v>1149.4051161553275</v>
      </c>
      <c r="M85" s="1">
        <f t="shared" si="22"/>
        <v>16.276843372128997</v>
      </c>
      <c r="N85" s="1">
        <f t="shared" si="18"/>
        <v>4178.7470241112933</v>
      </c>
      <c r="O85" s="1">
        <f t="shared" si="19"/>
        <v>992.78988058305117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4"/>
        <v>7.3999999999999996E-2</v>
      </c>
      <c r="B86" s="1">
        <f t="shared" si="16"/>
        <v>268.35505448298505</v>
      </c>
      <c r="C86">
        <v>1500</v>
      </c>
      <c r="D86" s="2">
        <v>1.3043574317918314</v>
      </c>
      <c r="E86" s="1">
        <f t="shared" si="20"/>
        <v>58.97782563589945</v>
      </c>
      <c r="F86" s="1">
        <f t="shared" si="21"/>
        <v>235.9113025435978</v>
      </c>
      <c r="G86" s="8">
        <f t="shared" si="23"/>
        <v>3965.1010153846082</v>
      </c>
      <c r="H86">
        <v>315</v>
      </c>
      <c r="I86">
        <v>295</v>
      </c>
      <c r="J86" s="1">
        <v>308.48351629525138</v>
      </c>
      <c r="K86" s="2">
        <f t="shared" si="17"/>
        <v>6.516483704748623</v>
      </c>
      <c r="L86" s="8">
        <v>1167.3085333345382</v>
      </c>
      <c r="M86" s="1">
        <f t="shared" si="22"/>
        <v>16.528209349756828</v>
      </c>
      <c r="N86" s="1">
        <f t="shared" si="18"/>
        <v>4178.7199490207013</v>
      </c>
      <c r="O86" s="1">
        <f t="shared" si="19"/>
        <v>992.71467240759921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4"/>
        <v>8.0000000000000002E-3</v>
      </c>
      <c r="B87" s="1">
        <f t="shared" si="16"/>
        <v>28.955961933911631</v>
      </c>
      <c r="C87">
        <v>2000</v>
      </c>
      <c r="D87" s="2">
        <v>1.9129953511440494</v>
      </c>
      <c r="E87" s="1">
        <f t="shared" si="20"/>
        <v>86.497997797329333</v>
      </c>
      <c r="F87" s="1">
        <f t="shared" si="21"/>
        <v>345.99199118931733</v>
      </c>
      <c r="G87" s="8">
        <f t="shared" si="23"/>
        <v>164.4253538461536</v>
      </c>
      <c r="H87">
        <v>315</v>
      </c>
      <c r="I87">
        <v>295</v>
      </c>
      <c r="J87" s="1">
        <v>295.33246994460626</v>
      </c>
      <c r="K87" s="2">
        <f t="shared" si="17"/>
        <v>19.66753005539374</v>
      </c>
      <c r="L87" s="8">
        <v>447.60560309005035</v>
      </c>
      <c r="M87" s="1">
        <f t="shared" si="22"/>
        <v>4.8005436327436994</v>
      </c>
      <c r="N87" s="1">
        <f t="shared" si="18"/>
        <v>4181.1270477293383</v>
      </c>
      <c r="O87" s="1">
        <f t="shared" si="19"/>
        <v>994.6138230783838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4"/>
        <v>1.4E-2</v>
      </c>
      <c r="B88" s="1">
        <f t="shared" si="16"/>
        <v>50.682336847745141</v>
      </c>
      <c r="C88">
        <v>2000</v>
      </c>
      <c r="D88" s="2">
        <v>1.9129953511440494</v>
      </c>
      <c r="E88" s="1">
        <f t="shared" si="20"/>
        <v>86.497997797329333</v>
      </c>
      <c r="F88" s="1">
        <f t="shared" si="21"/>
        <v>345.99199118931733</v>
      </c>
      <c r="G88" s="8">
        <f t="shared" si="23"/>
        <v>329.78163076922988</v>
      </c>
      <c r="H88">
        <v>315</v>
      </c>
      <c r="I88">
        <v>295</v>
      </c>
      <c r="J88" s="1">
        <v>296.9088412003278</v>
      </c>
      <c r="K88" s="2">
        <f t="shared" si="17"/>
        <v>18.091158799672201</v>
      </c>
      <c r="L88" s="8">
        <v>718.86866902688257</v>
      </c>
      <c r="M88" s="1">
        <f t="shared" si="22"/>
        <v>7.7008693203874827</v>
      </c>
      <c r="N88" s="1">
        <f t="shared" si="18"/>
        <v>4180.6231590806192</v>
      </c>
      <c r="O88" s="1">
        <f t="shared" si="19"/>
        <v>994.42928512563844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4"/>
        <v>0.02</v>
      </c>
      <c r="B89" s="1">
        <f t="shared" si="16"/>
        <v>72.421098822201031</v>
      </c>
      <c r="C89">
        <v>2000</v>
      </c>
      <c r="D89" s="2">
        <v>1.9129953511440494</v>
      </c>
      <c r="E89" s="1">
        <f t="shared" si="20"/>
        <v>86.497997797329333</v>
      </c>
      <c r="F89" s="1">
        <f t="shared" si="21"/>
        <v>345.99199118931733</v>
      </c>
      <c r="G89" s="8">
        <f t="shared" si="23"/>
        <v>531.16984615384467</v>
      </c>
      <c r="H89">
        <v>315</v>
      </c>
      <c r="I89">
        <v>295</v>
      </c>
      <c r="J89" s="1">
        <v>298.84640588270207</v>
      </c>
      <c r="K89" s="2">
        <f t="shared" si="17"/>
        <v>16.153594117297928</v>
      </c>
      <c r="L89" s="8">
        <v>915.66720679702428</v>
      </c>
      <c r="M89" s="1">
        <f t="shared" si="22"/>
        <v>9.7984118304410046</v>
      </c>
      <c r="N89" s="1">
        <f t="shared" si="18"/>
        <v>4180.097652268998</v>
      </c>
      <c r="O89" s="1">
        <f t="shared" si="19"/>
        <v>994.18541241365494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4"/>
        <v>2.5999999999999999E-2</v>
      </c>
      <c r="B90" s="1">
        <f t="shared" si="16"/>
        <v>94.170005657726733</v>
      </c>
      <c r="C90">
        <v>2000</v>
      </c>
      <c r="D90" s="2">
        <v>1.9129953511440494</v>
      </c>
      <c r="E90" s="1">
        <f t="shared" si="20"/>
        <v>86.497997797329333</v>
      </c>
      <c r="F90" s="1">
        <f t="shared" si="21"/>
        <v>345.99199118931733</v>
      </c>
      <c r="G90" s="8">
        <f t="shared" si="23"/>
        <v>768.58999999999787</v>
      </c>
      <c r="H90">
        <v>315</v>
      </c>
      <c r="I90">
        <v>295</v>
      </c>
      <c r="J90" s="1">
        <v>300.61387818507615</v>
      </c>
      <c r="K90" s="2">
        <f t="shared" si="17"/>
        <v>14.386121814923854</v>
      </c>
      <c r="L90" s="8">
        <v>1059.0598284354137</v>
      </c>
      <c r="M90" s="1">
        <f t="shared" si="22"/>
        <v>11.323281740258309</v>
      </c>
      <c r="N90" s="1">
        <f t="shared" si="18"/>
        <v>4179.7014293728671</v>
      </c>
      <c r="O90" s="1">
        <f t="shared" si="19"/>
        <v>993.94705719994863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4"/>
        <v>3.2000000000000001E-2</v>
      </c>
      <c r="B91" s="1">
        <f t="shared" si="16"/>
        <v>115.92647559241313</v>
      </c>
      <c r="C91">
        <v>2000</v>
      </c>
      <c r="D91" s="2">
        <v>1.9129953511440494</v>
      </c>
      <c r="E91" s="1">
        <f t="shared" si="20"/>
        <v>86.497997797329333</v>
      </c>
      <c r="F91" s="1">
        <f t="shared" si="21"/>
        <v>345.99199118931733</v>
      </c>
      <c r="G91" s="8">
        <f t="shared" si="23"/>
        <v>1042.0420923076895</v>
      </c>
      <c r="H91">
        <v>315</v>
      </c>
      <c r="I91">
        <v>295</v>
      </c>
      <c r="J91" s="1">
        <v>302.11351553143862</v>
      </c>
      <c r="K91" s="2">
        <f t="shared" si="17"/>
        <v>12.886484468561378</v>
      </c>
      <c r="L91" s="8">
        <v>1166.7001087886797</v>
      </c>
      <c r="M91" s="1">
        <f t="shared" si="22"/>
        <v>12.46593730898854</v>
      </c>
      <c r="N91" s="1">
        <f t="shared" si="18"/>
        <v>4179.4222226917364</v>
      </c>
      <c r="O91" s="1">
        <f t="shared" si="19"/>
        <v>993.73330735105446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4"/>
        <v>3.7999999999999999E-2</v>
      </c>
      <c r="B92" s="1">
        <f t="shared" si="16"/>
        <v>137.68852682229746</v>
      </c>
      <c r="C92">
        <v>2000</v>
      </c>
      <c r="D92" s="2">
        <v>1.9129953511440494</v>
      </c>
      <c r="E92" s="1">
        <f t="shared" si="20"/>
        <v>86.497997797329333</v>
      </c>
      <c r="F92" s="1">
        <f t="shared" si="21"/>
        <v>345.99199118931733</v>
      </c>
      <c r="G92" s="8">
        <f t="shared" si="23"/>
        <v>1351.5261230769197</v>
      </c>
      <c r="H92">
        <v>315</v>
      </c>
      <c r="I92">
        <v>295</v>
      </c>
      <c r="J92" s="1">
        <v>303.36652419566997</v>
      </c>
      <c r="K92" s="2">
        <f t="shared" si="17"/>
        <v>11.633475804330033</v>
      </c>
      <c r="L92" s="8">
        <v>1249.9962197679722</v>
      </c>
      <c r="M92" s="1">
        <f t="shared" si="22"/>
        <v>13.348891917976998</v>
      </c>
      <c r="N92" s="1">
        <f t="shared" si="18"/>
        <v>4179.2258400719811</v>
      </c>
      <c r="O92" s="1">
        <f t="shared" si="19"/>
        <v>993.54683470871748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4"/>
        <v>4.3999999999999997E-2</v>
      </c>
      <c r="B93" s="1">
        <f t="shared" si="16"/>
        <v>159.45474472415262</v>
      </c>
      <c r="C93">
        <v>2000</v>
      </c>
      <c r="D93" s="2">
        <v>1.9129953511440494</v>
      </c>
      <c r="E93" s="1">
        <f t="shared" si="20"/>
        <v>86.497997797329333</v>
      </c>
      <c r="F93" s="1">
        <f t="shared" si="21"/>
        <v>345.99199118931733</v>
      </c>
      <c r="G93" s="8">
        <f t="shared" si="23"/>
        <v>1697.0420923076883</v>
      </c>
      <c r="H93">
        <v>315</v>
      </c>
      <c r="I93">
        <v>295</v>
      </c>
      <c r="J93" s="1">
        <v>304.41578084415221</v>
      </c>
      <c r="K93" s="2">
        <f t="shared" si="17"/>
        <v>10.584219155847791</v>
      </c>
      <c r="L93" s="8">
        <v>1316.182901058698</v>
      </c>
      <c r="M93" s="1">
        <f t="shared" si="22"/>
        <v>14.04962752145541</v>
      </c>
      <c r="N93" s="1">
        <f t="shared" si="18"/>
        <v>4179.0853530596669</v>
      </c>
      <c r="O93" s="1">
        <f t="shared" si="19"/>
        <v>993.38530361089431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4"/>
        <v>0.05</v>
      </c>
      <c r="B94" s="1">
        <f t="shared" si="16"/>
        <v>181.22412783884434</v>
      </c>
      <c r="C94">
        <v>2000</v>
      </c>
      <c r="D94" s="2">
        <v>1.9129953511440494</v>
      </c>
      <c r="E94" s="1">
        <f t="shared" si="20"/>
        <v>86.497997797329333</v>
      </c>
      <c r="F94" s="1">
        <f t="shared" si="21"/>
        <v>345.99199118931733</v>
      </c>
      <c r="G94" s="8">
        <f t="shared" si="23"/>
        <v>2078.5899999999961</v>
      </c>
      <c r="H94">
        <v>315</v>
      </c>
      <c r="I94">
        <v>295</v>
      </c>
      <c r="J94" s="1">
        <v>305.30140446210345</v>
      </c>
      <c r="K94" s="2">
        <f t="shared" si="17"/>
        <v>9.6985955378965514</v>
      </c>
      <c r="L94" s="8">
        <v>1369.9602938578166</v>
      </c>
      <c r="M94" s="1">
        <f t="shared" si="22"/>
        <v>14.61838244377253</v>
      </c>
      <c r="N94" s="1">
        <f t="shared" si="18"/>
        <v>4178.9826506782583</v>
      </c>
      <c r="O94" s="1">
        <f t="shared" si="19"/>
        <v>993.24522703768844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4"/>
        <v>5.6000000000000001E-2</v>
      </c>
      <c r="B95" s="1">
        <f t="shared" si="16"/>
        <v>202.99595952739605</v>
      </c>
      <c r="C95">
        <v>2000</v>
      </c>
      <c r="D95" s="2">
        <v>1.9129953511440494</v>
      </c>
      <c r="E95" s="1">
        <f t="shared" si="20"/>
        <v>86.497997797329333</v>
      </c>
      <c r="F95" s="1">
        <f t="shared" si="21"/>
        <v>345.99199118931733</v>
      </c>
      <c r="G95" s="8">
        <f t="shared" si="23"/>
        <v>2496.1698461538413</v>
      </c>
      <c r="H95">
        <v>315</v>
      </c>
      <c r="I95">
        <v>295</v>
      </c>
      <c r="J95" s="1">
        <v>306.05606000259797</v>
      </c>
      <c r="K95" s="2">
        <f t="shared" si="17"/>
        <v>8.9439399974020262</v>
      </c>
      <c r="L95" s="8">
        <v>1414.4808034973003</v>
      </c>
      <c r="M95" s="1">
        <f t="shared" si="22"/>
        <v>15.088799643508635</v>
      </c>
      <c r="N95" s="1">
        <f t="shared" si="18"/>
        <v>4178.9059204143441</v>
      </c>
      <c r="O95" s="1">
        <f t="shared" si="19"/>
        <v>993.12321520760293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4"/>
        <v>6.2E-2</v>
      </c>
      <c r="B96" s="1">
        <f t="shared" si="16"/>
        <v>224.76971834719239</v>
      </c>
      <c r="C96">
        <v>2000</v>
      </c>
      <c r="D96" s="2">
        <v>1.9129953511440494</v>
      </c>
      <c r="E96" s="1">
        <f t="shared" si="20"/>
        <v>86.497997797329333</v>
      </c>
      <c r="F96" s="1">
        <f t="shared" si="21"/>
        <v>345.99199118931733</v>
      </c>
      <c r="G96" s="8">
        <f t="shared" si="23"/>
        <v>2949.7816307692251</v>
      </c>
      <c r="H96">
        <v>315</v>
      </c>
      <c r="I96">
        <v>295</v>
      </c>
      <c r="J96" s="1">
        <v>306.70529887677037</v>
      </c>
      <c r="K96" s="2">
        <f t="shared" si="17"/>
        <v>8.294701123229629</v>
      </c>
      <c r="L96" s="8">
        <v>1451.9254671990905</v>
      </c>
      <c r="M96" s="1">
        <f t="shared" si="22"/>
        <v>15.484125579285491</v>
      </c>
      <c r="N96" s="1">
        <f t="shared" si="18"/>
        <v>4178.8474206215506</v>
      </c>
      <c r="O96" s="1">
        <f t="shared" si="19"/>
        <v>993.01632640404114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4"/>
        <v>6.8000000000000005E-2</v>
      </c>
      <c r="B97" s="1">
        <f t="shared" si="16"/>
        <v>246.54501801548938</v>
      </c>
      <c r="C97">
        <v>2000</v>
      </c>
      <c r="D97" s="2">
        <v>1.9129953511440494</v>
      </c>
      <c r="E97" s="1">
        <f t="shared" si="20"/>
        <v>86.497997797329333</v>
      </c>
      <c r="F97" s="1">
        <f t="shared" si="21"/>
        <v>345.99199118931733</v>
      </c>
      <c r="G97" s="8">
        <f t="shared" si="23"/>
        <v>3439.4253538461485</v>
      </c>
      <c r="H97">
        <v>315</v>
      </c>
      <c r="I97">
        <v>295</v>
      </c>
      <c r="J97" s="1">
        <v>307.26892460713981</v>
      </c>
      <c r="K97" s="2">
        <f t="shared" si="17"/>
        <v>7.7310753928601912</v>
      </c>
      <c r="L97" s="8">
        <v>1483.8463127529305</v>
      </c>
      <c r="M97" s="1">
        <f t="shared" si="22"/>
        <v>15.820884184850044</v>
      </c>
      <c r="N97" s="1">
        <f t="shared" si="18"/>
        <v>4178.8019928989243</v>
      </c>
      <c r="O97" s="1">
        <f t="shared" si="19"/>
        <v>992.92211203643251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4"/>
        <v>7.3999999999999996E-2</v>
      </c>
      <c r="B98" s="1">
        <f t="shared" ref="B98:B129" si="25">A98/O98*3600*1000</f>
        <v>268.32049971259192</v>
      </c>
      <c r="C98">
        <v>2000</v>
      </c>
      <c r="D98" s="2">
        <v>1.9129953511440494</v>
      </c>
      <c r="E98" s="1">
        <f t="shared" si="20"/>
        <v>86.497997797329333</v>
      </c>
      <c r="F98" s="1">
        <f t="shared" si="21"/>
        <v>345.99199118931733</v>
      </c>
      <c r="G98" s="8">
        <f t="shared" si="23"/>
        <v>3965.1010153846082</v>
      </c>
      <c r="H98">
        <v>315</v>
      </c>
      <c r="I98">
        <v>295</v>
      </c>
      <c r="J98" s="1">
        <v>307.73912713221119</v>
      </c>
      <c r="K98" s="2">
        <f t="shared" si="17"/>
        <v>7.2608728677888053</v>
      </c>
      <c r="L98" s="8">
        <v>1510.0894161279207</v>
      </c>
      <c r="M98" s="1">
        <f t="shared" si="22"/>
        <v>16.097563969637072</v>
      </c>
      <c r="N98" s="1">
        <f t="shared" si="18"/>
        <v>4178.7677369401727</v>
      </c>
      <c r="O98" s="1">
        <f t="shared" si="19"/>
        <v>992.84251589181952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4"/>
        <v>8.0000000000000002E-3</v>
      </c>
      <c r="B99" s="1">
        <f t="shared" si="25"/>
        <v>28.955595908515878</v>
      </c>
      <c r="C99">
        <v>2500</v>
      </c>
      <c r="D99" s="2">
        <v>2.4890604814668422</v>
      </c>
      <c r="E99" s="1">
        <f t="shared" si="20"/>
        <v>112.54535873000475</v>
      </c>
      <c r="F99" s="1">
        <f t="shared" si="21"/>
        <v>450.181434920019</v>
      </c>
      <c r="G99" s="8">
        <f t="shared" si="23"/>
        <v>164.4253538461536</v>
      </c>
      <c r="H99">
        <v>315</v>
      </c>
      <c r="I99">
        <v>295</v>
      </c>
      <c r="J99" s="1">
        <v>295.22095689103787</v>
      </c>
      <c r="K99" s="2">
        <f t="shared" ref="K99:K130" si="26">H99-J99</f>
        <v>19.779043108962128</v>
      </c>
      <c r="L99" s="8">
        <v>490.49379829280258</v>
      </c>
      <c r="M99" s="1">
        <f t="shared" si="22"/>
        <v>4.3899579631455588</v>
      </c>
      <c r="N99" s="1">
        <f t="shared" ref="N99:N130" si="27">((W99 + X99*H99 +Y99*H99^2 +  Z99*H99^3)+(W99 + X99*J99 + Y99*J99^2 +  Z99*J99^3))/2</f>
        <v>4181.1654273023078</v>
      </c>
      <c r="O99" s="1">
        <f t="shared" ref="O99:O130" si="28">((S99 + T99*H99 + U99*H99^2 +  V99*H99^3)+(S99 + T99*J99 + U99*J99^2 +  V99*J99^3))/2</f>
        <v>994.62639591298762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4"/>
        <v>1.4E-2</v>
      </c>
      <c r="B100" s="1">
        <f t="shared" si="25"/>
        <v>50.679890087300144</v>
      </c>
      <c r="C100">
        <v>2500</v>
      </c>
      <c r="D100" s="2">
        <v>2.4890604814668422</v>
      </c>
      <c r="E100" s="1">
        <f t="shared" si="20"/>
        <v>112.54535873000475</v>
      </c>
      <c r="F100" s="1">
        <f t="shared" si="21"/>
        <v>450.181434920019</v>
      </c>
      <c r="G100" s="8">
        <f t="shared" si="23"/>
        <v>329.78163076922988</v>
      </c>
      <c r="H100">
        <v>315</v>
      </c>
      <c r="I100">
        <v>295</v>
      </c>
      <c r="J100" s="1">
        <v>296.50893285571368</v>
      </c>
      <c r="K100" s="2">
        <f t="shared" si="26"/>
        <v>18.491067144286319</v>
      </c>
      <c r="L100" s="8">
        <v>800.67280645330493</v>
      </c>
      <c r="M100" s="1">
        <f t="shared" si="22"/>
        <v>7.1550731033898334</v>
      </c>
      <c r="N100" s="1">
        <f t="shared" si="27"/>
        <v>4180.7442799589444</v>
      </c>
      <c r="O100" s="1">
        <f t="shared" si="28"/>
        <v>994.47729490300776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4"/>
        <v>0.02</v>
      </c>
      <c r="B101" s="1">
        <f t="shared" si="25"/>
        <v>72.415580485275214</v>
      </c>
      <c r="C101">
        <v>2500</v>
      </c>
      <c r="D101" s="2">
        <v>2.4890604814668422</v>
      </c>
      <c r="E101" s="1">
        <f t="shared" si="20"/>
        <v>112.54535873000475</v>
      </c>
      <c r="F101" s="1">
        <f t="shared" si="21"/>
        <v>450.181434920019</v>
      </c>
      <c r="G101" s="8">
        <f t="shared" si="23"/>
        <v>531.16984615384467</v>
      </c>
      <c r="H101">
        <v>315</v>
      </c>
      <c r="I101">
        <v>295</v>
      </c>
      <c r="J101" s="1">
        <v>298.25998346293409</v>
      </c>
      <c r="K101" s="2">
        <f t="shared" si="26"/>
        <v>16.740016537065912</v>
      </c>
      <c r="L101" s="8">
        <v>1034.0846372337437</v>
      </c>
      <c r="M101" s="1">
        <f t="shared" si="22"/>
        <v>9.2281823939563647</v>
      </c>
      <c r="N101" s="1">
        <f t="shared" si="27"/>
        <v>4180.2462579459479</v>
      </c>
      <c r="O101" s="1">
        <f t="shared" si="28"/>
        <v>994.26117304466368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4"/>
        <v>2.5999999999999999E-2</v>
      </c>
      <c r="B102" s="1">
        <f t="shared" si="25"/>
        <v>94.161239091624708</v>
      </c>
      <c r="C102">
        <v>2500</v>
      </c>
      <c r="D102" s="2">
        <v>2.4890604814668422</v>
      </c>
      <c r="E102" s="1">
        <f t="shared" si="20"/>
        <v>112.54535873000475</v>
      </c>
      <c r="F102" s="1">
        <f t="shared" si="21"/>
        <v>450.181434920019</v>
      </c>
      <c r="G102" s="8">
        <f t="shared" si="23"/>
        <v>768.58999999999787</v>
      </c>
      <c r="H102">
        <v>315</v>
      </c>
      <c r="I102">
        <v>295</v>
      </c>
      <c r="J102" s="1">
        <v>299.94069351099495</v>
      </c>
      <c r="K102" s="2">
        <f t="shared" si="26"/>
        <v>15.059306489005053</v>
      </c>
      <c r="L102" s="8">
        <v>1208.1751021702405</v>
      </c>
      <c r="M102" s="1">
        <f t="shared" si="22"/>
        <v>10.770290639599564</v>
      </c>
      <c r="N102" s="1">
        <f t="shared" si="27"/>
        <v>4179.8434453667924</v>
      </c>
      <c r="O102" s="1">
        <f t="shared" si="28"/>
        <v>994.03959530440557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4"/>
        <v>3.2000000000000001E-2</v>
      </c>
      <c r="B103" s="1">
        <f t="shared" si="25"/>
        <v>115.91463231179689</v>
      </c>
      <c r="C103">
        <v>2500</v>
      </c>
      <c r="D103" s="2">
        <v>2.4890604814668422</v>
      </c>
      <c r="E103" s="1">
        <f t="shared" si="20"/>
        <v>112.54535873000475</v>
      </c>
      <c r="F103" s="1">
        <f t="shared" si="21"/>
        <v>450.181434920019</v>
      </c>
      <c r="G103" s="8">
        <f t="shared" si="23"/>
        <v>1042.0420923076895</v>
      </c>
      <c r="H103">
        <v>315</v>
      </c>
      <c r="I103">
        <v>295</v>
      </c>
      <c r="J103" s="1">
        <v>301.4102665302317</v>
      </c>
      <c r="K103" s="2">
        <f t="shared" si="26"/>
        <v>13.589733469768305</v>
      </c>
      <c r="L103" s="8">
        <v>1340.9002076836468</v>
      </c>
      <c r="M103" s="1">
        <f t="shared" si="22"/>
        <v>11.9435385539501</v>
      </c>
      <c r="N103" s="1">
        <f t="shared" si="27"/>
        <v>4179.5469377595227</v>
      </c>
      <c r="O103" s="1">
        <f t="shared" si="28"/>
        <v>993.83483950607183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4"/>
        <v>3.7999999999999999E-2</v>
      </c>
      <c r="B104" s="1">
        <f t="shared" si="25"/>
        <v>137.67389300857366</v>
      </c>
      <c r="C104">
        <v>2500</v>
      </c>
      <c r="D104" s="2">
        <v>2.4890604814668422</v>
      </c>
      <c r="E104" s="1">
        <f t="shared" si="20"/>
        <v>112.54535873000475</v>
      </c>
      <c r="F104" s="1">
        <f t="shared" si="21"/>
        <v>450.181434920019</v>
      </c>
      <c r="G104" s="8">
        <f t="shared" si="23"/>
        <v>1351.5261230769197</v>
      </c>
      <c r="H104">
        <v>315</v>
      </c>
      <c r="I104">
        <v>295</v>
      </c>
      <c r="J104" s="1">
        <v>302.66274469211191</v>
      </c>
      <c r="K104" s="2">
        <f t="shared" si="26"/>
        <v>12.337255307888086</v>
      </c>
      <c r="L104" s="8">
        <v>1444.7358770367123</v>
      </c>
      <c r="M104" s="1">
        <f t="shared" si="22"/>
        <v>12.859853533156203</v>
      </c>
      <c r="N104" s="1">
        <f t="shared" si="27"/>
        <v>4179.3321692729451</v>
      </c>
      <c r="O104" s="1">
        <f t="shared" si="28"/>
        <v>993.65244208995205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4"/>
        <v>4.3999999999999997E-2</v>
      </c>
      <c r="B105" s="1">
        <f t="shared" si="25"/>
        <v>159.43762340973495</v>
      </c>
      <c r="C105">
        <v>2500</v>
      </c>
      <c r="D105" s="2">
        <v>2.4890604814668422</v>
      </c>
      <c r="E105" s="1">
        <f t="shared" si="20"/>
        <v>112.54535873000475</v>
      </c>
      <c r="F105" s="1">
        <f t="shared" si="21"/>
        <v>450.181434920019</v>
      </c>
      <c r="G105" s="8">
        <f t="shared" si="23"/>
        <v>1697.0420923076883</v>
      </c>
      <c r="H105">
        <v>315</v>
      </c>
      <c r="I105">
        <v>295</v>
      </c>
      <c r="J105" s="1">
        <v>303.72640180323157</v>
      </c>
      <c r="K105" s="2">
        <f t="shared" si="26"/>
        <v>11.273598196768432</v>
      </c>
      <c r="L105" s="8">
        <v>1527.9135808022641</v>
      </c>
      <c r="M105" s="1">
        <f t="shared" ref="M105:M136" si="29">((H105-I105)-(J105-I105))/(LN((H105-I105)/(J105-I105)))</f>
        <v>13.592815966828029</v>
      </c>
      <c r="N105" s="1">
        <f t="shared" si="27"/>
        <v>4179.1752766426507</v>
      </c>
      <c r="O105" s="1">
        <f t="shared" si="28"/>
        <v>993.49197894735062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4"/>
        <v>0.05</v>
      </c>
      <c r="B106" s="1">
        <f t="shared" si="25"/>
        <v>181.20480187814542</v>
      </c>
      <c r="C106">
        <v>2500</v>
      </c>
      <c r="D106" s="2">
        <v>2.4890604814668422</v>
      </c>
      <c r="E106" s="1">
        <f t="shared" si="20"/>
        <v>112.54535873000475</v>
      </c>
      <c r="F106" s="1">
        <f t="shared" si="21"/>
        <v>450.181434920019</v>
      </c>
      <c r="G106" s="8">
        <f t="shared" si="23"/>
        <v>2078.5899999999961</v>
      </c>
      <c r="H106">
        <v>315</v>
      </c>
      <c r="I106">
        <v>295</v>
      </c>
      <c r="J106" s="1">
        <v>304.63364470891185</v>
      </c>
      <c r="K106" s="2">
        <f t="shared" si="26"/>
        <v>10.366355291088155</v>
      </c>
      <c r="L106" s="8">
        <v>1595.9189019358514</v>
      </c>
      <c r="M106" s="1">
        <f t="shared" si="29"/>
        <v>14.191337274728678</v>
      </c>
      <c r="N106" s="1">
        <f t="shared" si="27"/>
        <v>4179.0587782729108</v>
      </c>
      <c r="O106" s="1">
        <f t="shared" si="28"/>
        <v>993.35115920959095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4"/>
        <v>5.6000000000000001E-2</v>
      </c>
      <c r="B107" s="1">
        <f t="shared" si="25"/>
        <v>202.97468015200897</v>
      </c>
      <c r="C107">
        <v>2500</v>
      </c>
      <c r="D107" s="2">
        <v>2.4890604814668422</v>
      </c>
      <c r="E107" s="1">
        <f t="shared" si="20"/>
        <v>112.54535873000475</v>
      </c>
      <c r="F107" s="1">
        <f t="shared" si="21"/>
        <v>450.181434920019</v>
      </c>
      <c r="G107" s="8">
        <f t="shared" si="23"/>
        <v>2496.1698461538413</v>
      </c>
      <c r="H107">
        <v>315</v>
      </c>
      <c r="I107">
        <v>295</v>
      </c>
      <c r="J107" s="1">
        <v>305.41303199031324</v>
      </c>
      <c r="K107" s="2">
        <f t="shared" si="26"/>
        <v>9.5869680096867569</v>
      </c>
      <c r="L107" s="8">
        <v>1652.4975319864343</v>
      </c>
      <c r="M107" s="1">
        <f t="shared" si="29"/>
        <v>14.6887503202682</v>
      </c>
      <c r="N107" s="1">
        <f t="shared" si="27"/>
        <v>4178.9706902021544</v>
      </c>
      <c r="O107" s="1">
        <f t="shared" si="28"/>
        <v>993.22733184760045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4"/>
        <v>6.2E-2</v>
      </c>
      <c r="B108" s="1">
        <f t="shared" si="25"/>
        <v>224.74670403260018</v>
      </c>
      <c r="C108">
        <v>2500</v>
      </c>
      <c r="D108" s="2">
        <v>2.4890604814668422</v>
      </c>
      <c r="E108" s="1">
        <f t="shared" si="20"/>
        <v>112.54535873000475</v>
      </c>
      <c r="F108" s="1">
        <f t="shared" si="21"/>
        <v>450.181434920019</v>
      </c>
      <c r="G108" s="8">
        <f t="shared" si="23"/>
        <v>2949.7816307692251</v>
      </c>
      <c r="H108">
        <v>315</v>
      </c>
      <c r="I108">
        <v>295</v>
      </c>
      <c r="J108" s="1">
        <v>306.08791204539006</v>
      </c>
      <c r="K108" s="2">
        <f t="shared" si="26"/>
        <v>8.9120879546099445</v>
      </c>
      <c r="L108" s="8">
        <v>1700.2758150256873</v>
      </c>
      <c r="M108" s="1">
        <f t="shared" si="29"/>
        <v>15.108389591313257</v>
      </c>
      <c r="N108" s="1">
        <f t="shared" si="27"/>
        <v>4178.9028914805513</v>
      </c>
      <c r="O108" s="1">
        <f t="shared" si="28"/>
        <v>993.11801238973521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4"/>
        <v>6.8000000000000005E-2</v>
      </c>
      <c r="B109" s="1">
        <f t="shared" si="25"/>
        <v>246.52045717682759</v>
      </c>
      <c r="C109">
        <v>2500</v>
      </c>
      <c r="D109" s="2">
        <v>2.4890604814668422</v>
      </c>
      <c r="E109" s="1">
        <f t="shared" si="20"/>
        <v>112.54535873000475</v>
      </c>
      <c r="F109" s="1">
        <f t="shared" si="21"/>
        <v>450.181434920019</v>
      </c>
      <c r="G109" s="8">
        <f t="shared" si="23"/>
        <v>3439.4253538461485</v>
      </c>
      <c r="H109">
        <v>315</v>
      </c>
      <c r="I109">
        <v>295</v>
      </c>
      <c r="J109" s="1">
        <v>306.67691096546321</v>
      </c>
      <c r="K109" s="2">
        <f t="shared" si="26"/>
        <v>8.3230890345367925</v>
      </c>
      <c r="L109" s="8">
        <v>1741.1421415023754</v>
      </c>
      <c r="M109" s="1">
        <f t="shared" si="29"/>
        <v>15.467010228955397</v>
      </c>
      <c r="N109" s="1">
        <f t="shared" si="27"/>
        <v>4178.8498382393536</v>
      </c>
      <c r="O109" s="1">
        <f t="shared" si="28"/>
        <v>993.02103688866077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4"/>
        <v>7.3999999999999996E-2</v>
      </c>
      <c r="B110" s="1">
        <f t="shared" si="25"/>
        <v>268.2945149084768</v>
      </c>
      <c r="C110">
        <v>2500</v>
      </c>
      <c r="D110" s="2">
        <v>2.4890604814668422</v>
      </c>
      <c r="E110" s="1">
        <f t="shared" si="20"/>
        <v>112.54535873000475</v>
      </c>
      <c r="F110" s="1">
        <f t="shared" si="21"/>
        <v>450.181434920019</v>
      </c>
      <c r="G110" s="8">
        <f t="shared" si="23"/>
        <v>3965.1010153846082</v>
      </c>
      <c r="H110">
        <v>315</v>
      </c>
      <c r="I110">
        <v>295</v>
      </c>
      <c r="J110" s="1">
        <v>307.17040710577862</v>
      </c>
      <c r="K110" s="2">
        <f t="shared" si="26"/>
        <v>7.8295928942213777</v>
      </c>
      <c r="L110" s="8">
        <v>1774.8323291356664</v>
      </c>
      <c r="M110" s="1">
        <f t="shared" si="29"/>
        <v>15.762432383461752</v>
      </c>
      <c r="N110" s="1">
        <f t="shared" si="27"/>
        <v>4178.8095846732649</v>
      </c>
      <c r="O110" s="1">
        <f t="shared" si="28"/>
        <v>992.93867446703825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4"/>
        <v>8.0000000000000002E-3</v>
      </c>
      <c r="B111" s="1">
        <f t="shared" si="25"/>
        <v>28.955393563290329</v>
      </c>
      <c r="C111">
        <v>3000</v>
      </c>
      <c r="D111" s="2">
        <v>3.0105401844532276</v>
      </c>
      <c r="E111" s="1">
        <f t="shared" si="20"/>
        <v>136.12458498023713</v>
      </c>
      <c r="F111" s="1">
        <f t="shared" si="21"/>
        <v>544.49833992094852</v>
      </c>
      <c r="G111" s="8">
        <f t="shared" ref="G111:G142" si="30">G99</f>
        <v>164.4253538461536</v>
      </c>
      <c r="H111">
        <v>315</v>
      </c>
      <c r="I111">
        <v>295</v>
      </c>
      <c r="J111" s="1">
        <v>295.15906337593464</v>
      </c>
      <c r="K111" s="2">
        <f t="shared" si="26"/>
        <v>19.840936624065364</v>
      </c>
      <c r="L111" s="8">
        <v>519.64787363833989</v>
      </c>
      <c r="M111" s="1">
        <f t="shared" si="29"/>
        <v>4.1042983015895933</v>
      </c>
      <c r="N111" s="1">
        <f t="shared" si="27"/>
        <v>4181.1868890363176</v>
      </c>
      <c r="O111" s="1">
        <f t="shared" si="28"/>
        <v>994.6333465317723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4"/>
        <v>1.4E-2</v>
      </c>
      <c r="B112" s="1">
        <f t="shared" si="25"/>
        <v>50.678320792403504</v>
      </c>
      <c r="C112">
        <v>3000</v>
      </c>
      <c r="D112" s="2">
        <v>3.0105401844532276</v>
      </c>
      <c r="E112" s="1">
        <f t="shared" si="20"/>
        <v>136.12458498023713</v>
      </c>
      <c r="F112" s="1">
        <f t="shared" si="21"/>
        <v>544.49833992094852</v>
      </c>
      <c r="G112" s="8">
        <f t="shared" si="30"/>
        <v>329.78163076922988</v>
      </c>
      <c r="H112">
        <v>315</v>
      </c>
      <c r="I112">
        <v>295</v>
      </c>
      <c r="J112" s="1">
        <v>296.24880901771019</v>
      </c>
      <c r="K112" s="2">
        <f t="shared" si="26"/>
        <v>18.751190982289813</v>
      </c>
      <c r="L112" s="8">
        <v>857.55122940846013</v>
      </c>
      <c r="M112" s="1">
        <f t="shared" si="29"/>
        <v>6.7607381598822753</v>
      </c>
      <c r="N112" s="1">
        <f t="shared" si="27"/>
        <v>4180.8254805113029</v>
      </c>
      <c r="O112" s="1">
        <f t="shared" si="28"/>
        <v>994.50808969098239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4"/>
        <v>0.02</v>
      </c>
      <c r="B113" s="1">
        <f t="shared" si="25"/>
        <v>72.411827501317632</v>
      </c>
      <c r="C113">
        <v>3000</v>
      </c>
      <c r="D113" s="2">
        <v>3.0105401844532276</v>
      </c>
      <c r="E113" s="1">
        <f t="shared" si="20"/>
        <v>136.12458498023713</v>
      </c>
      <c r="F113" s="1">
        <f t="shared" si="21"/>
        <v>544.49833992094852</v>
      </c>
      <c r="G113" s="8">
        <f t="shared" si="30"/>
        <v>531.16984615384467</v>
      </c>
      <c r="H113">
        <v>315</v>
      </c>
      <c r="I113">
        <v>295</v>
      </c>
      <c r="J113" s="1">
        <v>297.85346354374519</v>
      </c>
      <c r="K113" s="2">
        <f t="shared" si="26"/>
        <v>17.146536456254807</v>
      </c>
      <c r="L113" s="8">
        <v>1118.7429572480016</v>
      </c>
      <c r="M113" s="1">
        <f t="shared" si="29"/>
        <v>8.805745462022454</v>
      </c>
      <c r="N113" s="1">
        <f t="shared" si="27"/>
        <v>4180.354516688184</v>
      </c>
      <c r="O113" s="1">
        <f t="shared" si="28"/>
        <v>994.31270393900593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4"/>
        <v>2.5999999999999999E-2</v>
      </c>
      <c r="B114" s="1">
        <f t="shared" si="25"/>
        <v>94.155075302995499</v>
      </c>
      <c r="C114">
        <v>3000</v>
      </c>
      <c r="D114" s="2">
        <v>3.0105401844532276</v>
      </c>
      <c r="E114" s="1">
        <f t="shared" si="20"/>
        <v>136.12458498023713</v>
      </c>
      <c r="F114" s="1">
        <f t="shared" si="21"/>
        <v>544.49833992094852</v>
      </c>
      <c r="G114" s="8">
        <f t="shared" si="30"/>
        <v>768.58999999999787</v>
      </c>
      <c r="H114">
        <v>315</v>
      </c>
      <c r="I114">
        <v>295</v>
      </c>
      <c r="J114" s="1">
        <v>299.45765981253629</v>
      </c>
      <c r="K114" s="2">
        <f t="shared" si="26"/>
        <v>15.542340187463708</v>
      </c>
      <c r="L114" s="8">
        <v>1317.0645641927215</v>
      </c>
      <c r="M114" s="1">
        <f t="shared" si="29"/>
        <v>10.353909614689746</v>
      </c>
      <c r="N114" s="1">
        <f t="shared" si="27"/>
        <v>4179.9520204881464</v>
      </c>
      <c r="O114" s="1">
        <f t="shared" si="28"/>
        <v>994.10466933185239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4"/>
        <v>3.2000000000000001E-2</v>
      </c>
      <c r="B115" s="1">
        <f t="shared" si="25"/>
        <v>115.90611896041398</v>
      </c>
      <c r="C115">
        <v>3000</v>
      </c>
      <c r="D115" s="2">
        <v>3.0105401844532276</v>
      </c>
      <c r="E115" s="1">
        <f t="shared" si="20"/>
        <v>136.12458498023713</v>
      </c>
      <c r="F115" s="1">
        <f t="shared" si="21"/>
        <v>544.49833992094852</v>
      </c>
      <c r="G115" s="8">
        <f t="shared" si="30"/>
        <v>1042.0420923076895</v>
      </c>
      <c r="H115">
        <v>315</v>
      </c>
      <c r="I115">
        <v>295</v>
      </c>
      <c r="J115" s="1">
        <v>300.89461012436232</v>
      </c>
      <c r="K115" s="2">
        <f t="shared" si="26"/>
        <v>14.105389875637684</v>
      </c>
      <c r="L115" s="8">
        <v>1470.095868979568</v>
      </c>
      <c r="M115" s="1">
        <f t="shared" si="29"/>
        <v>11.545764552673392</v>
      </c>
      <c r="N115" s="1">
        <f t="shared" si="27"/>
        <v>4179.6453267125316</v>
      </c>
      <c r="O115" s="1">
        <f t="shared" si="28"/>
        <v>993.90783707756498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4"/>
        <v>3.7999999999999999E-2</v>
      </c>
      <c r="B116" s="1">
        <f t="shared" si="25"/>
        <v>137.66320447020226</v>
      </c>
      <c r="C116">
        <v>3000</v>
      </c>
      <c r="D116" s="2">
        <v>3.0105401844532276</v>
      </c>
      <c r="E116" s="1">
        <f t="shared" si="20"/>
        <v>136.12458498023713</v>
      </c>
      <c r="F116" s="1">
        <f t="shared" si="21"/>
        <v>544.49833992094852</v>
      </c>
      <c r="G116" s="8">
        <f t="shared" si="30"/>
        <v>1351.5261230769197</v>
      </c>
      <c r="H116">
        <v>315</v>
      </c>
      <c r="I116">
        <v>295</v>
      </c>
      <c r="J116" s="1">
        <v>302.13895598371727</v>
      </c>
      <c r="K116" s="2">
        <f t="shared" si="26"/>
        <v>12.861044016282733</v>
      </c>
      <c r="L116" s="8">
        <v>1590.8475030039831</v>
      </c>
      <c r="M116" s="1">
        <f t="shared" si="29"/>
        <v>12.484441734429303</v>
      </c>
      <c r="N116" s="1">
        <f t="shared" si="27"/>
        <v>4179.4179110544019</v>
      </c>
      <c r="O116" s="1">
        <f t="shared" si="28"/>
        <v>993.72959191583334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4"/>
        <v>4.3999999999999997E-2</v>
      </c>
      <c r="B117" s="1">
        <f t="shared" si="25"/>
        <v>159.4249657102263</v>
      </c>
      <c r="C117">
        <v>3000</v>
      </c>
      <c r="D117" s="2">
        <v>3.0105401844532276</v>
      </c>
      <c r="E117" s="1">
        <f t="shared" si="20"/>
        <v>136.12458498023713</v>
      </c>
      <c r="F117" s="1">
        <f t="shared" si="21"/>
        <v>544.49833992094852</v>
      </c>
      <c r="G117" s="8">
        <f t="shared" si="30"/>
        <v>1697.0420923076883</v>
      </c>
      <c r="H117">
        <v>315</v>
      </c>
      <c r="I117">
        <v>295</v>
      </c>
      <c r="J117" s="1">
        <v>303.20771917864067</v>
      </c>
      <c r="K117" s="2">
        <f t="shared" si="26"/>
        <v>11.792280821359327</v>
      </c>
      <c r="L117" s="8">
        <v>1688.1945354087622</v>
      </c>
      <c r="M117" s="1">
        <f t="shared" si="29"/>
        <v>13.239976993084671</v>
      </c>
      <c r="N117" s="1">
        <f t="shared" si="27"/>
        <v>4179.2489626526649</v>
      </c>
      <c r="O117" s="1">
        <f t="shared" si="28"/>
        <v>993.57085820492318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4"/>
        <v>0.05</v>
      </c>
      <c r="B118" s="1">
        <f t="shared" si="25"/>
        <v>181.19037783275118</v>
      </c>
      <c r="C118">
        <v>3000</v>
      </c>
      <c r="D118" s="2">
        <v>3.0105401844532276</v>
      </c>
      <c r="E118" s="1">
        <f t="shared" si="20"/>
        <v>136.12458498023713</v>
      </c>
      <c r="F118" s="1">
        <f t="shared" si="21"/>
        <v>544.49833992094852</v>
      </c>
      <c r="G118" s="8">
        <f t="shared" si="30"/>
        <v>2078.5899999999961</v>
      </c>
      <c r="H118">
        <v>315</v>
      </c>
      <c r="I118">
        <v>295</v>
      </c>
      <c r="J118" s="1">
        <v>304.12704195847033</v>
      </c>
      <c r="K118" s="2">
        <f t="shared" si="26"/>
        <v>10.872958041529671</v>
      </c>
      <c r="L118" s="8">
        <v>1768.177676666598</v>
      </c>
      <c r="M118" s="1">
        <f t="shared" si="29"/>
        <v>13.859895484848956</v>
      </c>
      <c r="N118" s="1">
        <f t="shared" si="27"/>
        <v>4179.1219254927892</v>
      </c>
      <c r="O118" s="1">
        <f t="shared" si="28"/>
        <v>993.43023704134021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4"/>
        <v>5.6000000000000001E-2</v>
      </c>
      <c r="B119" s="1">
        <f t="shared" si="25"/>
        <v>202.95867596146533</v>
      </c>
      <c r="C119">
        <v>3000</v>
      </c>
      <c r="D119" s="2">
        <v>3.0105401844532276</v>
      </c>
      <c r="E119" s="1">
        <f t="shared" si="20"/>
        <v>136.12458498023713</v>
      </c>
      <c r="F119" s="1">
        <f t="shared" si="21"/>
        <v>544.49833992094852</v>
      </c>
      <c r="G119" s="8">
        <f t="shared" si="30"/>
        <v>2496.1698461538413</v>
      </c>
      <c r="H119">
        <v>315</v>
      </c>
      <c r="I119">
        <v>295</v>
      </c>
      <c r="J119" s="1">
        <v>304.92199075803057</v>
      </c>
      <c r="K119" s="2">
        <f t="shared" si="26"/>
        <v>10.078009241969426</v>
      </c>
      <c r="L119" s="8">
        <v>1834.9829298368848</v>
      </c>
      <c r="M119" s="1">
        <f t="shared" si="29"/>
        <v>14.3770550651255</v>
      </c>
      <c r="N119" s="1">
        <f t="shared" si="27"/>
        <v>4179.0249318208716</v>
      </c>
      <c r="O119" s="1">
        <f t="shared" si="28"/>
        <v>993.30565222191694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4"/>
        <v>6.2E-2</v>
      </c>
      <c r="B120" s="1">
        <f t="shared" si="25"/>
        <v>224.72928540720892</v>
      </c>
      <c r="C120">
        <v>3000</v>
      </c>
      <c r="D120" s="2">
        <v>3.0105401844532276</v>
      </c>
      <c r="E120" s="1">
        <f t="shared" si="20"/>
        <v>136.12458498023713</v>
      </c>
      <c r="F120" s="1">
        <f t="shared" si="21"/>
        <v>544.49833992094852</v>
      </c>
      <c r="G120" s="8">
        <f t="shared" si="30"/>
        <v>2949.7816307692251</v>
      </c>
      <c r="H120">
        <v>315</v>
      </c>
      <c r="I120">
        <v>295</v>
      </c>
      <c r="J120" s="1">
        <v>305.61395054187517</v>
      </c>
      <c r="K120" s="2">
        <f t="shared" si="26"/>
        <v>9.3860494581248304</v>
      </c>
      <c r="L120" s="8">
        <v>1891.577651837951</v>
      </c>
      <c r="M120" s="1">
        <f t="shared" si="29"/>
        <v>14.814704668982701</v>
      </c>
      <c r="N120" s="1">
        <f t="shared" si="27"/>
        <v>4178.9497024517887</v>
      </c>
      <c r="O120" s="1">
        <f t="shared" si="28"/>
        <v>993.19498834147112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4"/>
        <v>6.8000000000000005E-2</v>
      </c>
      <c r="B121" s="1">
        <f t="shared" si="25"/>
        <v>246.50176951650619</v>
      </c>
      <c r="C121">
        <v>3000</v>
      </c>
      <c r="D121" s="2">
        <v>3.0105401844532276</v>
      </c>
      <c r="E121" s="1">
        <f t="shared" si="20"/>
        <v>136.12458498023713</v>
      </c>
      <c r="F121" s="1">
        <f t="shared" si="21"/>
        <v>544.49833992094852</v>
      </c>
      <c r="G121" s="8">
        <f t="shared" si="30"/>
        <v>3439.4253538461485</v>
      </c>
      <c r="H121">
        <v>315</v>
      </c>
      <c r="I121">
        <v>295</v>
      </c>
      <c r="J121" s="1">
        <v>306.22043853287863</v>
      </c>
      <c r="K121" s="2">
        <f t="shared" si="26"/>
        <v>8.7795614671213684</v>
      </c>
      <c r="L121" s="8">
        <v>1940.113574123558</v>
      </c>
      <c r="M121" s="1">
        <f t="shared" si="29"/>
        <v>15.189676507239675</v>
      </c>
      <c r="N121" s="1">
        <f t="shared" si="27"/>
        <v>4178.8904672198205</v>
      </c>
      <c r="O121" s="1">
        <f t="shared" si="28"/>
        <v>993.09631926844168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4"/>
        <v>7.3999999999999996E-2</v>
      </c>
      <c r="B122" s="1">
        <f t="shared" si="25"/>
        <v>268.27465892427</v>
      </c>
      <c r="C122">
        <v>3000</v>
      </c>
      <c r="D122" s="2">
        <v>3.0105401844532276</v>
      </c>
      <c r="E122" s="1">
        <f t="shared" si="20"/>
        <v>136.12458498023713</v>
      </c>
      <c r="F122" s="1">
        <f t="shared" si="21"/>
        <v>544.49833992094852</v>
      </c>
      <c r="G122" s="8">
        <f t="shared" si="30"/>
        <v>3965.1010153846082</v>
      </c>
      <c r="H122">
        <v>315</v>
      </c>
      <c r="I122">
        <v>295</v>
      </c>
      <c r="J122" s="1">
        <v>306.73035811646309</v>
      </c>
      <c r="K122" s="2">
        <f t="shared" si="26"/>
        <v>8.2696418835369059</v>
      </c>
      <c r="L122" s="8">
        <v>1980.2143502969702</v>
      </c>
      <c r="M122" s="1">
        <f t="shared" si="29"/>
        <v>15.499221485489839</v>
      </c>
      <c r="N122" s="1">
        <f t="shared" si="27"/>
        <v>4178.845296960315</v>
      </c>
      <c r="O122" s="1">
        <f t="shared" si="28"/>
        <v>993.01216547329864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4"/>
        <v>8.0000000000000002E-3</v>
      </c>
      <c r="B123" s="1">
        <f t="shared" si="25"/>
        <v>28.955272675022925</v>
      </c>
      <c r="C123">
        <f t="shared" ref="C123:C154" si="31">C111+500</f>
        <v>3500</v>
      </c>
      <c r="D123" s="2">
        <v>3.4698579523715414</v>
      </c>
      <c r="E123" s="1">
        <f t="shared" si="20"/>
        <v>156.8930971744316</v>
      </c>
      <c r="F123" s="1">
        <f t="shared" si="21"/>
        <v>627.57238869772641</v>
      </c>
      <c r="G123" s="8">
        <f t="shared" si="30"/>
        <v>164.4253538461536</v>
      </c>
      <c r="H123">
        <v>315</v>
      </c>
      <c r="I123">
        <v>295</v>
      </c>
      <c r="J123" s="1">
        <v>295.12200108703996</v>
      </c>
      <c r="K123" s="2">
        <f t="shared" si="26"/>
        <v>19.877998912960038</v>
      </c>
      <c r="L123" s="8">
        <v>540.2917065192679</v>
      </c>
      <c r="M123" s="1">
        <f t="shared" si="29"/>
        <v>3.8980614177491453</v>
      </c>
      <c r="N123" s="1">
        <f t="shared" si="27"/>
        <v>4181.1997952347319</v>
      </c>
      <c r="O123" s="1">
        <f t="shared" si="28"/>
        <v>994.63749912613082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4"/>
        <v>1.4E-2</v>
      </c>
      <c r="B124" s="1">
        <f t="shared" si="25"/>
        <v>50.67726340452203</v>
      </c>
      <c r="C124">
        <f t="shared" si="31"/>
        <v>3500</v>
      </c>
      <c r="D124" s="2">
        <v>3.4698579523715414</v>
      </c>
      <c r="E124" s="1">
        <f t="shared" si="20"/>
        <v>156.8930971744316</v>
      </c>
      <c r="F124" s="1">
        <f t="shared" si="21"/>
        <v>627.57238869772641</v>
      </c>
      <c r="G124" s="8">
        <f t="shared" si="30"/>
        <v>329.78163076922988</v>
      </c>
      <c r="H124">
        <v>315</v>
      </c>
      <c r="I124">
        <v>295</v>
      </c>
      <c r="J124" s="1">
        <v>296.07187127124672</v>
      </c>
      <c r="K124" s="2">
        <f t="shared" si="26"/>
        <v>18.928128728753279</v>
      </c>
      <c r="L124" s="8">
        <v>898.38302492157038</v>
      </c>
      <c r="M124" s="1">
        <f t="shared" si="29"/>
        <v>6.4682221947973693</v>
      </c>
      <c r="N124" s="1">
        <f t="shared" si="27"/>
        <v>4180.881815302524</v>
      </c>
      <c r="O124" s="1">
        <f t="shared" si="28"/>
        <v>994.52884023533738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4"/>
        <v>0.02</v>
      </c>
      <c r="B125" s="1">
        <f t="shared" si="25"/>
        <v>72.40917728330507</v>
      </c>
      <c r="C125">
        <f t="shared" si="31"/>
        <v>3500</v>
      </c>
      <c r="D125" s="2">
        <v>3.4698579523715414</v>
      </c>
      <c r="E125" s="1">
        <f t="shared" si="20"/>
        <v>156.8930971744316</v>
      </c>
      <c r="F125" s="1">
        <f t="shared" si="21"/>
        <v>627.57238869772641</v>
      </c>
      <c r="G125" s="8">
        <f t="shared" si="30"/>
        <v>531.16984615384467</v>
      </c>
      <c r="H125">
        <v>315</v>
      </c>
      <c r="I125">
        <v>295</v>
      </c>
      <c r="J125" s="1">
        <v>297.56241872362335</v>
      </c>
      <c r="K125" s="2">
        <f t="shared" si="26"/>
        <v>17.437581276376648</v>
      </c>
      <c r="L125" s="8">
        <v>1180.7938177897224</v>
      </c>
      <c r="M125" s="1">
        <f t="shared" si="29"/>
        <v>8.4863468517255107</v>
      </c>
      <c r="N125" s="1">
        <f t="shared" si="27"/>
        <v>4180.4347139317215</v>
      </c>
      <c r="O125" s="1">
        <f t="shared" si="28"/>
        <v>994.34909636241082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4"/>
        <v>2.5999999999999999E-2</v>
      </c>
      <c r="B126" s="1">
        <f t="shared" si="25"/>
        <v>94.150606404498831</v>
      </c>
      <c r="C126">
        <f t="shared" si="31"/>
        <v>3500</v>
      </c>
      <c r="D126" s="2">
        <v>3.4698579523715414</v>
      </c>
      <c r="E126" s="1">
        <f t="shared" si="20"/>
        <v>156.8930971744316</v>
      </c>
      <c r="F126" s="1">
        <f t="shared" si="21"/>
        <v>627.57238869772641</v>
      </c>
      <c r="G126" s="8">
        <f t="shared" si="30"/>
        <v>768.58999999999787</v>
      </c>
      <c r="H126">
        <v>315</v>
      </c>
      <c r="I126">
        <v>295</v>
      </c>
      <c r="J126" s="1">
        <v>299.10210767133879</v>
      </c>
      <c r="K126" s="2">
        <f t="shared" si="26"/>
        <v>15.897892328661214</v>
      </c>
      <c r="L126" s="8">
        <v>1398.2119801268818</v>
      </c>
      <c r="M126" s="1">
        <f t="shared" si="29"/>
        <v>10.035082420636197</v>
      </c>
      <c r="N126" s="1">
        <f t="shared" si="27"/>
        <v>4180.0355960470642</v>
      </c>
      <c r="O126" s="1">
        <f t="shared" si="28"/>
        <v>994.15185493194531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4"/>
        <v>3.2000000000000001E-2</v>
      </c>
      <c r="B127" s="1">
        <f t="shared" si="25"/>
        <v>115.89983772778611</v>
      </c>
      <c r="C127">
        <f t="shared" si="31"/>
        <v>3500</v>
      </c>
      <c r="D127" s="2">
        <v>3.4698579523715414</v>
      </c>
      <c r="E127" s="1">
        <f t="shared" si="20"/>
        <v>156.8930971744316</v>
      </c>
      <c r="F127" s="1">
        <f t="shared" si="21"/>
        <v>627.57238869772641</v>
      </c>
      <c r="G127" s="8">
        <f t="shared" si="30"/>
        <v>1042.0420923076895</v>
      </c>
      <c r="H127">
        <v>315</v>
      </c>
      <c r="I127">
        <v>295</v>
      </c>
      <c r="J127" s="1">
        <v>300.50836733872882</v>
      </c>
      <c r="K127" s="2">
        <f t="shared" si="26"/>
        <v>14.491632661271183</v>
      </c>
      <c r="L127" s="8">
        <v>1567.5724463887148</v>
      </c>
      <c r="M127" s="1">
        <f t="shared" si="29"/>
        <v>11.238493379345702</v>
      </c>
      <c r="N127" s="1">
        <f t="shared" si="27"/>
        <v>4179.7229852990513</v>
      </c>
      <c r="O127" s="1">
        <f t="shared" si="28"/>
        <v>993.96170226372703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4"/>
        <v>3.7999999999999999E-2</v>
      </c>
      <c r="B128" s="1">
        <f t="shared" si="25"/>
        <v>137.65521823238257</v>
      </c>
      <c r="C128">
        <f t="shared" si="31"/>
        <v>3500</v>
      </c>
      <c r="D128" s="2">
        <v>3.4698579523715414</v>
      </c>
      <c r="E128" s="1">
        <f t="shared" si="20"/>
        <v>156.8930971744316</v>
      </c>
      <c r="F128" s="1">
        <f t="shared" si="21"/>
        <v>627.57238869772641</v>
      </c>
      <c r="G128" s="8">
        <f t="shared" si="30"/>
        <v>1351.5261230769197</v>
      </c>
      <c r="H128">
        <v>315</v>
      </c>
      <c r="I128">
        <v>295</v>
      </c>
      <c r="J128" s="1">
        <v>301.74188752176963</v>
      </c>
      <c r="K128" s="2">
        <f t="shared" si="26"/>
        <v>13.258112478230373</v>
      </c>
      <c r="L128" s="8">
        <v>1702.1164939177017</v>
      </c>
      <c r="M128" s="1">
        <f t="shared" si="29"/>
        <v>12.192574831882387</v>
      </c>
      <c r="N128" s="1">
        <f t="shared" si="27"/>
        <v>4179.4867880152542</v>
      </c>
      <c r="O128" s="1">
        <f t="shared" si="28"/>
        <v>993.78724436774473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4"/>
        <v>4.3999999999999997E-2</v>
      </c>
      <c r="B129" s="1">
        <f t="shared" si="25"/>
        <v>159.4154170697291</v>
      </c>
      <c r="C129">
        <f t="shared" si="31"/>
        <v>3500</v>
      </c>
      <c r="D129" s="2">
        <v>3.4698579523715414</v>
      </c>
      <c r="E129" s="1">
        <f t="shared" si="20"/>
        <v>156.8930971744316</v>
      </c>
      <c r="F129" s="1">
        <f t="shared" si="21"/>
        <v>627.57238869772641</v>
      </c>
      <c r="G129" s="8">
        <f t="shared" si="30"/>
        <v>1697.0420923076883</v>
      </c>
      <c r="H129">
        <v>315</v>
      </c>
      <c r="I129">
        <v>295</v>
      </c>
      <c r="J129" s="1">
        <v>302.81106063173951</v>
      </c>
      <c r="K129" s="2">
        <f t="shared" si="26"/>
        <v>12.188939368260492</v>
      </c>
      <c r="L129" s="8">
        <v>1811.1330280644711</v>
      </c>
      <c r="M129" s="1">
        <f t="shared" si="29"/>
        <v>12.96431543886912</v>
      </c>
      <c r="N129" s="1">
        <f t="shared" si="27"/>
        <v>4179.3089261833629</v>
      </c>
      <c r="O129" s="1">
        <f t="shared" si="28"/>
        <v>993.63037096164317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4"/>
        <v>0.05</v>
      </c>
      <c r="B130" s="1">
        <f t="shared" ref="B130:B161" si="32">A130/O130*3600*1000</f>
        <v>181.17941432311062</v>
      </c>
      <c r="C130">
        <f t="shared" si="31"/>
        <v>3500</v>
      </c>
      <c r="D130" s="2">
        <v>3.4698579523715414</v>
      </c>
      <c r="E130" s="1">
        <f t="shared" si="20"/>
        <v>156.8930971744316</v>
      </c>
      <c r="F130" s="1">
        <f t="shared" si="21"/>
        <v>627.57238869772641</v>
      </c>
      <c r="G130" s="8">
        <f t="shared" si="30"/>
        <v>2078.5899999999961</v>
      </c>
      <c r="H130">
        <v>315</v>
      </c>
      <c r="I130">
        <v>295</v>
      </c>
      <c r="J130" s="1">
        <v>303.73702215922845</v>
      </c>
      <c r="K130" s="2">
        <f t="shared" si="26"/>
        <v>11.262977840771555</v>
      </c>
      <c r="L130" s="8">
        <v>1901.0561169833081</v>
      </c>
      <c r="M130" s="1">
        <f t="shared" si="29"/>
        <v>13.599955321963318</v>
      </c>
      <c r="N130" s="1">
        <f t="shared" si="27"/>
        <v>4179.1738227399683</v>
      </c>
      <c r="O130" s="1">
        <f t="shared" si="28"/>
        <v>993.49035138723161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4"/>
        <v>5.6000000000000001E-2</v>
      </c>
      <c r="B131" s="1">
        <f t="shared" si="32"/>
        <v>202.94643705400935</v>
      </c>
      <c r="C131">
        <f t="shared" si="31"/>
        <v>3500</v>
      </c>
      <c r="D131" s="2">
        <v>3.4698579523715414</v>
      </c>
      <c r="E131" s="1">
        <f t="shared" si="20"/>
        <v>156.8930971744316</v>
      </c>
      <c r="F131" s="1">
        <f t="shared" si="21"/>
        <v>627.57238869772641</v>
      </c>
      <c r="G131" s="8">
        <f t="shared" si="30"/>
        <v>2496.1698461538413</v>
      </c>
      <c r="H131">
        <v>315</v>
      </c>
      <c r="I131">
        <v>295</v>
      </c>
      <c r="J131" s="1">
        <v>304.54195294951415</v>
      </c>
      <c r="K131" s="2">
        <f t="shared" ref="K131:K162" si="33">H131-J131</f>
        <v>10.458047050485845</v>
      </c>
      <c r="L131" s="8">
        <v>1976.3988013871408</v>
      </c>
      <c r="M131" s="1">
        <f t="shared" si="29"/>
        <v>14.131844853988357</v>
      </c>
      <c r="N131" s="1">
        <f t="shared" ref="N131:N162" si="34">((W131 + X131*H131 +Y131*H131^2 +  Z131*H131^3)+(W131 + X131*J131 + Y131*J131^2 +  Z131*J131^3))/2</f>
        <v>4179.069856755008</v>
      </c>
      <c r="O131" s="1">
        <f t="shared" ref="O131:O162" si="35">((S131 + T131*H131 + U131*H131^2 +  V131*H131^3)+(S131 + T131*J131 + U131*J131^2 +  V131*J131^3))/2</f>
        <v>993.36555460862292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4"/>
        <v>6.2E-2</v>
      </c>
      <c r="B132" s="1">
        <f t="shared" si="32"/>
        <v>224.71589771999817</v>
      </c>
      <c r="C132">
        <f t="shared" si="31"/>
        <v>3500</v>
      </c>
      <c r="D132" s="2">
        <v>3.4698579523715414</v>
      </c>
      <c r="E132" s="1">
        <f t="shared" ref="E132:E194" si="36">D132*0.01256*3600</f>
        <v>156.8930971744316</v>
      </c>
      <c r="F132" s="1">
        <f t="shared" ref="F132:F194" si="37">E132*4</f>
        <v>627.57238869772641</v>
      </c>
      <c r="G132" s="8">
        <f t="shared" si="30"/>
        <v>2949.7816307692251</v>
      </c>
      <c r="H132">
        <v>315</v>
      </c>
      <c r="I132">
        <v>295</v>
      </c>
      <c r="J132" s="1">
        <v>305.24556359192047</v>
      </c>
      <c r="K132" s="2">
        <f t="shared" si="33"/>
        <v>9.7544364080795276</v>
      </c>
      <c r="L132" s="8">
        <v>2040.3890927139385</v>
      </c>
      <c r="M132" s="1">
        <f t="shared" si="29"/>
        <v>14.583075137602965</v>
      </c>
      <c r="N132" s="1">
        <f t="shared" si="34"/>
        <v>4178.9887149339311</v>
      </c>
      <c r="O132" s="1">
        <f t="shared" si="35"/>
        <v>993.25415898305937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4"/>
        <v>6.8000000000000005E-2</v>
      </c>
      <c r="B133" s="1">
        <f t="shared" si="32"/>
        <v>246.48734578682468</v>
      </c>
      <c r="C133">
        <f t="shared" si="31"/>
        <v>3500</v>
      </c>
      <c r="D133" s="2">
        <v>3.4698579523715414</v>
      </c>
      <c r="E133" s="1">
        <f t="shared" si="36"/>
        <v>156.8930971744316</v>
      </c>
      <c r="F133" s="1">
        <f t="shared" si="37"/>
        <v>627.57238869772641</v>
      </c>
      <c r="G133" s="8">
        <f t="shared" si="30"/>
        <v>3439.4253538461485</v>
      </c>
      <c r="H133">
        <v>315</v>
      </c>
      <c r="I133">
        <v>295</v>
      </c>
      <c r="J133" s="1">
        <v>305.86439309222567</v>
      </c>
      <c r="K133" s="2">
        <f t="shared" si="33"/>
        <v>9.1356069077743314</v>
      </c>
      <c r="L133" s="8">
        <v>2095.3839986634284</v>
      </c>
      <c r="M133" s="1">
        <f t="shared" si="29"/>
        <v>14.970477430082019</v>
      </c>
      <c r="N133" s="1">
        <f t="shared" si="34"/>
        <v>4178.9245003305441</v>
      </c>
      <c r="O133" s="1">
        <f t="shared" si="35"/>
        <v>993.15443240528884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4"/>
        <v>7.3999999999999996E-2</v>
      </c>
      <c r="B134" s="1">
        <f t="shared" si="32"/>
        <v>268.25928094029041</v>
      </c>
      <c r="C134">
        <f t="shared" si="31"/>
        <v>3500</v>
      </c>
      <c r="D134" s="2">
        <v>3.4698579523715414</v>
      </c>
      <c r="E134" s="1">
        <f t="shared" si="36"/>
        <v>156.8930971744316</v>
      </c>
      <c r="F134" s="1">
        <f t="shared" si="37"/>
        <v>627.57238869772641</v>
      </c>
      <c r="G134" s="8">
        <f t="shared" si="30"/>
        <v>3965.1010153846082</v>
      </c>
      <c r="H134">
        <v>315</v>
      </c>
      <c r="I134">
        <v>295</v>
      </c>
      <c r="J134" s="1">
        <v>306.38615291698619</v>
      </c>
      <c r="K134" s="2">
        <f t="shared" si="33"/>
        <v>8.613847083013809</v>
      </c>
      <c r="L134" s="8">
        <v>2140.9009520634627</v>
      </c>
      <c r="M134" s="1">
        <f t="shared" si="29"/>
        <v>15.290826222559879</v>
      </c>
      <c r="N134" s="1">
        <f t="shared" si="34"/>
        <v>4178.8753325404514</v>
      </c>
      <c r="O134" s="1">
        <f t="shared" si="35"/>
        <v>993.06908997230846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4"/>
        <v>8.0000000000000002E-3</v>
      </c>
      <c r="B135" s="1">
        <f t="shared" si="32"/>
        <v>28.955196146423315</v>
      </c>
      <c r="C135">
        <f t="shared" si="31"/>
        <v>4000</v>
      </c>
      <c r="D135" s="2">
        <v>3.8688061756258234</v>
      </c>
      <c r="E135" s="1">
        <f t="shared" si="36"/>
        <v>174.93194003709723</v>
      </c>
      <c r="F135" s="1">
        <f t="shared" si="37"/>
        <v>699.72776014838894</v>
      </c>
      <c r="G135" s="8">
        <f t="shared" si="30"/>
        <v>164.4253538461536</v>
      </c>
      <c r="H135">
        <v>315</v>
      </c>
      <c r="I135">
        <v>295</v>
      </c>
      <c r="J135" s="1">
        <v>295.09850568711437</v>
      </c>
      <c r="K135" s="2">
        <f t="shared" si="33"/>
        <v>19.901494312885632</v>
      </c>
      <c r="L135" s="8">
        <v>555.50037683265339</v>
      </c>
      <c r="M135" s="1">
        <f t="shared" si="29"/>
        <v>3.745547942144436</v>
      </c>
      <c r="N135" s="1">
        <f t="shared" si="34"/>
        <v>4181.2079983145613</v>
      </c>
      <c r="O135" s="1">
        <f t="shared" si="35"/>
        <v>994.64012795359758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4"/>
        <v>1.4E-2</v>
      </c>
      <c r="B136" s="1">
        <f t="shared" si="32"/>
        <v>50.676525523614472</v>
      </c>
      <c r="C136">
        <f t="shared" si="31"/>
        <v>4000</v>
      </c>
      <c r="D136" s="2">
        <v>3.8688061756258234</v>
      </c>
      <c r="E136" s="1">
        <f t="shared" si="36"/>
        <v>174.93194003709723</v>
      </c>
      <c r="F136" s="1">
        <f t="shared" si="37"/>
        <v>699.72776014838894</v>
      </c>
      <c r="G136" s="8">
        <f t="shared" si="30"/>
        <v>329.78163076922988</v>
      </c>
      <c r="H136">
        <v>315</v>
      </c>
      <c r="I136">
        <v>295</v>
      </c>
      <c r="J136" s="1">
        <v>295.9475809774097</v>
      </c>
      <c r="K136" s="2">
        <f t="shared" si="33"/>
        <v>19.0524190225903</v>
      </c>
      <c r="L136" s="8">
        <v>928.66277672616252</v>
      </c>
      <c r="M136" s="1">
        <f t="shared" si="29"/>
        <v>6.2475650064518184</v>
      </c>
      <c r="N136" s="1">
        <f t="shared" si="34"/>
        <v>4180.9219254894115</v>
      </c>
      <c r="O136" s="1">
        <f t="shared" si="35"/>
        <v>994.54332117766023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4"/>
        <v>0.02</v>
      </c>
      <c r="B137" s="1">
        <f t="shared" si="32"/>
        <v>72.407256733708238</v>
      </c>
      <c r="C137">
        <f t="shared" si="31"/>
        <v>4000</v>
      </c>
      <c r="D137" s="2">
        <v>3.8688061756258234</v>
      </c>
      <c r="E137" s="1">
        <f t="shared" si="36"/>
        <v>174.93194003709723</v>
      </c>
      <c r="F137" s="1">
        <f t="shared" si="37"/>
        <v>699.72776014838894</v>
      </c>
      <c r="G137" s="8">
        <f t="shared" si="30"/>
        <v>531.16984615384467</v>
      </c>
      <c r="H137">
        <v>315</v>
      </c>
      <c r="I137">
        <v>295</v>
      </c>
      <c r="J137" s="1">
        <v>297.34936222799973</v>
      </c>
      <c r="K137" s="2">
        <f t="shared" si="33"/>
        <v>17.650637772000266</v>
      </c>
      <c r="L137" s="8">
        <v>1227.47035448407</v>
      </c>
      <c r="M137" s="1">
        <f t="shared" ref="M137:M168" si="38">((H137-I137)-(J137-I137))/(LN((H137-I137)/(J137-I137)))</f>
        <v>8.2418442225283126</v>
      </c>
      <c r="N137" s="1">
        <f t="shared" si="34"/>
        <v>4180.4948647940046</v>
      </c>
      <c r="O137" s="1">
        <f t="shared" si="35"/>
        <v>994.37547074589497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4"/>
        <v>2.5999999999999999E-2</v>
      </c>
      <c r="B138" s="1">
        <f t="shared" si="32"/>
        <v>94.147299077281119</v>
      </c>
      <c r="C138">
        <f t="shared" si="31"/>
        <v>4000</v>
      </c>
      <c r="D138" s="2">
        <v>3.8688061756258234</v>
      </c>
      <c r="E138" s="1">
        <f t="shared" si="36"/>
        <v>174.93194003709723</v>
      </c>
      <c r="F138" s="1">
        <f t="shared" si="37"/>
        <v>699.72776014838894</v>
      </c>
      <c r="G138" s="8">
        <f t="shared" si="30"/>
        <v>768.58999999999787</v>
      </c>
      <c r="H138">
        <v>315</v>
      </c>
      <c r="I138">
        <v>295</v>
      </c>
      <c r="J138" s="1">
        <v>298.83594309922324</v>
      </c>
      <c r="K138" s="2">
        <f t="shared" si="33"/>
        <v>16.164056900776757</v>
      </c>
      <c r="L138" s="8">
        <v>1460.0024437187651</v>
      </c>
      <c r="M138" s="1">
        <f t="shared" si="38"/>
        <v>9.7885853474278868</v>
      </c>
      <c r="N138" s="1">
        <f t="shared" si="34"/>
        <v>4180.1002266032938</v>
      </c>
      <c r="O138" s="1">
        <f t="shared" si="35"/>
        <v>994.18677877490813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4"/>
        <v>3.2000000000000001E-2</v>
      </c>
      <c r="B139" s="1">
        <f t="shared" si="32"/>
        <v>115.89512406511417</v>
      </c>
      <c r="C139">
        <f t="shared" si="31"/>
        <v>4000</v>
      </c>
      <c r="D139" s="2">
        <v>3.8688061756258234</v>
      </c>
      <c r="E139" s="1">
        <f t="shared" si="36"/>
        <v>174.93194003709723</v>
      </c>
      <c r="F139" s="1">
        <f t="shared" si="37"/>
        <v>699.72776014838894</v>
      </c>
      <c r="G139" s="8">
        <f t="shared" si="30"/>
        <v>1042.0420923076895</v>
      </c>
      <c r="H139">
        <v>315</v>
      </c>
      <c r="I139">
        <v>295</v>
      </c>
      <c r="J139" s="1">
        <v>300.21513280769784</v>
      </c>
      <c r="K139" s="2">
        <f t="shared" si="33"/>
        <v>14.784867192302158</v>
      </c>
      <c r="L139" s="8">
        <v>1642.4907577919885</v>
      </c>
      <c r="M139" s="1">
        <f t="shared" si="38"/>
        <v>10.999272623442002</v>
      </c>
      <c r="N139" s="1">
        <f t="shared" si="34"/>
        <v>4179.7842586500337</v>
      </c>
      <c r="O139" s="1">
        <f t="shared" si="35"/>
        <v>994.00212846984289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4"/>
        <v>3.7999999999999999E-2</v>
      </c>
      <c r="B140" s="1">
        <f t="shared" si="32"/>
        <v>137.64916464439739</v>
      </c>
      <c r="C140">
        <f t="shared" si="31"/>
        <v>4000</v>
      </c>
      <c r="D140" s="2">
        <v>3.8688061756258234</v>
      </c>
      <c r="E140" s="1">
        <f t="shared" si="36"/>
        <v>174.93194003709723</v>
      </c>
      <c r="F140" s="1">
        <f t="shared" si="37"/>
        <v>699.72776014838894</v>
      </c>
      <c r="G140" s="8">
        <f t="shared" si="30"/>
        <v>1351.5261230769197</v>
      </c>
      <c r="H140">
        <v>315</v>
      </c>
      <c r="I140">
        <v>295</v>
      </c>
      <c r="J140" s="1">
        <v>301.43750330039785</v>
      </c>
      <c r="K140" s="2">
        <f t="shared" si="33"/>
        <v>13.56249669960215</v>
      </c>
      <c r="L140" s="8">
        <v>1788.2440249127815</v>
      </c>
      <c r="M140" s="1">
        <f t="shared" si="38"/>
        <v>11.964183535996456</v>
      </c>
      <c r="N140" s="1">
        <f t="shared" si="34"/>
        <v>4179.5419062559877</v>
      </c>
      <c r="O140" s="1">
        <f t="shared" si="35"/>
        <v>993.83094952598412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4"/>
        <v>4.3999999999999997E-2</v>
      </c>
      <c r="B141" s="1">
        <f t="shared" si="32"/>
        <v>159.40812374142507</v>
      </c>
      <c r="C141">
        <f t="shared" si="31"/>
        <v>4000</v>
      </c>
      <c r="D141" s="2">
        <v>3.8688061756258234</v>
      </c>
      <c r="E141" s="1">
        <f t="shared" si="36"/>
        <v>174.93194003709723</v>
      </c>
      <c r="F141" s="1">
        <f t="shared" si="37"/>
        <v>699.72776014838894</v>
      </c>
      <c r="G141" s="8">
        <f t="shared" si="30"/>
        <v>1697.0420923076883</v>
      </c>
      <c r="H141">
        <v>315</v>
      </c>
      <c r="I141">
        <v>295</v>
      </c>
      <c r="J141" s="1">
        <v>302.50483308598922</v>
      </c>
      <c r="K141" s="2">
        <f t="shared" si="33"/>
        <v>12.495166914010781</v>
      </c>
      <c r="L141" s="8">
        <v>1906.8196082748127</v>
      </c>
      <c r="M141" s="1">
        <f t="shared" si="38"/>
        <v>12.747763216349862</v>
      </c>
      <c r="N141" s="1">
        <f t="shared" si="34"/>
        <v>4179.3574148415555</v>
      </c>
      <c r="O141" s="1">
        <f t="shared" si="35"/>
        <v>993.6758320858205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4"/>
        <v>0.05</v>
      </c>
      <c r="B142" s="1">
        <f t="shared" si="32"/>
        <v>181.1709898063049</v>
      </c>
      <c r="C142">
        <f t="shared" si="31"/>
        <v>4000</v>
      </c>
      <c r="D142" s="2">
        <v>3.8688061756258234</v>
      </c>
      <c r="E142" s="1">
        <f t="shared" si="36"/>
        <v>174.93194003709723</v>
      </c>
      <c r="F142" s="1">
        <f t="shared" si="37"/>
        <v>699.72776014838894</v>
      </c>
      <c r="G142" s="8">
        <f t="shared" si="30"/>
        <v>2078.5899999999961</v>
      </c>
      <c r="H142">
        <v>315</v>
      </c>
      <c r="I142">
        <v>295</v>
      </c>
      <c r="J142" s="1">
        <v>303.43429065081904</v>
      </c>
      <c r="K142" s="2">
        <f t="shared" si="33"/>
        <v>11.565709349180963</v>
      </c>
      <c r="L142" s="8">
        <v>2004.9339339843687</v>
      </c>
      <c r="M142" s="1">
        <f t="shared" si="38"/>
        <v>13.395126563556925</v>
      </c>
      <c r="N142" s="1">
        <f t="shared" si="34"/>
        <v>4179.2161249780956</v>
      </c>
      <c r="O142" s="1">
        <f t="shared" si="35"/>
        <v>993.53654904928862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4"/>
        <v>5.6000000000000001E-2</v>
      </c>
      <c r="B143" s="1">
        <f t="shared" si="32"/>
        <v>202.93698664662278</v>
      </c>
      <c r="C143">
        <f t="shared" si="31"/>
        <v>4000</v>
      </c>
      <c r="D143" s="2">
        <v>3.8688061756258234</v>
      </c>
      <c r="E143" s="1">
        <f t="shared" si="36"/>
        <v>174.93194003709723</v>
      </c>
      <c r="F143" s="1">
        <f t="shared" si="37"/>
        <v>699.72776014838894</v>
      </c>
      <c r="G143" s="8">
        <f t="shared" ref="G143:G174" si="39">G131</f>
        <v>2496.1698461538413</v>
      </c>
      <c r="H143">
        <v>315</v>
      </c>
      <c r="I143">
        <v>295</v>
      </c>
      <c r="J143" s="1">
        <v>304.24571142754746</v>
      </c>
      <c r="K143" s="2">
        <f t="shared" si="33"/>
        <v>10.754288572452538</v>
      </c>
      <c r="L143" s="8">
        <v>2087.3452561072054</v>
      </c>
      <c r="M143" s="1">
        <f t="shared" si="38"/>
        <v>13.938144690238612</v>
      </c>
      <c r="N143" s="1">
        <f t="shared" si="34"/>
        <v>4179.1067063021273</v>
      </c>
      <c r="O143" s="1">
        <f t="shared" si="35"/>
        <v>993.41181384076185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40">A132</f>
        <v>6.2E-2</v>
      </c>
      <c r="B144" s="1">
        <f t="shared" si="32"/>
        <v>224.70551865977816</v>
      </c>
      <c r="C144">
        <f t="shared" si="31"/>
        <v>4000</v>
      </c>
      <c r="D144" s="2">
        <v>3.8688061756258234</v>
      </c>
      <c r="E144" s="1">
        <f t="shared" si="36"/>
        <v>174.93194003709723</v>
      </c>
      <c r="F144" s="1">
        <f t="shared" si="37"/>
        <v>699.72776014838894</v>
      </c>
      <c r="G144" s="8">
        <f t="shared" si="39"/>
        <v>2949.7816307692251</v>
      </c>
      <c r="H144">
        <v>315</v>
      </c>
      <c r="I144">
        <v>295</v>
      </c>
      <c r="J144" s="1">
        <v>304.9574135442104</v>
      </c>
      <c r="K144" s="2">
        <f t="shared" si="33"/>
        <v>10.042586455789603</v>
      </c>
      <c r="L144" s="8">
        <v>2157.4820260419228</v>
      </c>
      <c r="M144" s="1">
        <f t="shared" si="38"/>
        <v>14.399729870742251</v>
      </c>
      <c r="N144" s="1">
        <f t="shared" si="34"/>
        <v>4179.0208767320019</v>
      </c>
      <c r="O144" s="1">
        <f t="shared" si="35"/>
        <v>993.30003700506518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40"/>
        <v>6.8000000000000005E-2</v>
      </c>
      <c r="B145" s="1">
        <f t="shared" si="32"/>
        <v>246.47612572775668</v>
      </c>
      <c r="C145">
        <f t="shared" si="31"/>
        <v>4000</v>
      </c>
      <c r="D145" s="2">
        <v>3.8688061756258234</v>
      </c>
      <c r="E145" s="1">
        <f t="shared" si="36"/>
        <v>174.93194003709723</v>
      </c>
      <c r="F145" s="1">
        <f t="shared" si="37"/>
        <v>699.72776014838894</v>
      </c>
      <c r="G145" s="8">
        <f t="shared" si="39"/>
        <v>3439.4253538461485</v>
      </c>
      <c r="H145">
        <v>315</v>
      </c>
      <c r="I145">
        <v>295</v>
      </c>
      <c r="J145" s="1">
        <v>305.58510337466078</v>
      </c>
      <c r="K145" s="2">
        <f t="shared" si="33"/>
        <v>9.4148966253392246</v>
      </c>
      <c r="L145" s="8">
        <v>2217.8617856071401</v>
      </c>
      <c r="M145" s="1">
        <f t="shared" si="38"/>
        <v>14.796675234474112</v>
      </c>
      <c r="N145" s="1">
        <f t="shared" si="34"/>
        <v>4178.9526734082428</v>
      </c>
      <c r="O145" s="1">
        <f t="shared" si="35"/>
        <v>993.19964267205341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40"/>
        <v>7.3999999999999996E-2</v>
      </c>
      <c r="B146" s="1">
        <f t="shared" si="32"/>
        <v>268.24728576333536</v>
      </c>
      <c r="C146">
        <f t="shared" si="31"/>
        <v>4000</v>
      </c>
      <c r="D146" s="2">
        <v>3.8688061756258234</v>
      </c>
      <c r="E146" s="1">
        <f t="shared" si="36"/>
        <v>174.93194003709723</v>
      </c>
      <c r="F146" s="1">
        <f t="shared" si="37"/>
        <v>699.72776014838894</v>
      </c>
      <c r="G146" s="8">
        <f t="shared" si="39"/>
        <v>3965.1010153846082</v>
      </c>
      <c r="H146">
        <v>315</v>
      </c>
      <c r="I146">
        <v>295</v>
      </c>
      <c r="J146" s="1">
        <v>306.11553501166446</v>
      </c>
      <c r="K146" s="2">
        <f t="shared" si="33"/>
        <v>8.8844649883355373</v>
      </c>
      <c r="L146" s="8">
        <v>2267.9057656755949</v>
      </c>
      <c r="M146" s="1">
        <f t="shared" si="38"/>
        <v>15.12536180102942</v>
      </c>
      <c r="N146" s="1">
        <f t="shared" si="34"/>
        <v>4178.900278179929</v>
      </c>
      <c r="O146" s="1">
        <f t="shared" si="35"/>
        <v>993.11349690611542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40"/>
        <v>8.0000000000000002E-3</v>
      </c>
      <c r="B147" s="1">
        <f t="shared" si="32"/>
        <v>28.955144300729355</v>
      </c>
      <c r="C147">
        <f t="shared" si="31"/>
        <v>4500</v>
      </c>
      <c r="D147" s="2">
        <v>4.2127518100570924</v>
      </c>
      <c r="E147" s="1">
        <f t="shared" si="36"/>
        <v>190.48378584354148</v>
      </c>
      <c r="F147" s="1">
        <f t="shared" si="37"/>
        <v>761.93514337416593</v>
      </c>
      <c r="G147" s="8">
        <f t="shared" si="39"/>
        <v>164.4253538461536</v>
      </c>
      <c r="H147">
        <v>315</v>
      </c>
      <c r="I147">
        <v>295</v>
      </c>
      <c r="J147" s="1">
        <v>295.08257369089063</v>
      </c>
      <c r="K147" s="2">
        <f t="shared" si="33"/>
        <v>19.917426309109374</v>
      </c>
      <c r="L147" s="8">
        <v>566.93828231792486</v>
      </c>
      <c r="M147" s="1">
        <f t="shared" si="38"/>
        <v>3.6280810308836777</v>
      </c>
      <c r="N147" s="1">
        <f t="shared" si="34"/>
        <v>4181.2135701450397</v>
      </c>
      <c r="O147" s="1">
        <f t="shared" si="35"/>
        <v>994.64190890855116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40"/>
        <v>1.4E-2</v>
      </c>
      <c r="B148" s="1">
        <f t="shared" si="32"/>
        <v>50.675984238469375</v>
      </c>
      <c r="C148">
        <f t="shared" si="31"/>
        <v>4500</v>
      </c>
      <c r="D148" s="2">
        <v>4.2127518100570924</v>
      </c>
      <c r="E148" s="1">
        <f t="shared" si="36"/>
        <v>190.48378584354148</v>
      </c>
      <c r="F148" s="1">
        <f t="shared" si="37"/>
        <v>761.93514337416593</v>
      </c>
      <c r="G148" s="8">
        <f t="shared" si="39"/>
        <v>329.78163076922988</v>
      </c>
      <c r="H148">
        <v>315</v>
      </c>
      <c r="I148">
        <v>295</v>
      </c>
      <c r="J148" s="1">
        <v>295.85597021078308</v>
      </c>
      <c r="K148" s="2">
        <f t="shared" si="33"/>
        <v>19.144029789216916</v>
      </c>
      <c r="L148" s="8">
        <v>951.59711850832105</v>
      </c>
      <c r="M148" s="1">
        <f t="shared" si="38"/>
        <v>6.0750552243948466</v>
      </c>
      <c r="N148" s="1">
        <f t="shared" si="34"/>
        <v>4180.9517751952444</v>
      </c>
      <c r="O148" s="1">
        <f t="shared" si="35"/>
        <v>994.5539441884215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40"/>
        <v>0.02</v>
      </c>
      <c r="B149" s="1">
        <f t="shared" si="32"/>
        <v>72.405803957808487</v>
      </c>
      <c r="C149">
        <f t="shared" si="31"/>
        <v>4500</v>
      </c>
      <c r="D149" s="2">
        <v>4.2127518100570924</v>
      </c>
      <c r="E149" s="1">
        <f t="shared" si="36"/>
        <v>190.48378584354148</v>
      </c>
      <c r="F149" s="1">
        <f t="shared" si="37"/>
        <v>761.93514337416593</v>
      </c>
      <c r="G149" s="8">
        <f t="shared" si="39"/>
        <v>531.16984615384467</v>
      </c>
      <c r="H149">
        <v>315</v>
      </c>
      <c r="I149">
        <v>295</v>
      </c>
      <c r="J149" s="1">
        <v>297.18696453831518</v>
      </c>
      <c r="K149" s="2">
        <f t="shared" si="33"/>
        <v>17.813035461684819</v>
      </c>
      <c r="L149" s="8">
        <v>1263.3006160086777</v>
      </c>
      <c r="M149" s="1">
        <f t="shared" si="38"/>
        <v>8.0484785050266634</v>
      </c>
      <c r="N149" s="1">
        <f t="shared" si="34"/>
        <v>4180.541541178789</v>
      </c>
      <c r="O149" s="1">
        <f t="shared" si="35"/>
        <v>994.39542225033563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40"/>
        <v>2.5999999999999999E-2</v>
      </c>
      <c r="B150" s="1">
        <f t="shared" si="32"/>
        <v>94.144754416611292</v>
      </c>
      <c r="C150">
        <f t="shared" si="31"/>
        <v>4500</v>
      </c>
      <c r="D150" s="2">
        <v>4.2127518100570924</v>
      </c>
      <c r="E150" s="1">
        <f t="shared" si="36"/>
        <v>190.48378584354148</v>
      </c>
      <c r="F150" s="1">
        <f t="shared" si="37"/>
        <v>761.93514337416593</v>
      </c>
      <c r="G150" s="8">
        <f t="shared" si="39"/>
        <v>768.58999999999787</v>
      </c>
      <c r="H150">
        <v>315</v>
      </c>
      <c r="I150">
        <v>295</v>
      </c>
      <c r="J150" s="1">
        <v>298.62933880419803</v>
      </c>
      <c r="K150" s="2">
        <f t="shared" si="33"/>
        <v>16.370661195801972</v>
      </c>
      <c r="L150" s="8">
        <v>1507.9701615359477</v>
      </c>
      <c r="M150" s="1">
        <f t="shared" si="38"/>
        <v>9.5920992986436495</v>
      </c>
      <c r="N150" s="1">
        <f t="shared" si="34"/>
        <v>4180.1516309089866</v>
      </c>
      <c r="O150" s="1">
        <f t="shared" si="35"/>
        <v>994.21365088276036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40"/>
        <v>3.2000000000000001E-2</v>
      </c>
      <c r="B151" s="1">
        <f t="shared" si="32"/>
        <v>115.89145652658664</v>
      </c>
      <c r="C151">
        <f t="shared" si="31"/>
        <v>4500</v>
      </c>
      <c r="D151" s="2">
        <v>4.2127518100570924</v>
      </c>
      <c r="E151" s="1">
        <f t="shared" si="36"/>
        <v>190.48378584354148</v>
      </c>
      <c r="F151" s="1">
        <f t="shared" si="37"/>
        <v>761.93514337416593</v>
      </c>
      <c r="G151" s="8">
        <f t="shared" si="39"/>
        <v>1042.0420923076895</v>
      </c>
      <c r="H151">
        <v>315</v>
      </c>
      <c r="I151">
        <v>295</v>
      </c>
      <c r="J151" s="1">
        <v>299.9848950262728</v>
      </c>
      <c r="K151" s="2">
        <f t="shared" si="33"/>
        <v>15.015104973727205</v>
      </c>
      <c r="L151" s="8">
        <v>1701.1447578468428</v>
      </c>
      <c r="M151" s="1">
        <f t="shared" si="38"/>
        <v>10.807521484489291</v>
      </c>
      <c r="N151" s="1">
        <f t="shared" si="34"/>
        <v>4179.8337913459854</v>
      </c>
      <c r="O151" s="1">
        <f t="shared" si="35"/>
        <v>994.03358498278931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40"/>
        <v>3.7999999999999999E-2</v>
      </c>
      <c r="B152" s="1">
        <f t="shared" si="32"/>
        <v>137.64441635078879</v>
      </c>
      <c r="C152">
        <f t="shared" si="31"/>
        <v>4500</v>
      </c>
      <c r="D152" s="2">
        <v>4.2127518100570924</v>
      </c>
      <c r="E152" s="1">
        <f t="shared" si="36"/>
        <v>190.48378584354148</v>
      </c>
      <c r="F152" s="1">
        <f t="shared" si="37"/>
        <v>761.93514337416593</v>
      </c>
      <c r="G152" s="8">
        <f t="shared" si="39"/>
        <v>1351.5261230769197</v>
      </c>
      <c r="H152">
        <v>315</v>
      </c>
      <c r="I152">
        <v>295</v>
      </c>
      <c r="J152" s="1">
        <v>301.19662071467434</v>
      </c>
      <c r="K152" s="2">
        <f t="shared" si="33"/>
        <v>13.803379285325661</v>
      </c>
      <c r="L152" s="8">
        <v>1856.1078766308835</v>
      </c>
      <c r="M152" s="1">
        <f t="shared" si="38"/>
        <v>11.780359614714419</v>
      </c>
      <c r="N152" s="1">
        <f t="shared" si="34"/>
        <v>4179.586977318645</v>
      </c>
      <c r="O152" s="1">
        <f t="shared" si="35"/>
        <v>993.86523352580627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40"/>
        <v>4.3999999999999997E-2</v>
      </c>
      <c r="B153" s="1">
        <f t="shared" si="32"/>
        <v>159.40236774464057</v>
      </c>
      <c r="C153">
        <f t="shared" si="31"/>
        <v>4500</v>
      </c>
      <c r="D153" s="2">
        <v>4.2127518100570924</v>
      </c>
      <c r="E153" s="1">
        <f t="shared" si="36"/>
        <v>190.48378584354148</v>
      </c>
      <c r="F153" s="1">
        <f t="shared" si="37"/>
        <v>761.93514337416593</v>
      </c>
      <c r="G153" s="8">
        <f t="shared" si="39"/>
        <v>1697.0420923076883</v>
      </c>
      <c r="H153">
        <v>315</v>
      </c>
      <c r="I153">
        <v>295</v>
      </c>
      <c r="J153" s="1">
        <v>302.26109207689547</v>
      </c>
      <c r="K153" s="2">
        <f t="shared" si="33"/>
        <v>12.738907923104534</v>
      </c>
      <c r="L153" s="8">
        <v>1982.5907299882238</v>
      </c>
      <c r="M153" s="1">
        <f t="shared" si="38"/>
        <v>12.572919830465965</v>
      </c>
      <c r="N153" s="1">
        <f t="shared" si="34"/>
        <v>4179.3974027916429</v>
      </c>
      <c r="O153" s="1">
        <f t="shared" si="35"/>
        <v>993.7117135785187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40"/>
        <v>0.05</v>
      </c>
      <c r="B154" s="1">
        <f t="shared" si="32"/>
        <v>181.16430873673085</v>
      </c>
      <c r="C154">
        <f t="shared" si="31"/>
        <v>4500</v>
      </c>
      <c r="D154" s="2">
        <v>4.2127518100570924</v>
      </c>
      <c r="E154" s="1">
        <f t="shared" si="36"/>
        <v>190.48378584354148</v>
      </c>
      <c r="F154" s="1">
        <f t="shared" si="37"/>
        <v>761.93514337416593</v>
      </c>
      <c r="G154" s="8">
        <f t="shared" si="39"/>
        <v>2078.5899999999961</v>
      </c>
      <c r="H154">
        <v>315</v>
      </c>
      <c r="I154">
        <v>295</v>
      </c>
      <c r="J154" s="1">
        <v>303.1922707159685</v>
      </c>
      <c r="K154" s="2">
        <f t="shared" si="33"/>
        <v>11.807729284031495</v>
      </c>
      <c r="L154" s="8">
        <v>2087.5156359587163</v>
      </c>
      <c r="M154" s="1">
        <f t="shared" si="38"/>
        <v>13.229338680251692</v>
      </c>
      <c r="N154" s="1">
        <f t="shared" si="34"/>
        <v>4179.2512387781053</v>
      </c>
      <c r="O154" s="1">
        <f t="shared" si="35"/>
        <v>993.57318919576596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40"/>
        <v>5.6000000000000001E-2</v>
      </c>
      <c r="B155" s="1">
        <f t="shared" si="32"/>
        <v>202.92946249897173</v>
      </c>
      <c r="C155">
        <f t="shared" ref="C155:C186" si="41">C143+500</f>
        <v>4500</v>
      </c>
      <c r="D155" s="2">
        <v>4.2127518100570924</v>
      </c>
      <c r="E155" s="1">
        <f t="shared" si="36"/>
        <v>190.48378584354148</v>
      </c>
      <c r="F155" s="1">
        <f t="shared" si="37"/>
        <v>761.93514337416593</v>
      </c>
      <c r="G155" s="8">
        <f t="shared" si="39"/>
        <v>2496.1698461538413</v>
      </c>
      <c r="H155">
        <v>315</v>
      </c>
      <c r="I155">
        <v>295</v>
      </c>
      <c r="J155" s="1">
        <v>304.00805734075169</v>
      </c>
      <c r="K155" s="2">
        <f t="shared" si="33"/>
        <v>10.991942659248309</v>
      </c>
      <c r="L155" s="8">
        <v>2175.8277649827223</v>
      </c>
      <c r="M155" s="1">
        <f t="shared" si="38"/>
        <v>13.781050347114792</v>
      </c>
      <c r="N155" s="1">
        <f t="shared" si="34"/>
        <v>4179.137451158319</v>
      </c>
      <c r="O155" s="1">
        <f t="shared" si="35"/>
        <v>993.44864721662361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40"/>
        <v>6.2E-2</v>
      </c>
      <c r="B156" s="1">
        <f t="shared" si="32"/>
        <v>224.69722826993689</v>
      </c>
      <c r="C156">
        <f t="shared" si="41"/>
        <v>4500</v>
      </c>
      <c r="D156" s="2">
        <v>4.2127518100570924</v>
      </c>
      <c r="E156" s="1">
        <f t="shared" si="36"/>
        <v>190.48378584354148</v>
      </c>
      <c r="F156" s="1">
        <f t="shared" si="37"/>
        <v>761.93514337416593</v>
      </c>
      <c r="G156" s="8">
        <f t="shared" si="39"/>
        <v>2949.7816307692251</v>
      </c>
      <c r="H156">
        <v>315</v>
      </c>
      <c r="I156">
        <v>295</v>
      </c>
      <c r="J156" s="1">
        <v>304.72560118384291</v>
      </c>
      <c r="K156" s="2">
        <f t="shared" si="33"/>
        <v>10.274398816157088</v>
      </c>
      <c r="L156" s="8">
        <v>2251.1121088279651</v>
      </c>
      <c r="M156" s="1">
        <f t="shared" si="38"/>
        <v>14.250788143522248</v>
      </c>
      <c r="N156" s="1">
        <f t="shared" si="34"/>
        <v>4179.0478214276627</v>
      </c>
      <c r="O156" s="1">
        <f t="shared" si="35"/>
        <v>993.33668563041556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40"/>
        <v>6.8000000000000005E-2</v>
      </c>
      <c r="B157" s="1">
        <f t="shared" si="32"/>
        <v>246.46713908748313</v>
      </c>
      <c r="C157">
        <f t="shared" si="41"/>
        <v>4500</v>
      </c>
      <c r="D157" s="2">
        <v>4.2127518100570924</v>
      </c>
      <c r="E157" s="1">
        <f t="shared" si="36"/>
        <v>190.48378584354148</v>
      </c>
      <c r="F157" s="1">
        <f t="shared" si="37"/>
        <v>761.93514337416593</v>
      </c>
      <c r="G157" s="8">
        <f t="shared" si="39"/>
        <v>3439.4253538461485</v>
      </c>
      <c r="H157">
        <v>315</v>
      </c>
      <c r="I157">
        <v>295</v>
      </c>
      <c r="J157" s="1">
        <v>305.35989766317408</v>
      </c>
      <c r="K157" s="2">
        <f t="shared" si="33"/>
        <v>9.6401023368259189</v>
      </c>
      <c r="L157" s="8">
        <v>2316.013563469854</v>
      </c>
      <c r="M157" s="1">
        <f t="shared" si="38"/>
        <v>14.655290571185358</v>
      </c>
      <c r="N157" s="1">
        <f t="shared" si="34"/>
        <v>4178.9763564634541</v>
      </c>
      <c r="O157" s="1">
        <f t="shared" si="35"/>
        <v>993.23585653789178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40"/>
        <v>7.3999999999999996E-2</v>
      </c>
      <c r="B158" s="1">
        <f t="shared" si="32"/>
        <v>268.23765696466722</v>
      </c>
      <c r="C158">
        <f t="shared" si="41"/>
        <v>4500</v>
      </c>
      <c r="D158" s="2">
        <v>4.2127518100570924</v>
      </c>
      <c r="E158" s="1">
        <f t="shared" si="36"/>
        <v>190.48378584354148</v>
      </c>
      <c r="F158" s="1">
        <f t="shared" si="37"/>
        <v>761.93514337416593</v>
      </c>
      <c r="G158" s="8">
        <f t="shared" si="39"/>
        <v>3965.1010153846082</v>
      </c>
      <c r="H158">
        <v>315</v>
      </c>
      <c r="I158">
        <v>295</v>
      </c>
      <c r="J158" s="1">
        <v>305.89691618224504</v>
      </c>
      <c r="K158" s="2">
        <f t="shared" si="33"/>
        <v>9.103083817754964</v>
      </c>
      <c r="L158" s="8">
        <v>2369.8671737260488</v>
      </c>
      <c r="M158" s="1">
        <f t="shared" si="38"/>
        <v>14.990608793049949</v>
      </c>
      <c r="N158" s="1">
        <f t="shared" si="34"/>
        <v>4178.9213046692657</v>
      </c>
      <c r="O158" s="1">
        <f t="shared" si="35"/>
        <v>993.14914622554545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40"/>
        <v>8.0000000000000002E-3</v>
      </c>
      <c r="B159" s="1">
        <f t="shared" si="32"/>
        <v>28.955107483439029</v>
      </c>
      <c r="C159">
        <f t="shared" si="41"/>
        <v>5000</v>
      </c>
      <c r="D159" s="2">
        <v>4.508525141062802</v>
      </c>
      <c r="E159" s="1">
        <f t="shared" si="36"/>
        <v>203.85747277829566</v>
      </c>
      <c r="F159" s="1">
        <f t="shared" si="37"/>
        <v>815.42989111318263</v>
      </c>
      <c r="G159" s="8">
        <f t="shared" si="39"/>
        <v>164.4253538461536</v>
      </c>
      <c r="H159">
        <v>315</v>
      </c>
      <c r="I159">
        <v>295</v>
      </c>
      <c r="J159" s="1">
        <v>295.07125268500863</v>
      </c>
      <c r="K159" s="2">
        <f t="shared" si="33"/>
        <v>19.928747314991369</v>
      </c>
      <c r="L159" s="8">
        <v>575.72672482120095</v>
      </c>
      <c r="M159" s="1">
        <f t="shared" si="38"/>
        <v>3.5351863875343899</v>
      </c>
      <c r="N159" s="1">
        <f t="shared" si="34"/>
        <v>4181.217534015258</v>
      </c>
      <c r="O159" s="1">
        <f t="shared" si="35"/>
        <v>994.64317362566362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40"/>
        <v>1.4E-2</v>
      </c>
      <c r="B160" s="1">
        <f t="shared" si="32"/>
        <v>50.675573565296702</v>
      </c>
      <c r="C160">
        <f t="shared" si="41"/>
        <v>5000</v>
      </c>
      <c r="D160" s="2">
        <v>4.508525141062802</v>
      </c>
      <c r="E160" s="1">
        <f t="shared" si="36"/>
        <v>203.85747277829566</v>
      </c>
      <c r="F160" s="1">
        <f t="shared" si="37"/>
        <v>815.42989111318263</v>
      </c>
      <c r="G160" s="8">
        <f t="shared" si="39"/>
        <v>329.78163076922988</v>
      </c>
      <c r="H160">
        <v>315</v>
      </c>
      <c r="I160">
        <v>295</v>
      </c>
      <c r="J160" s="1">
        <v>295.78621568611641</v>
      </c>
      <c r="K160" s="2">
        <f t="shared" si="33"/>
        <v>19.213784313883593</v>
      </c>
      <c r="L160" s="8">
        <v>969.33092999463747</v>
      </c>
      <c r="M160" s="1">
        <f t="shared" si="38"/>
        <v>5.9370402127363198</v>
      </c>
      <c r="N160" s="1">
        <f t="shared" si="34"/>
        <v>4180.9746666633328</v>
      </c>
      <c r="O160" s="1">
        <f t="shared" si="35"/>
        <v>994.56200402070215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40"/>
        <v>0.02</v>
      </c>
      <c r="B161" s="1">
        <f t="shared" si="32"/>
        <v>72.404673305515061</v>
      </c>
      <c r="C161">
        <f t="shared" si="41"/>
        <v>5000</v>
      </c>
      <c r="D161" s="2">
        <v>4.508525141062802</v>
      </c>
      <c r="E161" s="1">
        <f t="shared" si="36"/>
        <v>203.85747277829566</v>
      </c>
      <c r="F161" s="1">
        <f t="shared" si="37"/>
        <v>815.42989111318263</v>
      </c>
      <c r="G161" s="8">
        <f t="shared" si="39"/>
        <v>531.16984615384467</v>
      </c>
      <c r="H161">
        <v>315</v>
      </c>
      <c r="I161">
        <v>295</v>
      </c>
      <c r="J161" s="1">
        <v>297.05982253597023</v>
      </c>
      <c r="K161" s="2">
        <f t="shared" si="33"/>
        <v>17.940177464029773</v>
      </c>
      <c r="L161" s="8">
        <v>1291.3364594250679</v>
      </c>
      <c r="M161" s="1">
        <f t="shared" si="38"/>
        <v>7.8923405336891559</v>
      </c>
      <c r="N161" s="1">
        <f t="shared" si="34"/>
        <v>4180.5785878901679</v>
      </c>
      <c r="O161" s="1">
        <f t="shared" si="35"/>
        <v>994.41095046714008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40"/>
        <v>2.5999999999999999E-2</v>
      </c>
      <c r="B162" s="1">
        <f t="shared" ref="B162:B193" si="42">A162/O162*3600*1000</f>
        <v>94.142746020047653</v>
      </c>
      <c r="C162">
        <f t="shared" si="41"/>
        <v>5000</v>
      </c>
      <c r="D162" s="2">
        <v>4.508525141062802</v>
      </c>
      <c r="E162" s="1">
        <f t="shared" si="36"/>
        <v>203.85747277829566</v>
      </c>
      <c r="F162" s="1">
        <f t="shared" si="37"/>
        <v>815.42989111318263</v>
      </c>
      <c r="G162" s="8">
        <f t="shared" si="39"/>
        <v>768.58999999999787</v>
      </c>
      <c r="H162">
        <v>315</v>
      </c>
      <c r="I162">
        <v>295</v>
      </c>
      <c r="J162" s="1">
        <v>298.46512748595904</v>
      </c>
      <c r="K162" s="2">
        <f t="shared" si="33"/>
        <v>16.534872514040956</v>
      </c>
      <c r="L162" s="8">
        <v>1545.8773896790503</v>
      </c>
      <c r="M162" s="1">
        <f t="shared" si="38"/>
        <v>9.4324211571658179</v>
      </c>
      <c r="N162" s="1">
        <f t="shared" si="34"/>
        <v>4180.1932662805502</v>
      </c>
      <c r="O162" s="1">
        <f t="shared" si="35"/>
        <v>994.23486096388046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40"/>
        <v>3.2000000000000001E-2</v>
      </c>
      <c r="B163" s="1">
        <f t="shared" si="42"/>
        <v>115.88853509114553</v>
      </c>
      <c r="C163">
        <f t="shared" si="41"/>
        <v>5000</v>
      </c>
      <c r="D163" s="2">
        <v>4.508525141062802</v>
      </c>
      <c r="E163" s="1">
        <f t="shared" si="36"/>
        <v>203.85747277829566</v>
      </c>
      <c r="F163" s="1">
        <f t="shared" si="37"/>
        <v>815.42989111318263</v>
      </c>
      <c r="G163" s="8">
        <f t="shared" si="39"/>
        <v>1042.0420923076895</v>
      </c>
      <c r="H163">
        <v>315</v>
      </c>
      <c r="I163">
        <v>295</v>
      </c>
      <c r="J163" s="1">
        <v>299.80015341724567</v>
      </c>
      <c r="K163" s="2">
        <f t="shared" ref="K163:K194" si="43">H163-J163</f>
        <v>15.199846582754333</v>
      </c>
      <c r="L163" s="8">
        <v>1747.844463096118</v>
      </c>
      <c r="M163" s="1">
        <f t="shared" si="38"/>
        <v>10.650979468534969</v>
      </c>
      <c r="N163" s="1">
        <f t="shared" ref="N163:N194" si="44">((W163 + X163*H163 +Y163*H163^2 +  Z163*H163^3)+(W163 + X163*J163 + Y163*J163^2 +  Z163*J163^3))/2</f>
        <v>4179.8744524036329</v>
      </c>
      <c r="O163" s="1">
        <f t="shared" ref="O163:O194" si="45">((S163 + T163*H163 + U163*H163^2 +  V163*H163^3)+(S163 + T163*J163 + U163*J163^2 +  V163*J163^3))/2</f>
        <v>994.05864358709869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40"/>
        <v>3.7999999999999999E-2</v>
      </c>
      <c r="B164" s="1">
        <f t="shared" si="42"/>
        <v>137.6406088113421</v>
      </c>
      <c r="C164">
        <f t="shared" si="41"/>
        <v>5000</v>
      </c>
      <c r="D164" s="2">
        <v>4.508525141062802</v>
      </c>
      <c r="E164" s="1">
        <f t="shared" si="36"/>
        <v>203.85747277829566</v>
      </c>
      <c r="F164" s="1">
        <f t="shared" si="37"/>
        <v>815.42989111318263</v>
      </c>
      <c r="G164" s="8">
        <f t="shared" si="39"/>
        <v>1351.5261230769197</v>
      </c>
      <c r="H164">
        <v>315</v>
      </c>
      <c r="I164">
        <v>295</v>
      </c>
      <c r="J164" s="1">
        <v>301.00207023320564</v>
      </c>
      <c r="K164" s="2">
        <f t="shared" si="43"/>
        <v>13.997929766794357</v>
      </c>
      <c r="L164" s="8">
        <v>1910.4457329967659</v>
      </c>
      <c r="M164" s="1">
        <f t="shared" si="38"/>
        <v>11.629782459654301</v>
      </c>
      <c r="N164" s="1">
        <f t="shared" si="44"/>
        <v>4179.6243284937618</v>
      </c>
      <c r="O164" s="1">
        <f t="shared" si="45"/>
        <v>993.89272672795062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40"/>
        <v>4.3999999999999997E-2</v>
      </c>
      <c r="B165" s="1">
        <f t="shared" si="42"/>
        <v>159.39772874955904</v>
      </c>
      <c r="C165">
        <f t="shared" si="41"/>
        <v>5000</v>
      </c>
      <c r="D165" s="2">
        <v>4.508525141062802</v>
      </c>
      <c r="E165" s="1">
        <f t="shared" si="36"/>
        <v>203.85747277829566</v>
      </c>
      <c r="F165" s="1">
        <f t="shared" si="37"/>
        <v>815.42989111318263</v>
      </c>
      <c r="G165" s="8">
        <f t="shared" si="39"/>
        <v>1697.0420923076883</v>
      </c>
      <c r="H165">
        <v>315</v>
      </c>
      <c r="I165">
        <v>295</v>
      </c>
      <c r="J165" s="1">
        <v>302.0632900267475</v>
      </c>
      <c r="K165" s="2">
        <f t="shared" si="43"/>
        <v>12.936709973252505</v>
      </c>
      <c r="L165" s="8">
        <v>2043.5242917383598</v>
      </c>
      <c r="M165" s="1">
        <f t="shared" si="38"/>
        <v>12.429328368334383</v>
      </c>
      <c r="N165" s="1">
        <f t="shared" si="44"/>
        <v>4179.4307753810699</v>
      </c>
      <c r="O165" s="1">
        <f t="shared" si="45"/>
        <v>993.7406338384742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40"/>
        <v>0.05</v>
      </c>
      <c r="B166" s="1">
        <f t="shared" si="42"/>
        <v>181.15890264657713</v>
      </c>
      <c r="C166">
        <f t="shared" si="41"/>
        <v>5000</v>
      </c>
      <c r="D166" s="2">
        <v>4.508525141062802</v>
      </c>
      <c r="E166" s="1">
        <f t="shared" si="36"/>
        <v>203.85747277829566</v>
      </c>
      <c r="F166" s="1">
        <f t="shared" si="37"/>
        <v>815.42989111318263</v>
      </c>
      <c r="G166" s="8">
        <f t="shared" si="39"/>
        <v>2078.5899999999961</v>
      </c>
      <c r="H166">
        <v>315</v>
      </c>
      <c r="I166">
        <v>295</v>
      </c>
      <c r="J166" s="1">
        <v>302.99514754513791</v>
      </c>
      <c r="K166" s="2">
        <f t="shared" si="43"/>
        <v>12.004852454862089</v>
      </c>
      <c r="L166" s="8">
        <v>2154.1548956656134</v>
      </c>
      <c r="M166" s="1">
        <f t="shared" si="38"/>
        <v>13.092906035284591</v>
      </c>
      <c r="N166" s="1">
        <f t="shared" si="44"/>
        <v>4179.2807022113475</v>
      </c>
      <c r="O166" s="1">
        <f t="shared" si="45"/>
        <v>993.60283911170507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40"/>
        <v>5.6000000000000001E-2</v>
      </c>
      <c r="B167" s="1">
        <f t="shared" si="42"/>
        <v>202.92335448523832</v>
      </c>
      <c r="C167">
        <f t="shared" si="41"/>
        <v>5000</v>
      </c>
      <c r="D167" s="2">
        <v>4.508525141062802</v>
      </c>
      <c r="E167" s="1">
        <f t="shared" si="36"/>
        <v>203.85747277829566</v>
      </c>
      <c r="F167" s="1">
        <f t="shared" si="37"/>
        <v>815.42989111318263</v>
      </c>
      <c r="G167" s="8">
        <f t="shared" si="39"/>
        <v>2496.1698461538413</v>
      </c>
      <c r="H167">
        <v>315</v>
      </c>
      <c r="I167">
        <v>295</v>
      </c>
      <c r="J167" s="1">
        <v>303.81393227182747</v>
      </c>
      <c r="K167" s="2">
        <f t="shared" si="43"/>
        <v>11.186067728172532</v>
      </c>
      <c r="L167" s="8">
        <v>2247.4274018890055</v>
      </c>
      <c r="M167" s="1">
        <f t="shared" si="38"/>
        <v>13.65155840715193</v>
      </c>
      <c r="N167" s="1">
        <f t="shared" si="44"/>
        <v>4179.1633587861079</v>
      </c>
      <c r="O167" s="1">
        <f t="shared" si="45"/>
        <v>993.47855012255582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40"/>
        <v>6.2E-2</v>
      </c>
      <c r="B168" s="1">
        <f t="shared" si="42"/>
        <v>224.69048018751019</v>
      </c>
      <c r="C168">
        <f t="shared" si="41"/>
        <v>5000</v>
      </c>
      <c r="D168" s="2">
        <v>4.508525141062802</v>
      </c>
      <c r="E168" s="1">
        <f t="shared" si="36"/>
        <v>203.85747277829566</v>
      </c>
      <c r="F168" s="1">
        <f t="shared" si="37"/>
        <v>815.42989111318263</v>
      </c>
      <c r="G168" s="8">
        <f t="shared" si="39"/>
        <v>2949.7816307692251</v>
      </c>
      <c r="H168">
        <v>315</v>
      </c>
      <c r="I168">
        <v>295</v>
      </c>
      <c r="J168" s="1">
        <v>304.53580635486531</v>
      </c>
      <c r="K168" s="2">
        <f t="shared" si="43"/>
        <v>10.464193645134685</v>
      </c>
      <c r="L168" s="8">
        <v>2327.0507914095092</v>
      </c>
      <c r="M168" s="1">
        <f t="shared" si="38"/>
        <v>14.127849082125428</v>
      </c>
      <c r="N168" s="1">
        <f t="shared" si="44"/>
        <v>4179.0706048995025</v>
      </c>
      <c r="O168" s="1">
        <f t="shared" si="45"/>
        <v>993.36651830435198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40"/>
        <v>6.8000000000000005E-2</v>
      </c>
      <c r="B169" s="1">
        <f t="shared" si="42"/>
        <v>246.4598077905288</v>
      </c>
      <c r="C169">
        <f t="shared" si="41"/>
        <v>5000</v>
      </c>
      <c r="D169" s="2">
        <v>4.508525141062802</v>
      </c>
      <c r="E169" s="1">
        <f t="shared" si="36"/>
        <v>203.85747277829566</v>
      </c>
      <c r="F169" s="1">
        <f t="shared" si="37"/>
        <v>815.42989111318263</v>
      </c>
      <c r="G169" s="8">
        <f t="shared" si="39"/>
        <v>3439.4253538461485</v>
      </c>
      <c r="H169">
        <v>315</v>
      </c>
      <c r="I169">
        <v>295</v>
      </c>
      <c r="J169" s="1">
        <v>305.17515688754202</v>
      </c>
      <c r="K169" s="2">
        <f t="shared" si="43"/>
        <v>9.8248431124579838</v>
      </c>
      <c r="L169" s="8">
        <v>2395.7722945917239</v>
      </c>
      <c r="M169" s="1">
        <f t="shared" ref="M169:M189" si="46">((H169-I169)-(J169-I169))/(LN((H169-I169)/(J169-I169)))</f>
        <v>14.538455862466172</v>
      </c>
      <c r="N169" s="1">
        <f t="shared" si="44"/>
        <v>4178.996438555273</v>
      </c>
      <c r="O169" s="1">
        <f t="shared" si="45"/>
        <v>993.26540174883417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40"/>
        <v>7.3999999999999996E-2</v>
      </c>
      <c r="B170" s="1">
        <f t="shared" si="42"/>
        <v>268.22978739743201</v>
      </c>
      <c r="C170">
        <f t="shared" si="41"/>
        <v>5000</v>
      </c>
      <c r="D170" s="2">
        <v>4.508525141062802</v>
      </c>
      <c r="E170" s="1">
        <f t="shared" si="36"/>
        <v>203.85747277829566</v>
      </c>
      <c r="F170" s="1">
        <f t="shared" si="37"/>
        <v>815.42989111318263</v>
      </c>
      <c r="G170" s="8">
        <f t="shared" si="39"/>
        <v>3965.1010153846082</v>
      </c>
      <c r="H170">
        <v>315</v>
      </c>
      <c r="I170">
        <v>295</v>
      </c>
      <c r="J170" s="1">
        <v>305.71730203221517</v>
      </c>
      <c r="K170" s="2">
        <f t="shared" si="43"/>
        <v>9.2826979677848271</v>
      </c>
      <c r="L170" s="8">
        <v>2452.8503048079265</v>
      </c>
      <c r="M170" s="1">
        <f t="shared" si="46"/>
        <v>14.879150983330018</v>
      </c>
      <c r="N170" s="1">
        <f t="shared" si="44"/>
        <v>4178.9391741544368</v>
      </c>
      <c r="O170" s="1">
        <f t="shared" si="45"/>
        <v>993.17828413023767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40"/>
        <v>8.0000000000000002E-3</v>
      </c>
      <c r="B171" s="1">
        <f t="shared" si="42"/>
        <v>28.955081323025848</v>
      </c>
      <c r="C171">
        <f t="shared" si="41"/>
        <v>5500</v>
      </c>
      <c r="D171" s="2">
        <v>4.7629690568511203</v>
      </c>
      <c r="E171" s="1">
        <f t="shared" si="36"/>
        <v>215.36240887458024</v>
      </c>
      <c r="F171" s="1">
        <f t="shared" si="37"/>
        <v>861.44963549832096</v>
      </c>
      <c r="G171" s="8">
        <f t="shared" si="39"/>
        <v>164.4253538461536</v>
      </c>
      <c r="H171">
        <v>315</v>
      </c>
      <c r="I171">
        <v>295</v>
      </c>
      <c r="J171" s="1">
        <v>295.06320494623617</v>
      </c>
      <c r="K171" s="2">
        <f t="shared" si="43"/>
        <v>19.936795053763831</v>
      </c>
      <c r="L171" s="8">
        <v>582.76377044267872</v>
      </c>
      <c r="M171" s="1">
        <f t="shared" si="46"/>
        <v>3.4629896595920195</v>
      </c>
      <c r="N171" s="1">
        <f t="shared" si="44"/>
        <v>4181.220354139331</v>
      </c>
      <c r="O171" s="1">
        <f t="shared" si="45"/>
        <v>994.6440722684996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40"/>
        <v>1.4E-2</v>
      </c>
      <c r="B172" s="1">
        <f t="shared" si="42"/>
        <v>50.675265346658435</v>
      </c>
      <c r="C172">
        <f t="shared" si="41"/>
        <v>5500</v>
      </c>
      <c r="D172" s="2">
        <v>4.7629690568511203</v>
      </c>
      <c r="E172" s="1">
        <f t="shared" si="36"/>
        <v>215.36240887458024</v>
      </c>
      <c r="F172" s="1">
        <f t="shared" si="37"/>
        <v>861.44963549832096</v>
      </c>
      <c r="G172" s="8">
        <f t="shared" si="39"/>
        <v>329.78163076922988</v>
      </c>
      <c r="H172">
        <v>315</v>
      </c>
      <c r="I172">
        <v>295</v>
      </c>
      <c r="J172" s="1">
        <v>295.73372060539003</v>
      </c>
      <c r="K172" s="2">
        <f t="shared" si="43"/>
        <v>19.266279394609967</v>
      </c>
      <c r="L172" s="8">
        <v>983.47485026620325</v>
      </c>
      <c r="M172" s="1">
        <f t="shared" si="46"/>
        <v>5.8288004353685379</v>
      </c>
      <c r="N172" s="1">
        <f t="shared" si="44"/>
        <v>4180.9919874103625</v>
      </c>
      <c r="O172" s="1">
        <f t="shared" si="45"/>
        <v>994.56805317593501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40"/>
        <v>0.02</v>
      </c>
      <c r="B173" s="1">
        <f t="shared" si="42"/>
        <v>72.403806691195044</v>
      </c>
      <c r="C173">
        <f t="shared" si="41"/>
        <v>5500</v>
      </c>
      <c r="D173" s="2">
        <v>4.7629690568511203</v>
      </c>
      <c r="E173" s="1">
        <f t="shared" si="36"/>
        <v>215.36240887458024</v>
      </c>
      <c r="F173" s="1">
        <f t="shared" si="37"/>
        <v>861.44963549832096</v>
      </c>
      <c r="G173" s="8">
        <f t="shared" si="39"/>
        <v>531.16984615384467</v>
      </c>
      <c r="H173">
        <v>315</v>
      </c>
      <c r="I173">
        <v>295</v>
      </c>
      <c r="J173" s="1">
        <v>296.96191745592364</v>
      </c>
      <c r="K173" s="2">
        <f t="shared" si="43"/>
        <v>18.03808254407636</v>
      </c>
      <c r="L173" s="8">
        <v>1313.7521516089353</v>
      </c>
      <c r="M173" s="1">
        <f t="shared" si="46"/>
        <v>7.7689744910286729</v>
      </c>
      <c r="N173" s="1">
        <f t="shared" si="44"/>
        <v>4180.6074186551441</v>
      </c>
      <c r="O173" s="1">
        <f t="shared" si="45"/>
        <v>994.42285275251766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40"/>
        <v>2.5999999999999999E-2</v>
      </c>
      <c r="B174" s="1">
        <f t="shared" si="42"/>
        <v>94.141188787990728</v>
      </c>
      <c r="C174">
        <f t="shared" si="41"/>
        <v>5500</v>
      </c>
      <c r="D174" s="2">
        <v>4.7629690568511203</v>
      </c>
      <c r="E174" s="1">
        <f t="shared" si="36"/>
        <v>215.36240887458024</v>
      </c>
      <c r="F174" s="1">
        <f t="shared" si="37"/>
        <v>861.44963549832096</v>
      </c>
      <c r="G174" s="8">
        <f t="shared" si="39"/>
        <v>768.58999999999787</v>
      </c>
      <c r="H174">
        <v>315</v>
      </c>
      <c r="I174">
        <v>295</v>
      </c>
      <c r="J174" s="1">
        <v>298.33709264314871</v>
      </c>
      <c r="K174" s="2">
        <f t="shared" si="43"/>
        <v>16.662907356851292</v>
      </c>
      <c r="L174" s="8">
        <v>1576.2996416808721</v>
      </c>
      <c r="M174" s="1">
        <f t="shared" si="46"/>
        <v>9.3055996182905663</v>
      </c>
      <c r="N174" s="1">
        <f t="shared" si="44"/>
        <v>4180.226211520363</v>
      </c>
      <c r="O174" s="1">
        <f t="shared" si="45"/>
        <v>994.25130705318043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40"/>
        <v>3.2000000000000001E-2</v>
      </c>
      <c r="B175" s="1">
        <f t="shared" si="42"/>
        <v>115.88625273776962</v>
      </c>
      <c r="C175">
        <f t="shared" si="41"/>
        <v>5500</v>
      </c>
      <c r="D175" s="2">
        <v>4.7629690568511203</v>
      </c>
      <c r="E175" s="1">
        <f t="shared" si="36"/>
        <v>215.36240887458024</v>
      </c>
      <c r="F175" s="1">
        <f t="shared" si="37"/>
        <v>861.44963549832096</v>
      </c>
      <c r="G175" s="8">
        <f t="shared" ref="G175:G189" si="47">G163</f>
        <v>1042.0420923076895</v>
      </c>
      <c r="H175">
        <v>315</v>
      </c>
      <c r="I175">
        <v>295</v>
      </c>
      <c r="J175" s="1">
        <v>299.65497778643476</v>
      </c>
      <c r="K175" s="2">
        <f t="shared" si="43"/>
        <v>15.345022213565244</v>
      </c>
      <c r="L175" s="8">
        <v>1785.4497245274288</v>
      </c>
      <c r="M175" s="1">
        <f t="shared" si="46"/>
        <v>10.526185639590683</v>
      </c>
      <c r="N175" s="1">
        <f t="shared" si="44"/>
        <v>4179.9069830684357</v>
      </c>
      <c r="O175" s="1">
        <f t="shared" si="45"/>
        <v>994.07822134587025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40"/>
        <v>3.7999999999999999E-2</v>
      </c>
      <c r="B176" s="1">
        <f t="shared" si="42"/>
        <v>137.63761795221794</v>
      </c>
      <c r="C176">
        <f t="shared" si="41"/>
        <v>5500</v>
      </c>
      <c r="D176" s="2">
        <v>4.7629690568511203</v>
      </c>
      <c r="E176" s="1">
        <f t="shared" si="36"/>
        <v>215.36240887458024</v>
      </c>
      <c r="F176" s="1">
        <f t="shared" si="37"/>
        <v>861.44963549832096</v>
      </c>
      <c r="G176" s="8">
        <f t="shared" si="47"/>
        <v>1351.5261230769197</v>
      </c>
      <c r="H176">
        <v>315</v>
      </c>
      <c r="I176">
        <v>295</v>
      </c>
      <c r="J176" s="1">
        <v>300.84835941040228</v>
      </c>
      <c r="K176" s="2">
        <f t="shared" si="43"/>
        <v>14.151640589597719</v>
      </c>
      <c r="L176" s="8">
        <v>1954.3232563424594</v>
      </c>
      <c r="M176" s="1">
        <f t="shared" si="46"/>
        <v>11.509412229280954</v>
      </c>
      <c r="N176" s="1">
        <f t="shared" si="44"/>
        <v>4179.6544452836079</v>
      </c>
      <c r="O176" s="1">
        <f t="shared" si="45"/>
        <v>993.91432397130916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40"/>
        <v>4.3999999999999997E-2</v>
      </c>
      <c r="B177" s="1">
        <f t="shared" si="42"/>
        <v>159.39406963369507</v>
      </c>
      <c r="C177">
        <f t="shared" si="41"/>
        <v>5500</v>
      </c>
      <c r="D177" s="2">
        <v>4.7629690568511203</v>
      </c>
      <c r="E177" s="1">
        <f t="shared" si="36"/>
        <v>215.36240887458024</v>
      </c>
      <c r="F177" s="1">
        <f t="shared" si="37"/>
        <v>861.44963549832096</v>
      </c>
      <c r="G177" s="8">
        <f t="shared" si="47"/>
        <v>1697.0420923076883</v>
      </c>
      <c r="H177">
        <v>315</v>
      </c>
      <c r="I177">
        <v>295</v>
      </c>
      <c r="J177" s="1">
        <v>301.90639252073606</v>
      </c>
      <c r="K177" s="2">
        <f t="shared" si="43"/>
        <v>13.093607479263937</v>
      </c>
      <c r="L177" s="8">
        <v>2092.8388464591617</v>
      </c>
      <c r="M177" s="1">
        <f t="shared" si="46"/>
        <v>12.314299051765975</v>
      </c>
      <c r="N177" s="1">
        <f t="shared" si="44"/>
        <v>4179.4578405933207</v>
      </c>
      <c r="O177" s="1">
        <f t="shared" si="45"/>
        <v>993.76344655745629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40"/>
        <v>0.05</v>
      </c>
      <c r="B178" s="1">
        <f t="shared" si="42"/>
        <v>181.15462447983697</v>
      </c>
      <c r="C178">
        <f t="shared" si="41"/>
        <v>5500</v>
      </c>
      <c r="D178" s="2">
        <v>4.7629690568511203</v>
      </c>
      <c r="E178" s="1">
        <f t="shared" si="36"/>
        <v>215.36240887458024</v>
      </c>
      <c r="F178" s="1">
        <f t="shared" si="37"/>
        <v>861.44963549832096</v>
      </c>
      <c r="G178" s="8">
        <f t="shared" si="47"/>
        <v>2078.5899999999961</v>
      </c>
      <c r="H178">
        <v>315</v>
      </c>
      <c r="I178">
        <v>295</v>
      </c>
      <c r="J178" s="1">
        <v>302.83831690796291</v>
      </c>
      <c r="K178" s="2">
        <f t="shared" si="43"/>
        <v>12.161683092037094</v>
      </c>
      <c r="L178" s="8">
        <v>2208.1867077138081</v>
      </c>
      <c r="M178" s="1">
        <f t="shared" si="46"/>
        <v>12.983428393804939</v>
      </c>
      <c r="N178" s="1">
        <f t="shared" si="44"/>
        <v>4179.3047037857032</v>
      </c>
      <c r="O178" s="1">
        <f t="shared" si="45"/>
        <v>993.62630414126988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40"/>
        <v>5.6000000000000001E-2</v>
      </c>
      <c r="B179" s="1">
        <f t="shared" si="42"/>
        <v>202.9185079893609</v>
      </c>
      <c r="C179">
        <f t="shared" si="41"/>
        <v>5500</v>
      </c>
      <c r="D179" s="2">
        <v>4.7629690568511203</v>
      </c>
      <c r="E179" s="1">
        <f t="shared" si="36"/>
        <v>215.36240887458024</v>
      </c>
      <c r="F179" s="1">
        <f t="shared" si="37"/>
        <v>861.44963549832096</v>
      </c>
      <c r="G179" s="8">
        <f t="shared" si="47"/>
        <v>2496.1698461538413</v>
      </c>
      <c r="H179">
        <v>315</v>
      </c>
      <c r="I179">
        <v>295</v>
      </c>
      <c r="J179" s="1">
        <v>303.6591195236357</v>
      </c>
      <c r="K179" s="2">
        <f t="shared" si="43"/>
        <v>11.340880476364305</v>
      </c>
      <c r="L179" s="8">
        <v>2305.5698503140702</v>
      </c>
      <c r="M179" s="1">
        <f t="shared" si="46"/>
        <v>13.547509243555936</v>
      </c>
      <c r="N179" s="1">
        <f t="shared" si="44"/>
        <v>4179.1845381054882</v>
      </c>
      <c r="O179" s="1">
        <f t="shared" si="45"/>
        <v>993.50227831642633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40"/>
        <v>6.2E-2</v>
      </c>
      <c r="B180" s="1">
        <f t="shared" si="42"/>
        <v>224.68511403452231</v>
      </c>
      <c r="C180">
        <f t="shared" si="41"/>
        <v>5500</v>
      </c>
      <c r="D180" s="2">
        <v>4.7629690568511203</v>
      </c>
      <c r="E180" s="1">
        <f t="shared" si="36"/>
        <v>215.36240887458024</v>
      </c>
      <c r="F180" s="1">
        <f t="shared" si="37"/>
        <v>861.44963549832096</v>
      </c>
      <c r="G180" s="8">
        <f t="shared" si="47"/>
        <v>2949.7816307692251</v>
      </c>
      <c r="H180">
        <v>315</v>
      </c>
      <c r="I180">
        <v>295</v>
      </c>
      <c r="J180" s="1">
        <v>304.38415558757248</v>
      </c>
      <c r="K180" s="2">
        <f t="shared" si="43"/>
        <v>10.615844412427521</v>
      </c>
      <c r="L180" s="8">
        <v>2388.7957936634239</v>
      </c>
      <c r="M180" s="1">
        <f t="shared" si="46"/>
        <v>14.028954649775278</v>
      </c>
      <c r="N180" s="1">
        <f t="shared" si="44"/>
        <v>4179.0892832041891</v>
      </c>
      <c r="O180" s="1">
        <f t="shared" si="45"/>
        <v>993.39024286987637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40"/>
        <v>6.8000000000000005E-2</v>
      </c>
      <c r="B181" s="1">
        <f t="shared" si="42"/>
        <v>246.45396706118234</v>
      </c>
      <c r="C181">
        <f t="shared" si="41"/>
        <v>5500</v>
      </c>
      <c r="D181" s="2">
        <v>4.7629690568511203</v>
      </c>
      <c r="E181" s="1">
        <f t="shared" si="36"/>
        <v>215.36240887458024</v>
      </c>
      <c r="F181" s="1">
        <f t="shared" si="37"/>
        <v>861.44963549832096</v>
      </c>
      <c r="G181" s="8">
        <f t="shared" si="47"/>
        <v>3439.4253538461485</v>
      </c>
      <c r="H181">
        <v>315</v>
      </c>
      <c r="I181">
        <v>295</v>
      </c>
      <c r="J181" s="1">
        <v>305.02730973531123</v>
      </c>
      <c r="K181" s="2">
        <f t="shared" si="43"/>
        <v>9.9726902646887652</v>
      </c>
      <c r="L181" s="8">
        <v>2460.6939143094519</v>
      </c>
      <c r="M181" s="1">
        <f t="shared" si="46"/>
        <v>14.44438354192831</v>
      </c>
      <c r="N181" s="1">
        <f t="shared" si="44"/>
        <v>4179.0129406799479</v>
      </c>
      <c r="O181" s="1">
        <f t="shared" si="45"/>
        <v>993.28894121322173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40"/>
        <v>7.3999999999999996E-2</v>
      </c>
      <c r="B182" s="1">
        <f t="shared" si="42"/>
        <v>268.22350839146509</v>
      </c>
      <c r="C182">
        <f t="shared" si="41"/>
        <v>5500</v>
      </c>
      <c r="D182" s="2">
        <v>4.7629690568511203</v>
      </c>
      <c r="E182" s="1">
        <f t="shared" si="36"/>
        <v>215.36240887458024</v>
      </c>
      <c r="F182" s="1">
        <f t="shared" si="37"/>
        <v>861.44963549832096</v>
      </c>
      <c r="G182" s="8">
        <f t="shared" si="47"/>
        <v>3965.1010153846082</v>
      </c>
      <c r="H182">
        <v>315</v>
      </c>
      <c r="I182">
        <v>295</v>
      </c>
      <c r="J182" s="1">
        <v>305.57337455637708</v>
      </c>
      <c r="K182" s="2">
        <f t="shared" si="43"/>
        <v>9.4266254436229246</v>
      </c>
      <c r="L182" s="8">
        <v>2520.4566765128966</v>
      </c>
      <c r="M182" s="1">
        <f t="shared" si="46"/>
        <v>14.789339543228838</v>
      </c>
      <c r="N182" s="1">
        <f t="shared" si="44"/>
        <v>4178.9538854023249</v>
      </c>
      <c r="O182" s="1">
        <f t="shared" si="45"/>
        <v>993.20153404002258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40"/>
        <v>8.0000000000000002E-3</v>
      </c>
      <c r="B183" s="1">
        <f t="shared" si="42"/>
        <v>28.955061187686702</v>
      </c>
      <c r="C183">
        <f t="shared" si="41"/>
        <v>6000</v>
      </c>
      <c r="D183" s="2">
        <v>4.9823380059508127</v>
      </c>
      <c r="E183" s="1">
        <f t="shared" si="36"/>
        <v>225.28139527707197</v>
      </c>
      <c r="F183" s="1">
        <f t="shared" si="37"/>
        <v>901.12558110828786</v>
      </c>
      <c r="G183" s="8">
        <f t="shared" si="47"/>
        <v>164.4253538461536</v>
      </c>
      <c r="H183">
        <v>315</v>
      </c>
      <c r="I183">
        <v>295</v>
      </c>
      <c r="J183" s="1">
        <v>295.05700864539023</v>
      </c>
      <c r="K183" s="2">
        <f t="shared" si="43"/>
        <v>19.942991354609774</v>
      </c>
      <c r="L183" s="8">
        <v>588.33868993508543</v>
      </c>
      <c r="M183" s="1">
        <f t="shared" si="46"/>
        <v>3.4030755566706863</v>
      </c>
      <c r="N183" s="1">
        <f t="shared" si="44"/>
        <v>4181.2225267977074</v>
      </c>
      <c r="O183" s="1">
        <f t="shared" si="45"/>
        <v>994.64476394362987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40"/>
        <v>1.4E-2</v>
      </c>
      <c r="B184" s="1">
        <f t="shared" si="42"/>
        <v>50.675017023268907</v>
      </c>
      <c r="C184">
        <f t="shared" si="41"/>
        <v>6000</v>
      </c>
      <c r="D184" s="2">
        <v>4.9823380059508127</v>
      </c>
      <c r="E184" s="1">
        <f t="shared" si="36"/>
        <v>225.28139527707197</v>
      </c>
      <c r="F184" s="1">
        <f t="shared" si="37"/>
        <v>901.12558110828786</v>
      </c>
      <c r="G184" s="8">
        <f t="shared" si="47"/>
        <v>329.78163076922988</v>
      </c>
      <c r="H184">
        <v>315</v>
      </c>
      <c r="I184">
        <v>295</v>
      </c>
      <c r="J184" s="1">
        <v>295.69133688773775</v>
      </c>
      <c r="K184" s="2">
        <f t="shared" si="43"/>
        <v>19.308663112262252</v>
      </c>
      <c r="L184" s="8">
        <v>994.7662908989754</v>
      </c>
      <c r="M184" s="1">
        <f t="shared" si="46"/>
        <v>5.7383253173514452</v>
      </c>
      <c r="N184" s="1">
        <f t="shared" si="44"/>
        <v>4181.0060305396037</v>
      </c>
      <c r="O184" s="1">
        <f t="shared" si="45"/>
        <v>994.57292686961262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40"/>
        <v>0.02</v>
      </c>
      <c r="B185" s="1">
        <f t="shared" si="42"/>
        <v>72.403096123883671</v>
      </c>
      <c r="C185">
        <f t="shared" si="41"/>
        <v>6000</v>
      </c>
      <c r="D185" s="2">
        <v>4.9823380059508127</v>
      </c>
      <c r="E185" s="1">
        <f t="shared" si="36"/>
        <v>225.28139527707197</v>
      </c>
      <c r="F185" s="1">
        <f t="shared" si="37"/>
        <v>901.12558110828786</v>
      </c>
      <c r="G185" s="8">
        <f t="shared" si="47"/>
        <v>531.16984615384467</v>
      </c>
      <c r="H185">
        <v>315</v>
      </c>
      <c r="I185">
        <v>295</v>
      </c>
      <c r="J185" s="1">
        <v>296.88134333442531</v>
      </c>
      <c r="K185" s="2">
        <f t="shared" si="43"/>
        <v>18.11865666557469</v>
      </c>
      <c r="L185" s="8">
        <v>1331.8499985996659</v>
      </c>
      <c r="M185" s="1">
        <f t="shared" si="46"/>
        <v>7.6652292752069275</v>
      </c>
      <c r="N185" s="1">
        <f t="shared" si="44"/>
        <v>4180.6313446050708</v>
      </c>
      <c r="O185" s="1">
        <f t="shared" si="45"/>
        <v>994.43261206407578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40"/>
        <v>2.5999999999999999E-2</v>
      </c>
      <c r="B186" s="1">
        <f t="shared" si="42"/>
        <v>94.139899659048424</v>
      </c>
      <c r="C186">
        <f t="shared" si="41"/>
        <v>6000</v>
      </c>
      <c r="D186" s="2">
        <v>4.9823380059508127</v>
      </c>
      <c r="E186" s="1">
        <f t="shared" si="36"/>
        <v>225.28139527707197</v>
      </c>
      <c r="F186" s="1">
        <f t="shared" si="37"/>
        <v>901.12558110828786</v>
      </c>
      <c r="G186" s="8">
        <f t="shared" si="47"/>
        <v>768.58999999999787</v>
      </c>
      <c r="H186">
        <v>315</v>
      </c>
      <c r="I186">
        <v>295</v>
      </c>
      <c r="J186" s="1">
        <v>298.23062238101767</v>
      </c>
      <c r="K186" s="2">
        <f t="shared" si="43"/>
        <v>16.769377618982332</v>
      </c>
      <c r="L186" s="8">
        <v>1601.0820364336619</v>
      </c>
      <c r="M186" s="1">
        <f t="shared" si="46"/>
        <v>9.1984909527776217</v>
      </c>
      <c r="N186" s="1">
        <f t="shared" si="44"/>
        <v>4180.2539317641867</v>
      </c>
      <c r="O186" s="1">
        <f t="shared" si="45"/>
        <v>994.26492208931791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40"/>
        <v>3.2000000000000001E-2</v>
      </c>
      <c r="B187" s="1">
        <f t="shared" si="42"/>
        <v>115.88435143986901</v>
      </c>
      <c r="C187">
        <f t="shared" ref="C187:C189" si="48">C175+500</f>
        <v>6000</v>
      </c>
      <c r="D187" s="2">
        <v>4.9823380059508127</v>
      </c>
      <c r="E187" s="1">
        <f t="shared" si="36"/>
        <v>225.28139527707197</v>
      </c>
      <c r="F187" s="1">
        <f t="shared" si="37"/>
        <v>901.12558110828786</v>
      </c>
      <c r="G187" s="8">
        <f t="shared" si="47"/>
        <v>1042.0420923076895</v>
      </c>
      <c r="H187">
        <v>315</v>
      </c>
      <c r="I187">
        <v>295</v>
      </c>
      <c r="J187" s="1">
        <v>299.53346202906528</v>
      </c>
      <c r="K187" s="2">
        <f t="shared" si="43"/>
        <v>15.466537970934723</v>
      </c>
      <c r="L187" s="8">
        <v>1816.2841869726492</v>
      </c>
      <c r="M187" s="1">
        <f t="shared" si="46"/>
        <v>10.420465340314918</v>
      </c>
      <c r="N187" s="1">
        <f t="shared" si="44"/>
        <v>4179.9346061363985</v>
      </c>
      <c r="O187" s="1">
        <f t="shared" si="45"/>
        <v>994.09453104439126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40"/>
        <v>3.7999999999999999E-2</v>
      </c>
      <c r="B188" s="1">
        <f t="shared" si="42"/>
        <v>137.63511516100496</v>
      </c>
      <c r="C188">
        <f t="shared" si="48"/>
        <v>6000</v>
      </c>
      <c r="D188" s="2">
        <v>4.9823380059508127</v>
      </c>
      <c r="E188" s="1">
        <f t="shared" si="36"/>
        <v>225.28139527707197</v>
      </c>
      <c r="F188" s="1">
        <f t="shared" si="37"/>
        <v>901.12558110828786</v>
      </c>
      <c r="G188" s="8">
        <f t="shared" si="47"/>
        <v>1351.5261230769197</v>
      </c>
      <c r="H188">
        <v>315</v>
      </c>
      <c r="I188">
        <v>295</v>
      </c>
      <c r="J188" s="1">
        <v>300.71911917542496</v>
      </c>
      <c r="K188" s="2">
        <f t="shared" si="43"/>
        <v>14.280880824575036</v>
      </c>
      <c r="L188" s="8">
        <v>1990.4751549630942</v>
      </c>
      <c r="M188" s="1">
        <f t="shared" si="46"/>
        <v>11.40720627599109</v>
      </c>
      <c r="N188" s="1">
        <f t="shared" si="44"/>
        <v>4179.6801852798671</v>
      </c>
      <c r="O188" s="1">
        <f t="shared" si="45"/>
        <v>993.93239755691684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40"/>
        <v>4.3999999999999997E-2</v>
      </c>
      <c r="B189" s="1">
        <f t="shared" si="42"/>
        <v>159.39099708759883</v>
      </c>
      <c r="C189">
        <f t="shared" si="48"/>
        <v>6000</v>
      </c>
      <c r="D189" s="2">
        <v>4.9823380059508127</v>
      </c>
      <c r="E189" s="1">
        <f t="shared" si="36"/>
        <v>225.28139527707197</v>
      </c>
      <c r="F189" s="1">
        <f t="shared" si="37"/>
        <v>901.12558110828786</v>
      </c>
      <c r="G189" s="8">
        <f t="shared" si="47"/>
        <v>1697.0420923076883</v>
      </c>
      <c r="H189">
        <v>315</v>
      </c>
      <c r="I189">
        <v>295</v>
      </c>
      <c r="J189" s="1">
        <v>301.77403810268481</v>
      </c>
      <c r="K189" s="2">
        <f t="shared" si="43"/>
        <v>13.225961897315187</v>
      </c>
      <c r="L189" s="8">
        <v>2133.6205438910865</v>
      </c>
      <c r="M189" s="1">
        <f t="shared" si="46"/>
        <v>12.216456320191094</v>
      </c>
      <c r="N189" s="1">
        <f t="shared" si="44"/>
        <v>4179.4810844603226</v>
      </c>
      <c r="O189" s="1">
        <f t="shared" si="45"/>
        <v>993.78260312246994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40"/>
        <v>0.05</v>
      </c>
      <c r="B190" s="1">
        <f t="shared" si="42"/>
        <v>181.1510223442682</v>
      </c>
      <c r="C190">
        <f t="shared" ref="C190:C194" si="49">C178+500</f>
        <v>6000</v>
      </c>
      <c r="D190" s="2">
        <v>4.9823380059508127</v>
      </c>
      <c r="E190" s="1">
        <f t="shared" si="36"/>
        <v>225.28139527707197</v>
      </c>
      <c r="F190" s="1">
        <f t="shared" si="37"/>
        <v>901.12558110828786</v>
      </c>
      <c r="G190" s="8">
        <f t="shared" ref="G190:G194" si="50">G178</f>
        <v>2078.5899999999961</v>
      </c>
      <c r="H190">
        <v>315</v>
      </c>
      <c r="I190">
        <v>295</v>
      </c>
      <c r="J190" s="1">
        <v>302.70568605082718</v>
      </c>
      <c r="K190" s="2">
        <f t="shared" si="43"/>
        <v>12.294313949172818</v>
      </c>
      <c r="L190" s="8">
        <v>2252.9986694084705</v>
      </c>
      <c r="M190" s="1">
        <f t="shared" ref="M190:M194" si="51">((H190-I190)-(J190-I190))/(LN((H190-I190)/(J190-I190)))</f>
        <v>12.890178308605829</v>
      </c>
      <c r="N190" s="1">
        <f t="shared" si="44"/>
        <v>4179.3253933088354</v>
      </c>
      <c r="O190" s="1">
        <f t="shared" si="45"/>
        <v>993.64606211230364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40"/>
        <v>5.6000000000000001E-2</v>
      </c>
      <c r="B191" s="1">
        <f t="shared" si="42"/>
        <v>202.91441832399039</v>
      </c>
      <c r="C191">
        <f t="shared" si="49"/>
        <v>6000</v>
      </c>
      <c r="D191" s="2">
        <v>4.9823380059508127</v>
      </c>
      <c r="E191" s="1">
        <f t="shared" si="36"/>
        <v>225.28139527707197</v>
      </c>
      <c r="F191" s="1">
        <f t="shared" si="37"/>
        <v>901.12558110828786</v>
      </c>
      <c r="G191" s="8">
        <f t="shared" si="50"/>
        <v>2496.1698461538413</v>
      </c>
      <c r="H191">
        <v>315</v>
      </c>
      <c r="I191">
        <v>295</v>
      </c>
      <c r="J191" s="1">
        <v>303.52793537022086</v>
      </c>
      <c r="K191" s="2">
        <f t="shared" si="43"/>
        <v>11.47206462977914</v>
      </c>
      <c r="L191" s="8">
        <v>2353.9028985997552</v>
      </c>
      <c r="M191" s="1">
        <f t="shared" si="51"/>
        <v>13.458783103556227</v>
      </c>
      <c r="N191" s="1">
        <f t="shared" si="44"/>
        <v>4179.202848529515</v>
      </c>
      <c r="O191" s="1">
        <f t="shared" si="45"/>
        <v>993.52230198895131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40"/>
        <v>6.2E-2</v>
      </c>
      <c r="B192" s="1">
        <f t="shared" si="42"/>
        <v>224.68057758491838</v>
      </c>
      <c r="C192">
        <f t="shared" si="49"/>
        <v>6000</v>
      </c>
      <c r="D192" s="2">
        <v>4.9823380059508127</v>
      </c>
      <c r="E192" s="1">
        <f t="shared" si="36"/>
        <v>225.28139527707197</v>
      </c>
      <c r="F192" s="1">
        <f t="shared" si="37"/>
        <v>901.12558110828786</v>
      </c>
      <c r="G192" s="8">
        <f t="shared" si="50"/>
        <v>2949.7816307692251</v>
      </c>
      <c r="H192">
        <v>315</v>
      </c>
      <c r="I192">
        <v>295</v>
      </c>
      <c r="J192" s="1">
        <v>304.25544443887162</v>
      </c>
      <c r="K192" s="2">
        <f t="shared" si="43"/>
        <v>10.744555561128379</v>
      </c>
      <c r="L192" s="8">
        <v>2440.2211133947217</v>
      </c>
      <c r="M192" s="1">
        <f t="shared" si="51"/>
        <v>13.944545602261504</v>
      </c>
      <c r="N192" s="1">
        <f t="shared" si="44"/>
        <v>4179.1054697524787</v>
      </c>
      <c r="O192" s="1">
        <f t="shared" si="45"/>
        <v>993.41030007652182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40"/>
        <v>6.8000000000000005E-2</v>
      </c>
      <c r="B193" s="1">
        <f t="shared" si="42"/>
        <v>246.44902181473068</v>
      </c>
      <c r="C193">
        <f t="shared" si="49"/>
        <v>6000</v>
      </c>
      <c r="D193" s="2">
        <v>4.9823380059508127</v>
      </c>
      <c r="E193" s="1">
        <f t="shared" si="36"/>
        <v>225.28139527707197</v>
      </c>
      <c r="F193" s="1">
        <f t="shared" si="37"/>
        <v>901.12558110828786</v>
      </c>
      <c r="G193" s="8">
        <f t="shared" si="50"/>
        <v>3439.4253538461485</v>
      </c>
      <c r="H193">
        <v>315</v>
      </c>
      <c r="I193">
        <v>295</v>
      </c>
      <c r="J193" s="1">
        <v>304.9016603655524</v>
      </c>
      <c r="K193" s="2">
        <f t="shared" si="43"/>
        <v>10.098339634447598</v>
      </c>
      <c r="L193" s="8">
        <v>2514.8505280389877</v>
      </c>
      <c r="M193" s="1">
        <f t="shared" si="51"/>
        <v>14.364027518274094</v>
      </c>
      <c r="N193" s="1">
        <f t="shared" si="44"/>
        <v>4179.0272692861345</v>
      </c>
      <c r="O193" s="1">
        <f t="shared" si="45"/>
        <v>993.30887255064727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40"/>
        <v>7.3999999999999996E-2</v>
      </c>
      <c r="B194" s="1">
        <f t="shared" ref="B194" si="52">A194/O194*3600*1000</f>
        <v>268.21818540585303</v>
      </c>
      <c r="C194">
        <f t="shared" si="49"/>
        <v>6000</v>
      </c>
      <c r="D194" s="2">
        <v>4.9823380059508127</v>
      </c>
      <c r="E194" s="1">
        <f t="shared" si="36"/>
        <v>225.28139527707197</v>
      </c>
      <c r="F194" s="1">
        <f t="shared" si="37"/>
        <v>901.12558110828786</v>
      </c>
      <c r="G194" s="8">
        <f t="shared" si="50"/>
        <v>3965.1010153846082</v>
      </c>
      <c r="H194">
        <v>315</v>
      </c>
      <c r="I194">
        <v>295</v>
      </c>
      <c r="J194" s="1">
        <v>305.45092631526859</v>
      </c>
      <c r="K194" s="2">
        <f t="shared" si="43"/>
        <v>9.549073684731411</v>
      </c>
      <c r="L194" s="8">
        <v>2576.924868649302</v>
      </c>
      <c r="M194" s="1">
        <f t="shared" si="51"/>
        <v>14.712574439028559</v>
      </c>
      <c r="N194" s="1">
        <f t="shared" si="44"/>
        <v>4178.9666788723616</v>
      </c>
      <c r="O194" s="1">
        <f t="shared" si="45"/>
        <v>993.22124484921926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48.888114720710632</v>
      </c>
      <c r="C203" s="7">
        <f>20/B203</f>
        <v>0.40909738725366179</v>
      </c>
      <c r="D203" s="8">
        <v>65.321172474443543</v>
      </c>
      <c r="E203" s="7">
        <f>20/D203</f>
        <v>0.30617943987188628</v>
      </c>
      <c r="F203" s="8">
        <v>74.254916705941213</v>
      </c>
      <c r="G203" s="7">
        <f>20/F203</f>
        <v>0.26934243397245344</v>
      </c>
      <c r="H203" s="8">
        <v>79.805153043226639</v>
      </c>
      <c r="I203" s="7">
        <f>20/H203</f>
        <v>0.25061038338172165</v>
      </c>
      <c r="J203" s="8">
        <v>83.575895830603798</v>
      </c>
      <c r="K203" s="7">
        <f>20/J203</f>
        <v>0.23930344749803334</v>
      </c>
      <c r="L203" s="8">
        <v>86.301354959202044</v>
      </c>
      <c r="M203" s="7">
        <f>20/L203</f>
        <v>0.23174607176741044</v>
      </c>
      <c r="N203" s="8">
        <v>88.362100830618786</v>
      </c>
      <c r="O203" s="7">
        <f>20/N203</f>
        <v>0.22634138179147617</v>
      </c>
      <c r="P203" s="8">
        <v>89.974409235725915</v>
      </c>
      <c r="Q203" s="7">
        <f>20/P203</f>
        <v>0.22228542726634151</v>
      </c>
      <c r="R203" s="8">
        <v>91.270081806930733</v>
      </c>
      <c r="S203" s="7">
        <f>20/R203</f>
        <v>0.21912985727685924</v>
      </c>
      <c r="AH203" s="6"/>
      <c r="AI203" s="6"/>
      <c r="AJ203" s="6"/>
    </row>
    <row r="204" spans="1:38" x14ac:dyDescent="0.45">
      <c r="A204">
        <v>400</v>
      </c>
      <c r="B204" s="8">
        <v>89.019993758012859</v>
      </c>
      <c r="C204" s="7">
        <f t="shared" ref="C204:C218" si="53">20/B204</f>
        <v>0.22466862954817676</v>
      </c>
      <c r="D204" s="8">
        <v>122.56978802538363</v>
      </c>
      <c r="E204" s="7">
        <f t="shared" ref="E204:E218" si="54">20/D204</f>
        <v>0.16317234713547921</v>
      </c>
      <c r="F204" s="8">
        <v>141.52467234458322</v>
      </c>
      <c r="G204" s="7">
        <f t="shared" ref="G204:G218" si="55">20/F204</f>
        <v>0.14131811555305457</v>
      </c>
      <c r="H204" s="8">
        <v>153.53123205134744</v>
      </c>
      <c r="I204" s="7">
        <f t="shared" ref="I204:I218" si="56">20/H204</f>
        <v>0.13026665475667609</v>
      </c>
      <c r="J204" s="8">
        <v>161.78393568677126</v>
      </c>
      <c r="K204" s="7">
        <f t="shared" ref="K204:K218" si="57">20/J204</f>
        <v>0.12362166809145909</v>
      </c>
      <c r="L204" s="8">
        <v>167.79556063239704</v>
      </c>
      <c r="M204" s="7">
        <f t="shared" ref="M204:M218" si="58">20/L204</f>
        <v>0.11919266472022806</v>
      </c>
      <c r="N204" s="8">
        <v>172.36643610560546</v>
      </c>
      <c r="O204" s="7">
        <f t="shared" ref="O204:O218" si="59">20/N204</f>
        <v>0.11603187054204915</v>
      </c>
      <c r="P204" s="8">
        <v>175.95768131780505</v>
      </c>
      <c r="Q204" s="7">
        <f t="shared" ref="Q204:Q218" si="60">20/P204</f>
        <v>0.11366369373711571</v>
      </c>
      <c r="R204" s="8">
        <v>178.85311131453452</v>
      </c>
      <c r="S204" s="7">
        <f t="shared" ref="S204:S218" si="61">20/R204</f>
        <v>0.11182360683023074</v>
      </c>
      <c r="AH204" s="6"/>
      <c r="AI204" s="6"/>
      <c r="AJ204" s="6"/>
    </row>
    <row r="205" spans="1:38" x14ac:dyDescent="0.45">
      <c r="A205">
        <v>600</v>
      </c>
      <c r="B205" s="8">
        <v>153.9378225215473</v>
      </c>
      <c r="C205" s="7">
        <f t="shared" si="53"/>
        <v>0.12992258609608773</v>
      </c>
      <c r="D205" s="8">
        <v>219.58341814196569</v>
      </c>
      <c r="E205" s="7">
        <f t="shared" si="54"/>
        <v>9.1081558749894057E-2</v>
      </c>
      <c r="F205" s="8">
        <v>258.50700007591655</v>
      </c>
      <c r="G205" s="7">
        <f t="shared" si="55"/>
        <v>7.7367343995042831E-2</v>
      </c>
      <c r="H205" s="8">
        <v>283.78603143458332</v>
      </c>
      <c r="I205" s="7">
        <f t="shared" si="56"/>
        <v>7.0475632288512696E-2</v>
      </c>
      <c r="J205" s="8">
        <v>301.42756635370449</v>
      </c>
      <c r="K205" s="7">
        <f t="shared" si="57"/>
        <v>6.6350932139137453E-2</v>
      </c>
      <c r="L205" s="8">
        <v>314.41043782087559</v>
      </c>
      <c r="M205" s="7">
        <f t="shared" si="58"/>
        <v>6.3611119715415762E-2</v>
      </c>
      <c r="N205" s="8">
        <v>324.35468468927257</v>
      </c>
      <c r="O205" s="7">
        <f t="shared" si="59"/>
        <v>6.1660894520946204E-2</v>
      </c>
      <c r="P205" s="8">
        <v>332.21116018566249</v>
      </c>
      <c r="Q205" s="7">
        <f t="shared" si="60"/>
        <v>6.0202673470760651E-2</v>
      </c>
      <c r="R205" s="8">
        <v>338.5729708872679</v>
      </c>
      <c r="S205" s="7">
        <f t="shared" si="61"/>
        <v>5.9071460865844631E-2</v>
      </c>
      <c r="AH205" s="6"/>
      <c r="AI205" s="6"/>
      <c r="AJ205" s="6"/>
    </row>
    <row r="206" spans="1:38" x14ac:dyDescent="0.45">
      <c r="A206">
        <v>800</v>
      </c>
      <c r="B206" s="8">
        <v>219.40574512234593</v>
      </c>
      <c r="C206" s="7">
        <f t="shared" si="53"/>
        <v>9.1155315868540809E-2</v>
      </c>
      <c r="D206" s="8">
        <v>322.25299018381708</v>
      </c>
      <c r="E206" s="7">
        <f t="shared" si="54"/>
        <v>6.2063039317623567E-2</v>
      </c>
      <c r="F206" s="8">
        <v>385.9130041195728</v>
      </c>
      <c r="G206" s="7">
        <f t="shared" si="55"/>
        <v>5.1825151747939342E-2</v>
      </c>
      <c r="H206" s="8">
        <v>428.21716067610078</v>
      </c>
      <c r="I206" s="7">
        <f t="shared" si="56"/>
        <v>4.6705274418294043E-2</v>
      </c>
      <c r="J206" s="8">
        <v>458.1610483341849</v>
      </c>
      <c r="K206" s="7">
        <f t="shared" si="57"/>
        <v>4.3652772475349981E-2</v>
      </c>
      <c r="L206" s="8">
        <v>480.4103046911473</v>
      </c>
      <c r="M206" s="7">
        <f t="shared" si="58"/>
        <v>4.1631080359231409E-2</v>
      </c>
      <c r="N206" s="8">
        <v>497.57112367172272</v>
      </c>
      <c r="O206" s="7">
        <f t="shared" si="59"/>
        <v>4.0195258624363399E-2</v>
      </c>
      <c r="P206" s="8">
        <v>511.20079985014138</v>
      </c>
      <c r="Q206" s="7">
        <f t="shared" si="60"/>
        <v>3.9123569458152263E-2</v>
      </c>
      <c r="R206" s="8">
        <v>522.28331642402327</v>
      </c>
      <c r="S206" s="7">
        <f t="shared" si="61"/>
        <v>3.829339243867922E-2</v>
      </c>
      <c r="AH206" s="6"/>
      <c r="AI206" s="6"/>
      <c r="AJ206" s="6"/>
    </row>
    <row r="207" spans="1:38" x14ac:dyDescent="0.45">
      <c r="A207">
        <v>1000</v>
      </c>
      <c r="B207" s="8">
        <v>276.95772121420407</v>
      </c>
      <c r="C207" s="7">
        <f t="shared" si="53"/>
        <v>7.2213188035771134E-2</v>
      </c>
      <c r="D207" s="8">
        <v>416.41396420792807</v>
      </c>
      <c r="E207" s="7">
        <f t="shared" si="54"/>
        <v>4.8029128989568168E-2</v>
      </c>
      <c r="F207" s="8">
        <v>505.97802301541037</v>
      </c>
      <c r="G207" s="7">
        <f t="shared" si="55"/>
        <v>3.9527408484678131E-2</v>
      </c>
      <c r="H207" s="8">
        <v>566.71646276856143</v>
      </c>
      <c r="I207" s="7">
        <f t="shared" si="56"/>
        <v>3.5291016432264302E-2</v>
      </c>
      <c r="J207" s="8">
        <v>610.25705084178151</v>
      </c>
      <c r="K207" s="7">
        <f t="shared" si="57"/>
        <v>3.2773074841842845E-2</v>
      </c>
      <c r="L207" s="8">
        <v>642.89063132099955</v>
      </c>
      <c r="M207" s="7">
        <f t="shared" si="58"/>
        <v>3.1109490519257339E-2</v>
      </c>
      <c r="N207" s="8">
        <v>668.22004661009726</v>
      </c>
      <c r="O207" s="7">
        <f t="shared" si="59"/>
        <v>2.9930260400687875E-2</v>
      </c>
      <c r="P207" s="8">
        <v>688.43426294801156</v>
      </c>
      <c r="Q207" s="7">
        <f t="shared" si="60"/>
        <v>2.9051430291043401E-2</v>
      </c>
      <c r="R207" s="8">
        <v>704.933027672761</v>
      </c>
      <c r="S207" s="7">
        <f t="shared" si="61"/>
        <v>2.837148951018402E-2</v>
      </c>
    </row>
    <row r="208" spans="1:38" x14ac:dyDescent="0.45">
      <c r="A208">
        <v>1200</v>
      </c>
      <c r="B208" s="8">
        <v>324.3115144809679</v>
      </c>
      <c r="C208" s="7">
        <f t="shared" si="53"/>
        <v>6.1669102412253984E-2</v>
      </c>
      <c r="D208" s="8">
        <v>496.75551050234844</v>
      </c>
      <c r="E208" s="7">
        <f t="shared" si="54"/>
        <v>4.0261254434349046E-2</v>
      </c>
      <c r="F208" s="8">
        <v>611.01873894310108</v>
      </c>
      <c r="G208" s="7">
        <f t="shared" si="55"/>
        <v>3.2732220348257485E-2</v>
      </c>
      <c r="H208" s="8">
        <v>689.88653098981047</v>
      </c>
      <c r="I208" s="7">
        <f t="shared" si="56"/>
        <v>2.8990274634446221E-2</v>
      </c>
      <c r="J208" s="8">
        <v>747.05668798142449</v>
      </c>
      <c r="K208" s="7">
        <f t="shared" si="57"/>
        <v>2.6771730073176587E-2</v>
      </c>
      <c r="L208" s="8">
        <v>790.23507722458794</v>
      </c>
      <c r="M208" s="7">
        <f t="shared" si="58"/>
        <v>2.5308924618029732E-2</v>
      </c>
      <c r="N208" s="8">
        <v>823.93708914675574</v>
      </c>
      <c r="O208" s="7">
        <f t="shared" si="59"/>
        <v>2.427369791146481E-2</v>
      </c>
      <c r="P208" s="8">
        <v>850.9481136016733</v>
      </c>
      <c r="Q208" s="7">
        <f t="shared" si="60"/>
        <v>2.3503195647674884E-2</v>
      </c>
      <c r="R208" s="8">
        <v>873.06877255300333</v>
      </c>
      <c r="S208" s="7">
        <f t="shared" si="61"/>
        <v>2.2907702839395524E-2</v>
      </c>
    </row>
    <row r="209" spans="1:19" x14ac:dyDescent="0.45">
      <c r="A209">
        <v>1500</v>
      </c>
      <c r="B209" s="8">
        <v>381.33705409658592</v>
      </c>
      <c r="C209" s="7">
        <f t="shared" si="53"/>
        <v>5.2447040708858979E-2</v>
      </c>
      <c r="D209" s="8">
        <v>597.09537344686066</v>
      </c>
      <c r="E209" s="7">
        <f t="shared" si="54"/>
        <v>3.3495486465664144E-2</v>
      </c>
      <c r="F209" s="8">
        <v>745.85998530262555</v>
      </c>
      <c r="G209" s="7">
        <f t="shared" si="55"/>
        <v>2.6814684249196169E-2</v>
      </c>
      <c r="H209" s="8">
        <v>850.94835095956887</v>
      </c>
      <c r="I209" s="7">
        <f t="shared" si="56"/>
        <v>2.3503189091849196E-2</v>
      </c>
      <c r="J209" s="8">
        <v>928.26181040994288</v>
      </c>
      <c r="K209" s="7">
        <f t="shared" si="57"/>
        <v>2.154564560958025E-2</v>
      </c>
      <c r="L209" s="8">
        <v>987.25480402688777</v>
      </c>
      <c r="M209" s="7">
        <f t="shared" si="58"/>
        <v>2.0258194661016107E-2</v>
      </c>
      <c r="N209" s="8">
        <v>1033.6475035122951</v>
      </c>
      <c r="O209" s="7">
        <f t="shared" si="59"/>
        <v>1.934895593714565E-2</v>
      </c>
      <c r="P209" s="8">
        <v>1071.0437672281191</v>
      </c>
      <c r="Q209" s="7">
        <f t="shared" si="60"/>
        <v>1.8673373219621422E-2</v>
      </c>
      <c r="R209" s="8">
        <v>1101.8086816836146</v>
      </c>
      <c r="S209" s="7">
        <f t="shared" si="61"/>
        <v>1.8151971692071871E-2</v>
      </c>
    </row>
    <row r="210" spans="1:19" x14ac:dyDescent="0.45">
      <c r="A210">
        <v>2000</v>
      </c>
      <c r="B210" s="8">
        <v>447.60560309005035</v>
      </c>
      <c r="C210" s="7">
        <f t="shared" si="53"/>
        <v>4.468219312253862E-2</v>
      </c>
      <c r="D210" s="8">
        <v>718.86866902688257</v>
      </c>
      <c r="E210" s="7">
        <f t="shared" si="54"/>
        <v>2.7821493496264876E-2</v>
      </c>
      <c r="F210" s="8">
        <v>915.66720679702428</v>
      </c>
      <c r="G210" s="7">
        <f t="shared" si="55"/>
        <v>2.184199658078767E-2</v>
      </c>
      <c r="H210" s="8">
        <v>1059.0598284354137</v>
      </c>
      <c r="I210" s="7">
        <f t="shared" si="56"/>
        <v>1.8884674371557178E-2</v>
      </c>
      <c r="J210" s="8">
        <v>1166.7001087886797</v>
      </c>
      <c r="K210" s="7">
        <f t="shared" si="57"/>
        <v>1.7142365762496496E-2</v>
      </c>
      <c r="L210" s="8">
        <v>1249.9962197679722</v>
      </c>
      <c r="M210" s="7">
        <f t="shared" si="58"/>
        <v>1.6000048387116286E-2</v>
      </c>
      <c r="N210" s="8">
        <v>1316.182901058698</v>
      </c>
      <c r="O210" s="7">
        <f t="shared" si="59"/>
        <v>1.5195456485502586E-2</v>
      </c>
      <c r="P210" s="8">
        <v>1369.9602938578166</v>
      </c>
      <c r="Q210" s="7">
        <f t="shared" si="60"/>
        <v>1.4598963261686861E-2</v>
      </c>
      <c r="R210" s="8">
        <v>1414.4808034973003</v>
      </c>
      <c r="S210" s="7">
        <f t="shared" si="61"/>
        <v>1.4139463717393726E-2</v>
      </c>
    </row>
    <row r="211" spans="1:19" x14ac:dyDescent="0.45">
      <c r="A211">
        <v>2500</v>
      </c>
      <c r="B211" s="8">
        <v>490.49379829280258</v>
      </c>
      <c r="C211" s="7">
        <f t="shared" si="53"/>
        <v>4.0775235221345053E-2</v>
      </c>
      <c r="D211" s="8">
        <v>800.67280645330493</v>
      </c>
      <c r="E211" s="7">
        <f t="shared" si="54"/>
        <v>2.497899246583991E-2</v>
      </c>
      <c r="F211" s="8">
        <v>1034.0846372337437</v>
      </c>
      <c r="G211" s="7">
        <f t="shared" si="55"/>
        <v>1.9340776644261485E-2</v>
      </c>
      <c r="H211" s="8">
        <v>1208.1751021702405</v>
      </c>
      <c r="I211" s="7">
        <f t="shared" si="56"/>
        <v>1.6553891868880656E-2</v>
      </c>
      <c r="J211" s="8">
        <v>1340.9002076836468</v>
      </c>
      <c r="K211" s="7">
        <f t="shared" si="57"/>
        <v>1.4915353048195305E-2</v>
      </c>
      <c r="L211" s="8">
        <v>1444.7358770367123</v>
      </c>
      <c r="M211" s="7">
        <f t="shared" si="58"/>
        <v>1.3843360795484544E-2</v>
      </c>
      <c r="N211" s="8">
        <v>1527.9135808022641</v>
      </c>
      <c r="O211" s="7">
        <f t="shared" si="59"/>
        <v>1.3089745553212876E-2</v>
      </c>
      <c r="P211" s="8">
        <v>1595.9189019358514</v>
      </c>
      <c r="Q211" s="7">
        <f t="shared" si="60"/>
        <v>1.2531965111598075E-2</v>
      </c>
      <c r="R211" s="8">
        <v>1652.4975319864343</v>
      </c>
      <c r="S211" s="7">
        <f t="shared" si="61"/>
        <v>1.2102892508382992E-2</v>
      </c>
    </row>
    <row r="212" spans="1:19" x14ac:dyDescent="0.45">
      <c r="A212">
        <v>3000</v>
      </c>
      <c r="B212" s="8">
        <v>519.64787363833989</v>
      </c>
      <c r="C212" s="7">
        <f t="shared" si="53"/>
        <v>3.8487600959413198E-2</v>
      </c>
      <c r="D212" s="8">
        <v>857.55122940846013</v>
      </c>
      <c r="E212" s="7">
        <f t="shared" si="54"/>
        <v>2.3322221826672703E-2</v>
      </c>
      <c r="F212" s="8">
        <v>1118.7429572480016</v>
      </c>
      <c r="G212" s="7">
        <f t="shared" si="55"/>
        <v>1.7877207512615807E-2</v>
      </c>
      <c r="H212" s="8">
        <v>1317.0645641927215</v>
      </c>
      <c r="I212" s="7">
        <f t="shared" si="56"/>
        <v>1.5185284414859916E-2</v>
      </c>
      <c r="J212" s="8">
        <v>1470.095868979568</v>
      </c>
      <c r="K212" s="7">
        <f t="shared" si="57"/>
        <v>1.3604554928708509E-2</v>
      </c>
      <c r="L212" s="8">
        <v>1590.8475030039831</v>
      </c>
      <c r="M212" s="7">
        <f t="shared" si="58"/>
        <v>1.2571915260409423E-2</v>
      </c>
      <c r="N212" s="8">
        <v>1688.1945354087622</v>
      </c>
      <c r="O212" s="7">
        <f t="shared" si="59"/>
        <v>1.1846975914512958E-2</v>
      </c>
      <c r="P212" s="8">
        <v>1768.177676666598</v>
      </c>
      <c r="Q212" s="7">
        <f t="shared" si="60"/>
        <v>1.1311080477898793E-2</v>
      </c>
      <c r="R212" s="8">
        <v>1834.9829298368848</v>
      </c>
      <c r="S212" s="7">
        <f t="shared" si="61"/>
        <v>1.0899283952345998E-2</v>
      </c>
    </row>
    <row r="213" spans="1:19" x14ac:dyDescent="0.45">
      <c r="A213">
        <v>3500</v>
      </c>
      <c r="B213" s="8">
        <v>540.2917065192679</v>
      </c>
      <c r="C213" s="7">
        <f t="shared" si="53"/>
        <v>3.7017040533245275E-2</v>
      </c>
      <c r="D213" s="8">
        <v>898.38302492157038</v>
      </c>
      <c r="E213" s="7">
        <f t="shared" si="54"/>
        <v>2.2262219393277181E-2</v>
      </c>
      <c r="F213" s="8">
        <v>1180.7938177897224</v>
      </c>
      <c r="G213" s="7">
        <f t="shared" si="55"/>
        <v>1.6937758056217764E-2</v>
      </c>
      <c r="H213" s="8">
        <v>1398.2119801268818</v>
      </c>
      <c r="I213" s="7">
        <f t="shared" si="56"/>
        <v>1.4303982718117666E-2</v>
      </c>
      <c r="J213" s="8">
        <v>1567.5724463887148</v>
      </c>
      <c r="K213" s="7">
        <f t="shared" si="57"/>
        <v>1.2758580980467522E-2</v>
      </c>
      <c r="L213" s="8">
        <v>1702.1164939177017</v>
      </c>
      <c r="M213" s="7">
        <f t="shared" si="58"/>
        <v>1.1750077078429986E-2</v>
      </c>
      <c r="N213" s="8">
        <v>1811.1330280644711</v>
      </c>
      <c r="O213" s="7">
        <f t="shared" si="59"/>
        <v>1.1042811151963631E-2</v>
      </c>
      <c r="P213" s="8">
        <v>1901.0561169833081</v>
      </c>
      <c r="Q213" s="7">
        <f t="shared" si="60"/>
        <v>1.0520467976367269E-2</v>
      </c>
      <c r="R213" s="8">
        <v>1976.3988013871408</v>
      </c>
      <c r="S213" s="7">
        <f t="shared" si="61"/>
        <v>1.0119415163560587E-2</v>
      </c>
    </row>
    <row r="214" spans="1:19" x14ac:dyDescent="0.45">
      <c r="A214">
        <v>4000</v>
      </c>
      <c r="B214" s="8">
        <v>555.50037683265339</v>
      </c>
      <c r="C214" s="7">
        <f t="shared" si="53"/>
        <v>3.6003575936412145E-2</v>
      </c>
      <c r="D214" s="8">
        <v>928.66277672616252</v>
      </c>
      <c r="E214" s="7">
        <f t="shared" si="54"/>
        <v>2.1536342902109727E-2</v>
      </c>
      <c r="F214" s="8">
        <v>1227.47035448407</v>
      </c>
      <c r="G214" s="7">
        <f t="shared" si="55"/>
        <v>1.6293672533057954E-2</v>
      </c>
      <c r="H214" s="8">
        <v>1460.0024437187651</v>
      </c>
      <c r="I214" s="7">
        <f t="shared" si="56"/>
        <v>1.3698607208531855E-2</v>
      </c>
      <c r="J214" s="8">
        <v>1642.4907577919885</v>
      </c>
      <c r="K214" s="7">
        <f t="shared" si="57"/>
        <v>1.2176628638620856E-2</v>
      </c>
      <c r="L214" s="8">
        <v>1788.2440249127815</v>
      </c>
      <c r="M214" s="7">
        <f t="shared" si="58"/>
        <v>1.1184155921323694E-2</v>
      </c>
      <c r="N214" s="8">
        <v>1906.8196082748127</v>
      </c>
      <c r="O214" s="7">
        <f t="shared" si="59"/>
        <v>1.0488669150038224E-2</v>
      </c>
      <c r="P214" s="8">
        <v>2004.9339339843687</v>
      </c>
      <c r="Q214" s="7">
        <f t="shared" si="60"/>
        <v>9.9753910395712457E-3</v>
      </c>
      <c r="R214" s="8">
        <v>2087.3452561072054</v>
      </c>
      <c r="S214" s="7">
        <f t="shared" si="61"/>
        <v>9.5815485921571988E-3</v>
      </c>
    </row>
    <row r="215" spans="1:19" x14ac:dyDescent="0.45">
      <c r="A215">
        <v>4500</v>
      </c>
      <c r="B215" s="8">
        <v>566.93828231792486</v>
      </c>
      <c r="C215" s="7">
        <f t="shared" si="53"/>
        <v>3.5277208514179148E-2</v>
      </c>
      <c r="D215" s="8">
        <v>951.59711850832105</v>
      </c>
      <c r="E215" s="7">
        <f t="shared" si="54"/>
        <v>2.1017297773401271E-2</v>
      </c>
      <c r="F215" s="8">
        <v>1263.3006160086777</v>
      </c>
      <c r="G215" s="7">
        <f t="shared" si="55"/>
        <v>1.5831544563944564E-2</v>
      </c>
      <c r="H215" s="8">
        <v>1507.9701615359477</v>
      </c>
      <c r="I215" s="7">
        <f t="shared" si="56"/>
        <v>1.3262861898824934E-2</v>
      </c>
      <c r="J215" s="8">
        <v>1701.1447578468428</v>
      </c>
      <c r="K215" s="7">
        <f t="shared" si="57"/>
        <v>1.1756789013836902E-2</v>
      </c>
      <c r="L215" s="8">
        <v>1856.1078766308835</v>
      </c>
      <c r="M215" s="7">
        <f t="shared" si="58"/>
        <v>1.0775235777945744E-2</v>
      </c>
      <c r="N215" s="8">
        <v>1982.5907299882238</v>
      </c>
      <c r="O215" s="7">
        <f t="shared" si="59"/>
        <v>1.0087810710241138E-2</v>
      </c>
      <c r="P215" s="8">
        <v>2087.5156359587163</v>
      </c>
      <c r="Q215" s="7">
        <f t="shared" si="60"/>
        <v>9.5807665607327355E-3</v>
      </c>
      <c r="R215" s="8">
        <v>2175.8277649827223</v>
      </c>
      <c r="S215" s="7">
        <f t="shared" si="61"/>
        <v>9.1919040292965538E-3</v>
      </c>
    </row>
    <row r="216" spans="1:19" x14ac:dyDescent="0.45">
      <c r="A216">
        <v>5000</v>
      </c>
      <c r="B216" s="8">
        <v>575.72672482120095</v>
      </c>
      <c r="C216" s="7">
        <f t="shared" si="53"/>
        <v>3.4738703516344928E-2</v>
      </c>
      <c r="D216" s="8">
        <v>969.33092999463747</v>
      </c>
      <c r="E216" s="7">
        <f t="shared" si="54"/>
        <v>2.0632788432853003E-2</v>
      </c>
      <c r="F216" s="8">
        <v>1291.3364594250679</v>
      </c>
      <c r="G216" s="7">
        <f t="shared" si="55"/>
        <v>1.5487830343537618E-2</v>
      </c>
      <c r="H216" s="8">
        <v>1545.8773896790503</v>
      </c>
      <c r="I216" s="7">
        <f t="shared" si="56"/>
        <v>1.2937636667389469E-2</v>
      </c>
      <c r="J216" s="8">
        <v>1747.844463096118</v>
      </c>
      <c r="K216" s="7">
        <f t="shared" si="57"/>
        <v>1.1442665764762704E-2</v>
      </c>
      <c r="L216" s="8">
        <v>1910.4457329967659</v>
      </c>
      <c r="M216" s="7">
        <f t="shared" si="58"/>
        <v>1.0468761113998026E-2</v>
      </c>
      <c r="N216" s="8">
        <v>2043.5242917383598</v>
      </c>
      <c r="O216" s="7">
        <f t="shared" si="59"/>
        <v>9.7870135827877285E-3</v>
      </c>
      <c r="P216" s="8">
        <v>2154.1548956656134</v>
      </c>
      <c r="Q216" s="7">
        <f t="shared" si="60"/>
        <v>9.2843834211932055E-3</v>
      </c>
      <c r="R216" s="8">
        <v>2247.4274018890055</v>
      </c>
      <c r="S216" s="7">
        <f t="shared" si="61"/>
        <v>8.8990638732933565E-3</v>
      </c>
    </row>
    <row r="217" spans="1:19" x14ac:dyDescent="0.45">
      <c r="A217">
        <v>5500</v>
      </c>
      <c r="B217" s="8">
        <v>582.76377044267872</v>
      </c>
      <c r="C217" s="7">
        <f t="shared" si="53"/>
        <v>3.4319223353242445E-2</v>
      </c>
      <c r="D217" s="8">
        <v>983.47485026620325</v>
      </c>
      <c r="E217" s="7">
        <f t="shared" si="54"/>
        <v>2.0336056376618554E-2</v>
      </c>
      <c r="F217" s="8">
        <v>1313.7521516089353</v>
      </c>
      <c r="G217" s="7">
        <f t="shared" si="55"/>
        <v>1.522357164211397E-2</v>
      </c>
      <c r="H217" s="8">
        <v>1576.2996416808721</v>
      </c>
      <c r="I217" s="7">
        <f t="shared" si="56"/>
        <v>1.2687942997102498E-2</v>
      </c>
      <c r="J217" s="8">
        <v>1785.4497245274288</v>
      </c>
      <c r="K217" s="7">
        <f t="shared" si="57"/>
        <v>1.1201659573636879E-2</v>
      </c>
      <c r="L217" s="8">
        <v>1954.3232563424594</v>
      </c>
      <c r="M217" s="7">
        <f t="shared" si="58"/>
        <v>1.0233721537669388E-2</v>
      </c>
      <c r="N217" s="8">
        <v>2092.8388464591617</v>
      </c>
      <c r="O217" s="7">
        <f t="shared" si="59"/>
        <v>9.5563975381275333E-3</v>
      </c>
      <c r="P217" s="8">
        <v>2208.1867077138081</v>
      </c>
      <c r="Q217" s="7">
        <f t="shared" si="60"/>
        <v>9.0572051403689999E-3</v>
      </c>
      <c r="R217" s="8">
        <v>2305.5698503140702</v>
      </c>
      <c r="S217" s="7">
        <f t="shared" si="61"/>
        <v>8.6746450111999645E-3</v>
      </c>
    </row>
    <row r="218" spans="1:19" x14ac:dyDescent="0.45">
      <c r="A218">
        <v>6000</v>
      </c>
      <c r="B218" s="8">
        <v>588.33868993508543</v>
      </c>
      <c r="C218" s="7">
        <f t="shared" si="53"/>
        <v>3.3994024772035149E-2</v>
      </c>
      <c r="D218" s="8">
        <v>994.7662908989754</v>
      </c>
      <c r="E218" s="7">
        <f t="shared" si="54"/>
        <v>2.0105224898529582E-2</v>
      </c>
      <c r="F218" s="8">
        <v>1331.8499985996659</v>
      </c>
      <c r="G218" s="7">
        <f t="shared" si="55"/>
        <v>1.5016706101309011E-2</v>
      </c>
      <c r="H218" s="8">
        <v>1601.0820364336619</v>
      </c>
      <c r="I218" s="7">
        <f t="shared" si="56"/>
        <v>1.2491552303309266E-2</v>
      </c>
      <c r="J218" s="8">
        <v>1816.2841869726492</v>
      </c>
      <c r="K218" s="7">
        <f t="shared" si="57"/>
        <v>1.101149266367597E-2</v>
      </c>
      <c r="L218" s="8">
        <v>1990.4751549630942</v>
      </c>
      <c r="M218" s="7">
        <f t="shared" si="58"/>
        <v>1.0047852117184966E-2</v>
      </c>
      <c r="N218" s="8">
        <v>2133.6205438910865</v>
      </c>
      <c r="O218" s="7">
        <f t="shared" si="59"/>
        <v>9.3737380141297177E-3</v>
      </c>
      <c r="P218" s="8">
        <v>2252.9986694084705</v>
      </c>
      <c r="Q218" s="7">
        <f t="shared" si="60"/>
        <v>8.8770580611354909E-3</v>
      </c>
      <c r="R218" s="8">
        <v>2353.9028985997552</v>
      </c>
      <c r="S218" s="7">
        <f t="shared" si="61"/>
        <v>8.4965271982532578E-3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topLeftCell="D1" zoomScaleNormal="100" workbookViewId="0">
      <selection activeCell="Q197" sqref="Q197"/>
    </sheetView>
  </sheetViews>
  <sheetFormatPr baseColWidth="10" defaultRowHeight="14.25" x14ac:dyDescent="0.45"/>
  <cols>
    <col min="1" max="1" width="10.265625" customWidth="1"/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28.967170646866627</v>
      </c>
      <c r="C3">
        <v>0</v>
      </c>
      <c r="D3" s="2">
        <v>8.0802416824302142E-2</v>
      </c>
      <c r="E3" s="1">
        <f>D3*0.01256*3600</f>
        <v>3.6535620791276457</v>
      </c>
      <c r="F3" s="1">
        <f>E3*4</f>
        <v>14.614248316510583</v>
      </c>
      <c r="G3" s="8">
        <v>164.4253538461536</v>
      </c>
      <c r="H3">
        <v>315</v>
      </c>
      <c r="I3">
        <v>295</v>
      </c>
      <c r="J3" s="1">
        <v>298.51090154191826</v>
      </c>
      <c r="K3" s="2">
        <f t="shared" ref="K3:K34" si="1">H3-J3</f>
        <v>16.489098458081742</v>
      </c>
      <c r="L3" s="8">
        <v>48.888114720710632</v>
      </c>
      <c r="M3" s="1">
        <f>((H3-I3)-(J3-I3))/(LN((H3-I3)/(J3-I3)))</f>
        <v>9.4772590665707472</v>
      </c>
      <c r="N3" s="1">
        <f t="shared" ref="N3:N34" si="2">((W3 + X3*H3 +Y3*H3^2 +  Z3*H3^3)+(W3 + X3*J3 + Y3*J3^2 +  Z3*J3^3))/2</f>
        <v>4180.1815906933361</v>
      </c>
      <c r="O3" s="1">
        <f t="shared" ref="O3:O34" si="3">((S3 + T3*H3 + U3*H3^2 +  V3*H3^3)+(S3 + T3*J3 + U3*J3^2 +  V3*J3^3))/2</f>
        <v>994.22896185117384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50.719894538093484</v>
      </c>
      <c r="C4">
        <v>0</v>
      </c>
      <c r="D4" s="2">
        <v>8.0802416824302142E-2</v>
      </c>
      <c r="E4" s="1">
        <f t="shared" ref="E4:E67" si="4">D4*0.01256*3600</f>
        <v>3.6535620791276457</v>
      </c>
      <c r="F4" s="1">
        <f t="shared" ref="F4:F67" si="5">E4*4</f>
        <v>14.614248316510583</v>
      </c>
      <c r="G4" s="8">
        <v>329.78163076922988</v>
      </c>
      <c r="H4">
        <v>315</v>
      </c>
      <c r="I4">
        <v>295</v>
      </c>
      <c r="J4" s="1">
        <v>302.38899821754939</v>
      </c>
      <c r="K4" s="2">
        <f t="shared" si="1"/>
        <v>12.611001782450614</v>
      </c>
      <c r="L4" s="8">
        <v>65.321172474443543</v>
      </c>
      <c r="M4" s="1">
        <f t="shared" ref="M4:M67" si="6">((H4-I4)-(J4-I4))/(LN((H4-I4)/(J4-I4)))</f>
        <v>12.664953127906676</v>
      </c>
      <c r="N4" s="1">
        <f t="shared" si="2"/>
        <v>4179.376263309432</v>
      </c>
      <c r="O4" s="1">
        <f t="shared" si="3"/>
        <v>993.69291791698765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72.485611804383495</v>
      </c>
      <c r="C5">
        <v>0</v>
      </c>
      <c r="D5" s="2">
        <v>8.0802416824302142E-2</v>
      </c>
      <c r="E5" s="1">
        <f t="shared" si="4"/>
        <v>3.6535620791276457</v>
      </c>
      <c r="F5" s="1">
        <f t="shared" si="5"/>
        <v>14.614248316510583</v>
      </c>
      <c r="G5" s="8">
        <v>531.16984615384467</v>
      </c>
      <c r="H5">
        <v>315</v>
      </c>
      <c r="I5">
        <v>295</v>
      </c>
      <c r="J5" s="1">
        <v>304.95401111157378</v>
      </c>
      <c r="K5" s="2">
        <f t="shared" si="1"/>
        <v>10.045988888426223</v>
      </c>
      <c r="L5" s="8">
        <v>74.254916705941213</v>
      </c>
      <c r="M5" s="1">
        <f t="shared" si="6"/>
        <v>14.397553218874345</v>
      </c>
      <c r="N5" s="1">
        <f t="shared" si="2"/>
        <v>4179.0212652615701</v>
      </c>
      <c r="O5" s="1">
        <f t="shared" si="3"/>
        <v>993.30057659313115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94.258000302995612</v>
      </c>
      <c r="C6">
        <v>0</v>
      </c>
      <c r="D6" s="2">
        <v>8.0802416824302142E-2</v>
      </c>
      <c r="E6" s="1">
        <f t="shared" si="4"/>
        <v>3.6535620791276457</v>
      </c>
      <c r="F6" s="1">
        <f t="shared" si="5"/>
        <v>14.614248316510583</v>
      </c>
      <c r="G6" s="8">
        <v>768.58999999999787</v>
      </c>
      <c r="H6">
        <v>315</v>
      </c>
      <c r="I6">
        <v>295</v>
      </c>
      <c r="J6" s="1">
        <v>306.6882426932317</v>
      </c>
      <c r="K6" s="2">
        <f t="shared" si="1"/>
        <v>8.3117573067682997</v>
      </c>
      <c r="L6" s="8">
        <v>79.805153043226639</v>
      </c>
      <c r="M6" s="1">
        <f t="shared" si="6"/>
        <v>15.473844053974858</v>
      </c>
      <c r="N6" s="1">
        <f t="shared" si="2"/>
        <v>4178.8488716749416</v>
      </c>
      <c r="O6" s="1">
        <f t="shared" si="3"/>
        <v>993.01915698529092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116.03416132264162</v>
      </c>
      <c r="C7">
        <v>0</v>
      </c>
      <c r="D7" s="2">
        <v>8.0802416824302142E-2</v>
      </c>
      <c r="E7" s="1">
        <f t="shared" si="4"/>
        <v>3.6535620791276457</v>
      </c>
      <c r="F7" s="1">
        <f t="shared" si="5"/>
        <v>14.614248316510583</v>
      </c>
      <c r="G7" s="8">
        <v>1042.0420923076895</v>
      </c>
      <c r="H7">
        <v>315</v>
      </c>
      <c r="I7">
        <v>295</v>
      </c>
      <c r="J7" s="1">
        <v>307.92343148339586</v>
      </c>
      <c r="K7" s="2">
        <f t="shared" si="1"/>
        <v>7.0765685166041408</v>
      </c>
      <c r="L7" s="8">
        <v>83.575895830603798</v>
      </c>
      <c r="M7" s="1">
        <f t="shared" si="6"/>
        <v>16.205008175119985</v>
      </c>
      <c r="N7" s="1">
        <f t="shared" si="2"/>
        <v>4178.7551832699455</v>
      </c>
      <c r="O7" s="1">
        <f t="shared" si="3"/>
        <v>992.81107121270816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137.81264206737617</v>
      </c>
      <c r="C8">
        <v>0</v>
      </c>
      <c r="D8" s="2">
        <v>8.0802416824302142E-2</v>
      </c>
      <c r="E8" s="1">
        <f t="shared" si="4"/>
        <v>3.6535620791276457</v>
      </c>
      <c r="F8" s="1">
        <f t="shared" si="5"/>
        <v>14.614248316510583</v>
      </c>
      <c r="G8" s="8">
        <v>1351.5261230769197</v>
      </c>
      <c r="H8">
        <v>315</v>
      </c>
      <c r="I8">
        <v>295</v>
      </c>
      <c r="J8" s="1">
        <v>308.84357530772104</v>
      </c>
      <c r="K8" s="2">
        <f t="shared" si="1"/>
        <v>6.1564246922789607</v>
      </c>
      <c r="L8" s="8">
        <v>86.301354959202044</v>
      </c>
      <c r="M8" s="1">
        <f t="shared" si="6"/>
        <v>16.733460727911776</v>
      </c>
      <c r="N8" s="1">
        <f t="shared" si="2"/>
        <v>4178.6995395994554</v>
      </c>
      <c r="O8" s="1">
        <f t="shared" si="3"/>
        <v>992.65203792493071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159.59264509853614</v>
      </c>
      <c r="C9">
        <v>0</v>
      </c>
      <c r="D9" s="2">
        <v>8.0802416824302142E-2</v>
      </c>
      <c r="E9" s="1">
        <f t="shared" si="4"/>
        <v>3.6535620791276457</v>
      </c>
      <c r="F9" s="1">
        <f t="shared" si="5"/>
        <v>14.614248316510583</v>
      </c>
      <c r="G9" s="8">
        <v>1697.0420923076883</v>
      </c>
      <c r="H9">
        <v>315</v>
      </c>
      <c r="I9">
        <v>295</v>
      </c>
      <c r="J9" s="1">
        <v>309.55405337200625</v>
      </c>
      <c r="K9" s="2">
        <f t="shared" si="1"/>
        <v>5.4459466279937487</v>
      </c>
      <c r="L9" s="8">
        <v>88.362100830618786</v>
      </c>
      <c r="M9" s="1">
        <f t="shared" si="6"/>
        <v>17.133013729641483</v>
      </c>
      <c r="N9" s="1">
        <f t="shared" si="2"/>
        <v>4178.6641582310267</v>
      </c>
      <c r="O9" s="1">
        <f t="shared" si="3"/>
        <v>992.52694196653124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181.37369899496031</v>
      </c>
      <c r="C10">
        <v>0</v>
      </c>
      <c r="D10" s="2">
        <v>8.0802416824302142E-2</v>
      </c>
      <c r="E10" s="1">
        <f t="shared" si="4"/>
        <v>3.6535620791276457</v>
      </c>
      <c r="F10" s="1">
        <f t="shared" si="5"/>
        <v>14.614248316510583</v>
      </c>
      <c r="G10" s="8">
        <v>2078.5899999999961</v>
      </c>
      <c r="H10">
        <v>315</v>
      </c>
      <c r="I10">
        <v>295</v>
      </c>
      <c r="J10" s="1">
        <v>310.11856985802132</v>
      </c>
      <c r="K10" s="2">
        <f t="shared" si="1"/>
        <v>4.881430141978683</v>
      </c>
      <c r="L10" s="8">
        <v>89.974409235725915</v>
      </c>
      <c r="M10" s="1">
        <f t="shared" si="6"/>
        <v>17.445611042432628</v>
      </c>
      <c r="N10" s="1">
        <f t="shared" si="2"/>
        <v>4178.6404323758989</v>
      </c>
      <c r="O10" s="1">
        <f t="shared" si="3"/>
        <v>992.42614004912332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203.15550804548977</v>
      </c>
      <c r="C11">
        <v>0</v>
      </c>
      <c r="D11" s="2">
        <v>8.0802416824302142E-2</v>
      </c>
      <c r="E11" s="1">
        <f t="shared" si="4"/>
        <v>3.6535620791276457</v>
      </c>
      <c r="F11" s="1">
        <f t="shared" si="5"/>
        <v>14.614248316510583</v>
      </c>
      <c r="G11" s="8">
        <v>2496.1698461538413</v>
      </c>
      <c r="H11">
        <v>315</v>
      </c>
      <c r="I11">
        <v>295</v>
      </c>
      <c r="J11" s="1">
        <v>310.57762309614554</v>
      </c>
      <c r="K11" s="2">
        <f t="shared" si="1"/>
        <v>4.422376903854456</v>
      </c>
      <c r="L11" s="8">
        <v>91.270081806930733</v>
      </c>
      <c r="M11" s="1">
        <f t="shared" si="6"/>
        <v>17.696812436776415</v>
      </c>
      <c r="N11" s="1">
        <f t="shared" si="2"/>
        <v>4178.6238353921644</v>
      </c>
      <c r="O11" s="1">
        <f t="shared" si="3"/>
        <v>992.34326422918616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224.93787766809709</v>
      </c>
      <c r="C12">
        <v>0</v>
      </c>
      <c r="D12" s="2">
        <v>8.0802416824302142E-2</v>
      </c>
      <c r="E12" s="1">
        <f t="shared" si="4"/>
        <v>3.6535620791276457</v>
      </c>
      <c r="F12" s="1">
        <f t="shared" si="5"/>
        <v>14.614248316510583</v>
      </c>
      <c r="G12" s="8">
        <v>2949.7816307692251</v>
      </c>
      <c r="H12">
        <v>315</v>
      </c>
      <c r="I12">
        <v>295</v>
      </c>
      <c r="J12" s="1">
        <v>310.95809485029349</v>
      </c>
      <c r="K12" s="2">
        <f t="shared" si="1"/>
        <v>4.0419051497065084</v>
      </c>
      <c r="L12" s="8">
        <v>92.333949973076514</v>
      </c>
      <c r="M12" s="1">
        <f t="shared" si="6"/>
        <v>17.903068196724192</v>
      </c>
      <c r="N12" s="1">
        <f t="shared" si="2"/>
        <v>4178.6118203777842</v>
      </c>
      <c r="O12" s="1">
        <f t="shared" si="3"/>
        <v>992.27396610071446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246.72067470617981</v>
      </c>
      <c r="C13">
        <v>0</v>
      </c>
      <c r="D13" s="2">
        <v>8.0802416824302142E-2</v>
      </c>
      <c r="E13" s="1">
        <f t="shared" si="4"/>
        <v>3.6535620791276457</v>
      </c>
      <c r="F13" s="1">
        <f t="shared" si="5"/>
        <v>14.614248316510583</v>
      </c>
      <c r="G13" s="8">
        <v>3439.4253538461485</v>
      </c>
      <c r="H13">
        <v>315</v>
      </c>
      <c r="I13">
        <v>295</v>
      </c>
      <c r="J13" s="1">
        <v>311.27849195431315</v>
      </c>
      <c r="K13" s="2">
        <f t="shared" si="1"/>
        <v>3.7215080456868463</v>
      </c>
      <c r="L13" s="8">
        <v>93.223059258115939</v>
      </c>
      <c r="M13" s="1">
        <f t="shared" si="6"/>
        <v>18.075440027882575</v>
      </c>
      <c r="N13" s="1">
        <f t="shared" si="2"/>
        <v>4178.6028728478004</v>
      </c>
      <c r="O13" s="1">
        <f t="shared" si="3"/>
        <v>992.21518541781256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268.50316809144311</v>
      </c>
      <c r="C14">
        <v>0</v>
      </c>
      <c r="D14" s="2">
        <v>8.0802416824302142E-2</v>
      </c>
      <c r="E14" s="1">
        <f t="shared" si="4"/>
        <v>3.6535620791276457</v>
      </c>
      <c r="F14" s="1">
        <f t="shared" si="5"/>
        <v>14.614248316510583</v>
      </c>
      <c r="G14" s="8">
        <v>3965.1010153846082</v>
      </c>
      <c r="H14">
        <v>315</v>
      </c>
      <c r="I14">
        <v>295</v>
      </c>
      <c r="J14" s="1">
        <v>311.53923827687561</v>
      </c>
      <c r="K14" s="2">
        <f t="shared" si="1"/>
        <v>3.4607617231243921</v>
      </c>
      <c r="L14" s="8">
        <v>93.942197605581526</v>
      </c>
      <c r="M14" s="1">
        <f t="shared" si="6"/>
        <v>18.214857652462488</v>
      </c>
      <c r="N14" s="1">
        <f t="shared" si="2"/>
        <v>4178.5963509873172</v>
      </c>
      <c r="O14" s="1">
        <f t="shared" si="3"/>
        <v>992.16706414902774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28.962290072117327</v>
      </c>
      <c r="C15">
        <v>400</v>
      </c>
      <c r="D15" s="2">
        <v>0.2520379309859464</v>
      </c>
      <c r="E15" s="1">
        <f t="shared" si="4"/>
        <v>11.396147087460552</v>
      </c>
      <c r="F15" s="1">
        <f t="shared" si="5"/>
        <v>45.584588349842207</v>
      </c>
      <c r="G15" s="8">
        <f>G3</f>
        <v>164.4253538461536</v>
      </c>
      <c r="H15">
        <v>315</v>
      </c>
      <c r="I15">
        <v>295</v>
      </c>
      <c r="J15" s="1">
        <v>297.17812752072456</v>
      </c>
      <c r="K15" s="2">
        <f t="shared" si="1"/>
        <v>17.821872479275441</v>
      </c>
      <c r="L15" s="8">
        <v>129.12545875760728</v>
      </c>
      <c r="M15" s="1">
        <f t="shared" si="6"/>
        <v>8.0377667101804011</v>
      </c>
      <c r="N15" s="1">
        <f t="shared" si="2"/>
        <v>4180.5441017775056</v>
      </c>
      <c r="O15" s="1">
        <f t="shared" si="3"/>
        <v>994.39650415373853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7">A4</f>
        <v>1.4E-2</v>
      </c>
      <c r="B16" s="1">
        <f t="shared" si="0"/>
        <v>50.706965866988909</v>
      </c>
      <c r="C16">
        <v>400</v>
      </c>
      <c r="D16" s="2">
        <v>0.2520379309859464</v>
      </c>
      <c r="E16" s="1">
        <f t="shared" si="4"/>
        <v>11.396147087460552</v>
      </c>
      <c r="F16" s="1">
        <f t="shared" si="5"/>
        <v>45.584588349842207</v>
      </c>
      <c r="G16" s="8">
        <f t="shared" ref="G16:G26" si="8">G4</f>
        <v>329.78163076922988</v>
      </c>
      <c r="H16">
        <v>315</v>
      </c>
      <c r="I16">
        <v>295</v>
      </c>
      <c r="J16" s="1">
        <v>300.61948031603987</v>
      </c>
      <c r="K16" s="2">
        <f t="shared" si="1"/>
        <v>14.380519683960131</v>
      </c>
      <c r="L16" s="8">
        <v>181.93454621472512</v>
      </c>
      <c r="M16" s="1">
        <f t="shared" si="6"/>
        <v>11.327765279625787</v>
      </c>
      <c r="N16" s="1">
        <f t="shared" si="2"/>
        <v>4179.7002920713221</v>
      </c>
      <c r="O16" s="1">
        <f t="shared" si="3"/>
        <v>993.94627815448234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7"/>
        <v>0.02</v>
      </c>
      <c r="B17" s="1">
        <f t="shared" si="0"/>
        <v>72.465966136987575</v>
      </c>
      <c r="C17">
        <v>400</v>
      </c>
      <c r="D17" s="2">
        <v>0.2520379309859464</v>
      </c>
      <c r="E17" s="1">
        <f t="shared" si="4"/>
        <v>11.396147087460552</v>
      </c>
      <c r="F17" s="1">
        <f t="shared" si="5"/>
        <v>45.584588349842207</v>
      </c>
      <c r="G17" s="8">
        <f t="shared" si="8"/>
        <v>531.16984615384467</v>
      </c>
      <c r="H17">
        <v>315</v>
      </c>
      <c r="I17">
        <v>295</v>
      </c>
      <c r="J17" s="1">
        <v>303.21431695981244</v>
      </c>
      <c r="K17" s="2">
        <f t="shared" si="1"/>
        <v>11.785683040187564</v>
      </c>
      <c r="L17" s="8">
        <v>212.71160406484981</v>
      </c>
      <c r="M17" s="1">
        <f t="shared" si="6"/>
        <v>13.244518086676941</v>
      </c>
      <c r="N17" s="1">
        <f t="shared" si="2"/>
        <v>4179.2479920086253</v>
      </c>
      <c r="O17" s="1">
        <f t="shared" si="3"/>
        <v>993.56986235294619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7"/>
        <v>2.5999999999999999E-2</v>
      </c>
      <c r="B18" s="1">
        <f t="shared" si="0"/>
        <v>94.233194015218402</v>
      </c>
      <c r="C18">
        <v>400</v>
      </c>
      <c r="D18" s="2">
        <v>0.2520379309859464</v>
      </c>
      <c r="E18" s="1">
        <f t="shared" si="4"/>
        <v>11.396147087460552</v>
      </c>
      <c r="F18" s="1">
        <f t="shared" si="5"/>
        <v>45.584588349842207</v>
      </c>
      <c r="G18" s="8">
        <f t="shared" si="8"/>
        <v>768.58999999999787</v>
      </c>
      <c r="H18">
        <v>315</v>
      </c>
      <c r="I18">
        <v>295</v>
      </c>
      <c r="J18" s="1">
        <v>305.07999975087324</v>
      </c>
      <c r="K18" s="2">
        <f t="shared" si="1"/>
        <v>9.9200002491267583</v>
      </c>
      <c r="L18" s="8">
        <v>232.52051662246132</v>
      </c>
      <c r="M18" s="1">
        <f t="shared" si="6"/>
        <v>14.477968141666116</v>
      </c>
      <c r="N18" s="1">
        <f t="shared" si="2"/>
        <v>4179.0070154386576</v>
      </c>
      <c r="O18" s="1">
        <f t="shared" si="3"/>
        <v>993.28056294986504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7"/>
        <v>3.2000000000000001E-2</v>
      </c>
      <c r="B19" s="1">
        <f t="shared" si="0"/>
        <v>116.0053780401358</v>
      </c>
      <c r="C19">
        <v>400</v>
      </c>
      <c r="D19" s="2">
        <v>0.2520379309859464</v>
      </c>
      <c r="E19" s="1">
        <f t="shared" si="4"/>
        <v>11.396147087460552</v>
      </c>
      <c r="F19" s="1">
        <f t="shared" si="5"/>
        <v>45.584588349842207</v>
      </c>
      <c r="G19" s="8">
        <f t="shared" si="8"/>
        <v>1042.0420923076895</v>
      </c>
      <c r="H19">
        <v>315</v>
      </c>
      <c r="I19">
        <v>295</v>
      </c>
      <c r="J19" s="1">
        <v>306.45703610528733</v>
      </c>
      <c r="K19" s="2">
        <f t="shared" si="1"/>
        <v>8.5429638947126705</v>
      </c>
      <c r="L19" s="8">
        <v>246.26869819931818</v>
      </c>
      <c r="M19" s="1">
        <f t="shared" si="6"/>
        <v>15.333927643879818</v>
      </c>
      <c r="N19" s="1">
        <f t="shared" si="2"/>
        <v>4178.8689935600814</v>
      </c>
      <c r="O19" s="1">
        <f t="shared" si="3"/>
        <v>993.05740773624188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7"/>
        <v>3.7999999999999999E-2</v>
      </c>
      <c r="B20" s="1">
        <f t="shared" si="0"/>
        <v>137.78073442771526</v>
      </c>
      <c r="C20">
        <v>400</v>
      </c>
      <c r="D20" s="2">
        <v>0.2520379309859464</v>
      </c>
      <c r="E20" s="1">
        <f t="shared" si="4"/>
        <v>11.396147087460552</v>
      </c>
      <c r="F20" s="1">
        <f t="shared" si="5"/>
        <v>45.584588349842207</v>
      </c>
      <c r="G20" s="8">
        <f t="shared" si="8"/>
        <v>1351.5261230769197</v>
      </c>
      <c r="H20">
        <v>315</v>
      </c>
      <c r="I20">
        <v>295</v>
      </c>
      <c r="J20" s="1">
        <v>307.50702556093069</v>
      </c>
      <c r="K20" s="2">
        <f t="shared" si="1"/>
        <v>7.4929744390693145</v>
      </c>
      <c r="L20" s="8">
        <v>256.34883374095898</v>
      </c>
      <c r="M20" s="1">
        <f t="shared" si="6"/>
        <v>15.961457545310935</v>
      </c>
      <c r="N20" s="1">
        <f t="shared" si="2"/>
        <v>4178.7842414452734</v>
      </c>
      <c r="O20" s="1">
        <f t="shared" si="3"/>
        <v>992.88191900131142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7"/>
        <v>4.3999999999999997E-2</v>
      </c>
      <c r="B21" s="1">
        <f t="shared" si="0"/>
        <v>159.55823101927731</v>
      </c>
      <c r="C21">
        <v>400</v>
      </c>
      <c r="D21" s="2">
        <v>0.2520379309859464</v>
      </c>
      <c r="E21" s="1">
        <f t="shared" si="4"/>
        <v>11.396147087460552</v>
      </c>
      <c r="F21" s="1">
        <f t="shared" si="5"/>
        <v>45.584588349842207</v>
      </c>
      <c r="G21" s="8">
        <f t="shared" si="8"/>
        <v>1697.0420923076883</v>
      </c>
      <c r="H21">
        <v>315</v>
      </c>
      <c r="I21">
        <v>295</v>
      </c>
      <c r="J21" s="1">
        <v>308.33119643114378</v>
      </c>
      <c r="K21" s="2">
        <f t="shared" si="1"/>
        <v>6.6688035688562195</v>
      </c>
      <c r="L21" s="8">
        <v>264.04907553708648</v>
      </c>
      <c r="M21" s="1">
        <f t="shared" si="6"/>
        <v>16.44079427966815</v>
      </c>
      <c r="N21" s="1">
        <f t="shared" si="2"/>
        <v>4178.7291045303582</v>
      </c>
      <c r="O21" s="1">
        <f t="shared" si="3"/>
        <v>992.74101366079071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7"/>
        <v>0.05</v>
      </c>
      <c r="B22" s="1">
        <f t="shared" si="0"/>
        <v>181.33723516605002</v>
      </c>
      <c r="C22">
        <v>400</v>
      </c>
      <c r="D22" s="2">
        <v>0.2520379309859464</v>
      </c>
      <c r="E22" s="1">
        <f t="shared" si="4"/>
        <v>11.396147087460552</v>
      </c>
      <c r="F22" s="1">
        <f t="shared" si="5"/>
        <v>45.584588349842207</v>
      </c>
      <c r="G22" s="8">
        <f t="shared" si="8"/>
        <v>2078.5899999999961</v>
      </c>
      <c r="H22">
        <v>315</v>
      </c>
      <c r="I22">
        <v>295</v>
      </c>
      <c r="J22" s="1">
        <v>308.99410335137242</v>
      </c>
      <c r="K22" s="2">
        <f t="shared" si="1"/>
        <v>6.0058966486275835</v>
      </c>
      <c r="L22" s="8">
        <v>270.12036509711982</v>
      </c>
      <c r="M22" s="1">
        <f t="shared" si="6"/>
        <v>16.818706782972381</v>
      </c>
      <c r="N22" s="1">
        <f t="shared" si="2"/>
        <v>4178.691510214524</v>
      </c>
      <c r="O22" s="1">
        <f t="shared" si="3"/>
        <v>992.62570003989811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7"/>
        <v>5.6000000000000001E-2</v>
      </c>
      <c r="B23" s="1">
        <f t="shared" si="0"/>
        <v>203.11733942907188</v>
      </c>
      <c r="C23">
        <v>400</v>
      </c>
      <c r="D23" s="2">
        <v>0.2520379309859464</v>
      </c>
      <c r="E23" s="1">
        <f t="shared" si="4"/>
        <v>11.396147087460552</v>
      </c>
      <c r="F23" s="1">
        <f t="shared" si="5"/>
        <v>45.584588349842207</v>
      </c>
      <c r="G23" s="8">
        <f t="shared" si="8"/>
        <v>2496.1698461538413</v>
      </c>
      <c r="H23">
        <v>315</v>
      </c>
      <c r="I23">
        <v>295</v>
      </c>
      <c r="J23" s="1">
        <v>309.53828668070042</v>
      </c>
      <c r="K23" s="2">
        <f t="shared" si="1"/>
        <v>5.4617133192995766</v>
      </c>
      <c r="L23" s="8">
        <v>275.0288254190429</v>
      </c>
      <c r="M23" s="1">
        <f t="shared" si="6"/>
        <v>17.124222606967507</v>
      </c>
      <c r="N23" s="1">
        <f t="shared" si="2"/>
        <v>4178.6648753395584</v>
      </c>
      <c r="O23" s="1">
        <f t="shared" si="3"/>
        <v>992.52973954199649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7"/>
        <v>6.2E-2</v>
      </c>
      <c r="B24" s="1">
        <f t="shared" si="0"/>
        <v>224.89827027685024</v>
      </c>
      <c r="C24">
        <v>400</v>
      </c>
      <c r="D24" s="2">
        <v>0.2520379309859464</v>
      </c>
      <c r="E24" s="1">
        <f t="shared" si="4"/>
        <v>11.396147087460552</v>
      </c>
      <c r="F24" s="1">
        <f t="shared" si="5"/>
        <v>45.584588349842207</v>
      </c>
      <c r="G24" s="8">
        <f t="shared" si="8"/>
        <v>2949.7816307692251</v>
      </c>
      <c r="H24">
        <v>315</v>
      </c>
      <c r="I24">
        <v>295</v>
      </c>
      <c r="J24" s="1">
        <v>309.99272660094749</v>
      </c>
      <c r="K24" s="2">
        <f t="shared" si="1"/>
        <v>5.007273399052508</v>
      </c>
      <c r="L24" s="8">
        <v>279.07867187048168</v>
      </c>
      <c r="M24" s="1">
        <f t="shared" si="6"/>
        <v>17.376285109843089</v>
      </c>
      <c r="N24" s="1">
        <f t="shared" si="2"/>
        <v>4178.6453979717035</v>
      </c>
      <c r="O24" s="1">
        <f t="shared" si="3"/>
        <v>992.44871792584422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7"/>
        <v>6.8000000000000005E-2</v>
      </c>
      <c r="B25" s="1">
        <f t="shared" si="0"/>
        <v>246.67983754838542</v>
      </c>
      <c r="C25">
        <v>400</v>
      </c>
      <c r="D25" s="2">
        <v>0.2520379309859464</v>
      </c>
      <c r="E25" s="1">
        <f t="shared" si="4"/>
        <v>11.396147087460552</v>
      </c>
      <c r="F25" s="1">
        <f t="shared" si="5"/>
        <v>45.584588349842207</v>
      </c>
      <c r="G25" s="8">
        <f t="shared" si="8"/>
        <v>3439.4253538461485</v>
      </c>
      <c r="H25">
        <v>315</v>
      </c>
      <c r="I25">
        <v>295</v>
      </c>
      <c r="J25" s="1">
        <v>310.3777719277586</v>
      </c>
      <c r="K25" s="2">
        <f t="shared" si="1"/>
        <v>4.6222280722413984</v>
      </c>
      <c r="L25" s="8">
        <v>282.47672348307049</v>
      </c>
      <c r="M25" s="1">
        <f t="shared" si="6"/>
        <v>17.587771969399807</v>
      </c>
      <c r="N25" s="1">
        <f t="shared" si="2"/>
        <v>4178.6307724699782</v>
      </c>
      <c r="O25" s="1">
        <f t="shared" si="3"/>
        <v>992.3794438691541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7"/>
        <v>7.3999999999999996E-2</v>
      </c>
      <c r="B26" s="1">
        <f t="shared" si="0"/>
        <v>268.46114749502487</v>
      </c>
      <c r="C26">
        <v>400</v>
      </c>
      <c r="D26" s="2">
        <v>0.2520379309859464</v>
      </c>
      <c r="E26" s="1">
        <f t="shared" si="4"/>
        <v>11.396147087460552</v>
      </c>
      <c r="F26" s="1">
        <f t="shared" si="5"/>
        <v>45.584588349842207</v>
      </c>
      <c r="G26" s="8">
        <f t="shared" si="8"/>
        <v>3965.1010153846082</v>
      </c>
      <c r="H26">
        <v>315</v>
      </c>
      <c r="I26">
        <v>295</v>
      </c>
      <c r="J26" s="1">
        <v>310.69270197997514</v>
      </c>
      <c r="K26" s="2">
        <f t="shared" si="1"/>
        <v>4.3072980200248594</v>
      </c>
      <c r="L26" s="8">
        <v>285.23410982559062</v>
      </c>
      <c r="M26" s="1">
        <f t="shared" si="6"/>
        <v>17.759379801099211</v>
      </c>
      <c r="N26" s="1">
        <f t="shared" si="2"/>
        <v>4178.6200384339636</v>
      </c>
      <c r="O26" s="1">
        <f t="shared" si="3"/>
        <v>992.32236204658602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7"/>
        <v>8.0000000000000002E-3</v>
      </c>
      <c r="B27" s="1">
        <f t="shared" si="0"/>
        <v>28.959511657173447</v>
      </c>
      <c r="C27">
        <v>600</v>
      </c>
      <c r="D27" s="2">
        <v>0.50724637681159424</v>
      </c>
      <c r="E27" s="1">
        <f t="shared" si="4"/>
        <v>22.935652173913045</v>
      </c>
      <c r="F27" s="1">
        <f t="shared" si="5"/>
        <v>91.74260869565218</v>
      </c>
      <c r="G27" s="8">
        <f>G15</f>
        <v>164.4253538461536</v>
      </c>
      <c r="H27">
        <v>315</v>
      </c>
      <c r="I27">
        <v>295</v>
      </c>
      <c r="J27" s="1">
        <v>296.38585759698606</v>
      </c>
      <c r="K27" s="2">
        <f t="shared" si="1"/>
        <v>18.614142403013943</v>
      </c>
      <c r="L27" s="8">
        <v>220.01880934314246</v>
      </c>
      <c r="M27" s="1">
        <f t="shared" si="6"/>
        <v>6.9731216386137573</v>
      </c>
      <c r="N27" s="1">
        <f t="shared" si="2"/>
        <v>4180.7824600629247</v>
      </c>
      <c r="O27" s="1">
        <f t="shared" si="3"/>
        <v>994.49190790708883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7"/>
        <v>1.4E-2</v>
      </c>
      <c r="B28" s="1">
        <f t="shared" si="0"/>
        <v>50.69805487415514</v>
      </c>
      <c r="C28">
        <v>600</v>
      </c>
      <c r="D28" s="2">
        <v>0.50724637681159424</v>
      </c>
      <c r="E28" s="1">
        <f t="shared" si="4"/>
        <v>22.935652173913045</v>
      </c>
      <c r="F28" s="1">
        <f t="shared" si="5"/>
        <v>91.74260869565218</v>
      </c>
      <c r="G28" s="8">
        <f t="shared" ref="G28:G91" si="9">G16</f>
        <v>329.78163076922988</v>
      </c>
      <c r="H28">
        <v>315</v>
      </c>
      <c r="I28">
        <v>295</v>
      </c>
      <c r="J28" s="1">
        <v>299.33527225573528</v>
      </c>
      <c r="K28" s="2">
        <f t="shared" si="1"/>
        <v>15.664727744264724</v>
      </c>
      <c r="L28" s="8">
        <v>323.23470222813842</v>
      </c>
      <c r="M28" s="1">
        <f t="shared" si="6"/>
        <v>10.24542964594335</v>
      </c>
      <c r="N28" s="1">
        <f t="shared" si="2"/>
        <v>4179.9804353228883</v>
      </c>
      <c r="O28" s="1">
        <f t="shared" si="3"/>
        <v>994.12098008700752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7"/>
        <v>0.02</v>
      </c>
      <c r="B29" s="1">
        <f t="shared" si="0"/>
        <v>72.451215213287441</v>
      </c>
      <c r="C29">
        <v>600</v>
      </c>
      <c r="D29" s="2">
        <v>0.50724637681159424</v>
      </c>
      <c r="E29" s="1">
        <f t="shared" si="4"/>
        <v>22.935652173913045</v>
      </c>
      <c r="F29" s="1">
        <f t="shared" si="5"/>
        <v>91.74260869565218</v>
      </c>
      <c r="G29" s="8">
        <f t="shared" si="9"/>
        <v>531.16984615384467</v>
      </c>
      <c r="H29">
        <v>315</v>
      </c>
      <c r="I29">
        <v>295</v>
      </c>
      <c r="J29" s="1">
        <v>301.84632008167017</v>
      </c>
      <c r="K29" s="2">
        <f t="shared" si="1"/>
        <v>13.153679918329829</v>
      </c>
      <c r="L29" s="8">
        <v>387.14742330076768</v>
      </c>
      <c r="M29" s="1">
        <f t="shared" si="6"/>
        <v>12.269983670004972</v>
      </c>
      <c r="N29" s="1">
        <f t="shared" si="2"/>
        <v>4179.4683434491899</v>
      </c>
      <c r="O29" s="1">
        <f t="shared" si="3"/>
        <v>993.7721512060341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7"/>
        <v>2.5999999999999999E-2</v>
      </c>
      <c r="B30" s="1">
        <f t="shared" si="0"/>
        <v>94.213619227541983</v>
      </c>
      <c r="C30">
        <v>600</v>
      </c>
      <c r="D30" s="2">
        <v>0.50724637681159424</v>
      </c>
      <c r="E30" s="1">
        <f t="shared" si="4"/>
        <v>22.935652173913045</v>
      </c>
      <c r="F30" s="1">
        <f t="shared" si="5"/>
        <v>91.74260869565218</v>
      </c>
      <c r="G30" s="8">
        <f t="shared" si="9"/>
        <v>768.58999999999787</v>
      </c>
      <c r="H30">
        <v>315</v>
      </c>
      <c r="I30">
        <v>295</v>
      </c>
      <c r="J30" s="1">
        <v>303.75929089908726</v>
      </c>
      <c r="K30" s="2">
        <f t="shared" si="1"/>
        <v>11.240709100912738</v>
      </c>
      <c r="L30" s="8">
        <v>429.62835706738463</v>
      </c>
      <c r="M30" s="1">
        <f t="shared" si="6"/>
        <v>13.614914362578896</v>
      </c>
      <c r="N30" s="1">
        <f t="shared" si="2"/>
        <v>4179.170781265203</v>
      </c>
      <c r="O30" s="1">
        <f t="shared" si="3"/>
        <v>993.48693710555801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7"/>
        <v>3.2000000000000001E-2</v>
      </c>
      <c r="B31" s="1">
        <f t="shared" si="0"/>
        <v>115.98191401335603</v>
      </c>
      <c r="C31">
        <v>600</v>
      </c>
      <c r="D31" s="2">
        <v>0.50724637681159424</v>
      </c>
      <c r="E31" s="1">
        <f t="shared" si="4"/>
        <v>22.935652173913045</v>
      </c>
      <c r="F31" s="1">
        <f t="shared" si="5"/>
        <v>91.74260869565218</v>
      </c>
      <c r="G31" s="8">
        <f t="shared" si="9"/>
        <v>1042.0420923076895</v>
      </c>
      <c r="H31">
        <v>315</v>
      </c>
      <c r="I31">
        <v>295</v>
      </c>
      <c r="J31" s="1">
        <v>305.2195785385029</v>
      </c>
      <c r="K31" s="2">
        <f t="shared" si="1"/>
        <v>9.7804214614970988</v>
      </c>
      <c r="L31" s="8">
        <v>459.70126138228085</v>
      </c>
      <c r="M31" s="1">
        <f t="shared" si="6"/>
        <v>14.566620798207509</v>
      </c>
      <c r="N31" s="1">
        <f t="shared" si="2"/>
        <v>4178.9915554085519</v>
      </c>
      <c r="O31" s="1">
        <f t="shared" si="3"/>
        <v>993.25831083227354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7"/>
        <v>3.7999999999999999E-2</v>
      </c>
      <c r="B32" s="1">
        <f t="shared" si="0"/>
        <v>137.75411993417777</v>
      </c>
      <c r="C32">
        <v>600</v>
      </c>
      <c r="D32" s="2">
        <v>0.50724637681159424</v>
      </c>
      <c r="E32" s="1">
        <f t="shared" si="4"/>
        <v>22.935652173913045</v>
      </c>
      <c r="F32" s="1">
        <f t="shared" si="5"/>
        <v>91.74260869565218</v>
      </c>
      <c r="G32" s="8">
        <f t="shared" si="9"/>
        <v>1351.5261230769197</v>
      </c>
      <c r="H32">
        <v>315</v>
      </c>
      <c r="I32">
        <v>295</v>
      </c>
      <c r="J32" s="1">
        <v>306.35786243006692</v>
      </c>
      <c r="K32" s="2">
        <f t="shared" si="1"/>
        <v>8.6421375699330838</v>
      </c>
      <c r="L32" s="8">
        <v>482.04835075440872</v>
      </c>
      <c r="M32" s="1">
        <f t="shared" si="6"/>
        <v>15.273596454001083</v>
      </c>
      <c r="N32" s="1">
        <f t="shared" si="2"/>
        <v>4178.8778849854743</v>
      </c>
      <c r="O32" s="1">
        <f t="shared" si="3"/>
        <v>993.07374665357611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7"/>
        <v>4.3999999999999997E-2</v>
      </c>
      <c r="B33" s="1">
        <f t="shared" si="0"/>
        <v>159.52903274984894</v>
      </c>
      <c r="C33">
        <v>600</v>
      </c>
      <c r="D33" s="2">
        <v>0.50724637681159424</v>
      </c>
      <c r="E33" s="1">
        <f t="shared" si="4"/>
        <v>22.935652173913045</v>
      </c>
      <c r="F33" s="1">
        <f t="shared" si="5"/>
        <v>91.74260869565218</v>
      </c>
      <c r="G33" s="8">
        <f t="shared" si="9"/>
        <v>1697.0420923076883</v>
      </c>
      <c r="H33">
        <v>315</v>
      </c>
      <c r="I33">
        <v>295</v>
      </c>
      <c r="J33" s="1">
        <v>307.26535407493333</v>
      </c>
      <c r="K33" s="2">
        <f t="shared" si="1"/>
        <v>7.7346459250666726</v>
      </c>
      <c r="L33" s="8">
        <v>499.2857313733208</v>
      </c>
      <c r="M33" s="1">
        <f t="shared" si="6"/>
        <v>15.818768708613005</v>
      </c>
      <c r="N33" s="1">
        <f t="shared" si="2"/>
        <v>4178.8022655042187</v>
      </c>
      <c r="O33" s="1">
        <f t="shared" si="3"/>
        <v>992.92271299845868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7"/>
        <v>0.05</v>
      </c>
      <c r="B34" s="1">
        <f t="shared" ref="B34:B65" si="10">A34/O34*3600*1000</f>
        <v>181.30588848697644</v>
      </c>
      <c r="C34">
        <v>600</v>
      </c>
      <c r="D34" s="2">
        <v>0.50724637681159424</v>
      </c>
      <c r="E34" s="1">
        <f t="shared" si="4"/>
        <v>22.935652173913045</v>
      </c>
      <c r="F34" s="1">
        <f t="shared" si="5"/>
        <v>91.74260869565218</v>
      </c>
      <c r="G34" s="8">
        <f t="shared" si="9"/>
        <v>2078.5899999999961</v>
      </c>
      <c r="H34">
        <v>315</v>
      </c>
      <c r="I34">
        <v>295</v>
      </c>
      <c r="J34" s="1">
        <v>308.00378422404958</v>
      </c>
      <c r="K34" s="2">
        <f t="shared" si="1"/>
        <v>6.996215775950418</v>
      </c>
      <c r="L34" s="8">
        <v>512.97688137246962</v>
      </c>
      <c r="M34" s="1">
        <f t="shared" si="6"/>
        <v>16.251679430495933</v>
      </c>
      <c r="N34" s="1">
        <f t="shared" si="2"/>
        <v>4178.7498609334089</v>
      </c>
      <c r="O34" s="1">
        <f t="shared" si="3"/>
        <v>992.79731895155612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7"/>
        <v>5.6000000000000001E-2</v>
      </c>
      <c r="B35" s="1">
        <f t="shared" si="10"/>
        <v>203.08418260272916</v>
      </c>
      <c r="C35">
        <v>600</v>
      </c>
      <c r="D35" s="2">
        <v>0.50724637681159424</v>
      </c>
      <c r="E35" s="1">
        <f t="shared" si="4"/>
        <v>22.935652173913045</v>
      </c>
      <c r="F35" s="1">
        <f t="shared" si="5"/>
        <v>91.74260869565218</v>
      </c>
      <c r="G35" s="8">
        <f t="shared" si="9"/>
        <v>2496.1698461538413</v>
      </c>
      <c r="H35">
        <v>315</v>
      </c>
      <c r="I35">
        <v>295</v>
      </c>
      <c r="J35" s="1">
        <v>308.61542318814548</v>
      </c>
      <c r="K35" s="2">
        <f t="shared" ref="K35:K66" si="11">H35-J35</f>
        <v>6.3845768118545152</v>
      </c>
      <c r="L35" s="8">
        <v>524.10980952030661</v>
      </c>
      <c r="M35" s="1">
        <f t="shared" si="6"/>
        <v>16.603626061174126</v>
      </c>
      <c r="N35" s="1">
        <f t="shared" ref="N35:N66" si="12">((W35 + X35*H35 +Y35*H35^2 +  Z35*H35^3)+(W35 + X35*J35 + Y35*J35^2 +  Z35*J35^3))/2</f>
        <v>4178.7122727413816</v>
      </c>
      <c r="O35" s="1">
        <f t="shared" ref="O35:O66" si="13">((S35 + T35*H35 + U35*H35^2 +  V35*H35^3)+(S35 + T35*J35 + U35*J35^2 +  V35*J35^3))/2</f>
        <v>992.69178631389286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7"/>
        <v>6.2E-2</v>
      </c>
      <c r="B36" s="1">
        <f t="shared" si="10"/>
        <v>224.86356981827385</v>
      </c>
      <c r="C36">
        <v>600</v>
      </c>
      <c r="D36" s="2">
        <v>0.50724637681159424</v>
      </c>
      <c r="E36" s="1">
        <f t="shared" si="4"/>
        <v>22.935652173913045</v>
      </c>
      <c r="F36" s="1">
        <f t="shared" si="5"/>
        <v>91.74260869565218</v>
      </c>
      <c r="G36" s="8">
        <f t="shared" si="9"/>
        <v>2949.7816307692251</v>
      </c>
      <c r="H36">
        <v>315</v>
      </c>
      <c r="I36">
        <v>295</v>
      </c>
      <c r="J36" s="1">
        <v>309.12985685061562</v>
      </c>
      <c r="K36" s="2">
        <f t="shared" si="11"/>
        <v>5.8701431493843756</v>
      </c>
      <c r="L36" s="8">
        <v>533.33813517269323</v>
      </c>
      <c r="M36" s="1">
        <f t="shared" si="6"/>
        <v>16.895308105144444</v>
      </c>
      <c r="N36" s="1">
        <f t="shared" si="12"/>
        <v>4178.6845181515437</v>
      </c>
      <c r="O36" s="1">
        <f t="shared" si="13"/>
        <v>992.60187046030489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7"/>
        <v>6.8000000000000005E-2</v>
      </c>
      <c r="B37" s="1">
        <f t="shared" si="10"/>
        <v>246.64380643996006</v>
      </c>
      <c r="C37">
        <v>600</v>
      </c>
      <c r="D37" s="2">
        <v>0.50724637681159424</v>
      </c>
      <c r="E37" s="1">
        <f t="shared" si="4"/>
        <v>22.935652173913045</v>
      </c>
      <c r="F37" s="1">
        <f t="shared" si="5"/>
        <v>91.74260869565218</v>
      </c>
      <c r="G37" s="8">
        <f t="shared" si="9"/>
        <v>3439.4253538461485</v>
      </c>
      <c r="H37">
        <v>315</v>
      </c>
      <c r="I37">
        <v>295</v>
      </c>
      <c r="J37" s="1">
        <v>309.56828340999482</v>
      </c>
      <c r="K37" s="2">
        <f t="shared" si="11"/>
        <v>5.4317165900051805</v>
      </c>
      <c r="L37" s="8">
        <v>541.1109672347244</v>
      </c>
      <c r="M37" s="1">
        <f t="shared" si="6"/>
        <v>17.140945179405527</v>
      </c>
      <c r="N37" s="1">
        <f t="shared" si="12"/>
        <v>4178.6635136022269</v>
      </c>
      <c r="O37" s="1">
        <f t="shared" si="13"/>
        <v>992.52441621553999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7"/>
        <v>7.3999999999999996E-2</v>
      </c>
      <c r="B38" s="1">
        <f t="shared" si="10"/>
        <v>268.42386140896457</v>
      </c>
      <c r="C38">
        <v>600</v>
      </c>
      <c r="D38" s="2">
        <v>0.50724637681159424</v>
      </c>
      <c r="E38" s="1">
        <f t="shared" si="4"/>
        <v>22.935652173913045</v>
      </c>
      <c r="F38" s="1">
        <f t="shared" si="5"/>
        <v>91.74260869565218</v>
      </c>
      <c r="G38" s="8">
        <f t="shared" si="9"/>
        <v>3965.1010153846082</v>
      </c>
      <c r="H38">
        <v>315</v>
      </c>
      <c r="I38">
        <v>295</v>
      </c>
      <c r="J38" s="1">
        <v>309.92858027554433</v>
      </c>
      <c r="K38" s="2">
        <f t="shared" si="11"/>
        <v>5.0714197244556658</v>
      </c>
      <c r="L38" s="8">
        <v>547.43819788989106</v>
      </c>
      <c r="M38" s="1">
        <f t="shared" si="6"/>
        <v>17.340869230519829</v>
      </c>
      <c r="N38" s="1">
        <f t="shared" si="12"/>
        <v>4178.6479995576283</v>
      </c>
      <c r="O38" s="1">
        <f t="shared" si="13"/>
        <v>992.46020305966351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7"/>
        <v>8.0000000000000002E-3</v>
      </c>
      <c r="B39" s="1">
        <f t="shared" si="10"/>
        <v>28.958131578845276</v>
      </c>
      <c r="C39">
        <v>800</v>
      </c>
      <c r="D39" s="2">
        <v>0.76196750109793598</v>
      </c>
      <c r="E39" s="1">
        <f t="shared" si="4"/>
        <v>34.453122529644276</v>
      </c>
      <c r="F39" s="1">
        <f t="shared" si="5"/>
        <v>137.8124901185771</v>
      </c>
      <c r="G39" s="8">
        <f t="shared" si="9"/>
        <v>164.4253538461536</v>
      </c>
      <c r="H39">
        <v>315</v>
      </c>
      <c r="I39">
        <v>295</v>
      </c>
      <c r="J39" s="1">
        <v>295.98213595649202</v>
      </c>
      <c r="K39" s="2">
        <f t="shared" si="11"/>
        <v>19.017864043507984</v>
      </c>
      <c r="L39" s="8">
        <v>286.6069257604276</v>
      </c>
      <c r="M39" s="1">
        <f t="shared" si="6"/>
        <v>6.310349162996169</v>
      </c>
      <c r="N39" s="1">
        <f t="shared" si="12"/>
        <v>4180.9107294202313</v>
      </c>
      <c r="O39" s="1">
        <f t="shared" si="13"/>
        <v>994.53930311716681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7"/>
        <v>1.4E-2</v>
      </c>
      <c r="B40" s="1">
        <f t="shared" si="10"/>
        <v>50.692855693122468</v>
      </c>
      <c r="C40">
        <v>800</v>
      </c>
      <c r="D40" s="2">
        <v>0.76196750109793598</v>
      </c>
      <c r="E40" s="1">
        <f t="shared" si="4"/>
        <v>34.453122529644276</v>
      </c>
      <c r="F40" s="1">
        <f t="shared" si="5"/>
        <v>137.8124901185771</v>
      </c>
      <c r="G40" s="8">
        <f t="shared" si="9"/>
        <v>329.78163076922988</v>
      </c>
      <c r="H40">
        <v>315</v>
      </c>
      <c r="I40">
        <v>295</v>
      </c>
      <c r="J40" s="1">
        <v>298.55755009657605</v>
      </c>
      <c r="K40" s="2">
        <f t="shared" si="11"/>
        <v>16.442449903423949</v>
      </c>
      <c r="L40" s="8">
        <v>432.57332501055657</v>
      </c>
      <c r="M40" s="1">
        <f t="shared" si="6"/>
        <v>9.5226903753391277</v>
      </c>
      <c r="N40" s="1">
        <f t="shared" si="12"/>
        <v>4180.1697475322344</v>
      </c>
      <c r="O40" s="1">
        <f t="shared" si="13"/>
        <v>994.22293952237919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7"/>
        <v>0.02</v>
      </c>
      <c r="B41" s="1">
        <f t="shared" si="10"/>
        <v>72.441979255466123</v>
      </c>
      <c r="C41">
        <v>800</v>
      </c>
      <c r="D41" s="2">
        <v>0.76196750109793598</v>
      </c>
      <c r="E41" s="1">
        <f t="shared" si="4"/>
        <v>34.453122529644276</v>
      </c>
      <c r="F41" s="1">
        <f t="shared" si="5"/>
        <v>137.8124901185771</v>
      </c>
      <c r="G41" s="8">
        <f t="shared" si="9"/>
        <v>531.16984615384467</v>
      </c>
      <c r="H41">
        <v>315</v>
      </c>
      <c r="I41">
        <v>295</v>
      </c>
      <c r="J41" s="1">
        <v>300.95855716030695</v>
      </c>
      <c r="K41" s="2">
        <f t="shared" si="11"/>
        <v>14.041442839693048</v>
      </c>
      <c r="L41" s="8">
        <v>526.90870241223774</v>
      </c>
      <c r="M41" s="1">
        <f t="shared" si="6"/>
        <v>11.595835751744085</v>
      </c>
      <c r="N41" s="1">
        <f t="shared" si="12"/>
        <v>4179.632799531415</v>
      </c>
      <c r="O41" s="1">
        <f t="shared" si="13"/>
        <v>993.89885174302754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7"/>
        <v>2.5999999999999999E-2</v>
      </c>
      <c r="B42" s="1">
        <f t="shared" si="10"/>
        <v>94.200847624188455</v>
      </c>
      <c r="C42">
        <v>800</v>
      </c>
      <c r="D42" s="2">
        <v>0.76196750109793598</v>
      </c>
      <c r="E42" s="1">
        <f t="shared" si="4"/>
        <v>34.453122529644276</v>
      </c>
      <c r="F42" s="1">
        <f t="shared" si="5"/>
        <v>137.8124901185771</v>
      </c>
      <c r="G42" s="8">
        <f t="shared" si="9"/>
        <v>768.58999999999787</v>
      </c>
      <c r="H42">
        <v>315</v>
      </c>
      <c r="I42">
        <v>295</v>
      </c>
      <c r="J42" s="1">
        <v>302.86959911885759</v>
      </c>
      <c r="K42" s="2">
        <f t="shared" si="11"/>
        <v>12.130400881142407</v>
      </c>
      <c r="L42" s="8">
        <v>591.10783231942924</v>
      </c>
      <c r="M42" s="1">
        <f t="shared" si="6"/>
        <v>13.005332682591172</v>
      </c>
      <c r="N42" s="1">
        <f t="shared" si="12"/>
        <v>4179.2998763938758</v>
      </c>
      <c r="O42" s="1">
        <f t="shared" si="13"/>
        <v>993.62163250817525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7"/>
        <v>3.2000000000000001E-2</v>
      </c>
      <c r="B43" s="1">
        <f t="shared" si="10"/>
        <v>115.96618356336947</v>
      </c>
      <c r="C43">
        <v>800</v>
      </c>
      <c r="D43" s="2">
        <v>0.76196750109793598</v>
      </c>
      <c r="E43" s="1">
        <f t="shared" si="4"/>
        <v>34.453122529644276</v>
      </c>
      <c r="F43" s="1">
        <f t="shared" si="5"/>
        <v>137.8124901185771</v>
      </c>
      <c r="G43" s="8">
        <f t="shared" si="9"/>
        <v>1042.0420923076895</v>
      </c>
      <c r="H43">
        <v>315</v>
      </c>
      <c r="I43">
        <v>295</v>
      </c>
      <c r="J43" s="1">
        <v>304.36621303434555</v>
      </c>
      <c r="K43" s="2">
        <f t="shared" si="11"/>
        <v>10.633786965654451</v>
      </c>
      <c r="L43" s="8">
        <v>637.23095127987813</v>
      </c>
      <c r="M43" s="1">
        <f t="shared" si="6"/>
        <v>14.017214232546404</v>
      </c>
      <c r="N43" s="1">
        <f t="shared" si="12"/>
        <v>4179.0915211917718</v>
      </c>
      <c r="O43" s="1">
        <f t="shared" si="13"/>
        <v>993.3930432146127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7"/>
        <v>3.7999999999999999E-2</v>
      </c>
      <c r="B44" s="1">
        <f t="shared" si="10"/>
        <v>137.7359305548959</v>
      </c>
      <c r="C44">
        <v>800</v>
      </c>
      <c r="D44" s="2">
        <v>0.76196750109793598</v>
      </c>
      <c r="E44" s="1">
        <f t="shared" si="4"/>
        <v>34.453122529644276</v>
      </c>
      <c r="F44" s="1">
        <f t="shared" si="5"/>
        <v>137.8124901185771</v>
      </c>
      <c r="G44" s="8">
        <f t="shared" si="9"/>
        <v>1351.5261230769197</v>
      </c>
      <c r="H44">
        <v>315</v>
      </c>
      <c r="I44">
        <v>295</v>
      </c>
      <c r="J44" s="1">
        <v>305.5525435179859</v>
      </c>
      <c r="K44" s="2">
        <f t="shared" si="11"/>
        <v>9.447456482014104</v>
      </c>
      <c r="L44" s="8">
        <v>671.85253131215995</v>
      </c>
      <c r="M44" s="1">
        <f t="shared" si="6"/>
        <v>14.776303514350895</v>
      </c>
      <c r="N44" s="1">
        <f t="shared" si="12"/>
        <v>4178.9560437501195</v>
      </c>
      <c r="O44" s="1">
        <f t="shared" si="13"/>
        <v>993.20489177279069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7"/>
        <v>4.3999999999999997E-2</v>
      </c>
      <c r="B45" s="1">
        <f t="shared" si="10"/>
        <v>159.50878892994862</v>
      </c>
      <c r="C45">
        <v>800</v>
      </c>
      <c r="D45" s="2">
        <v>0.76196750109793598</v>
      </c>
      <c r="E45" s="1">
        <f t="shared" si="4"/>
        <v>34.453122529644276</v>
      </c>
      <c r="F45" s="1">
        <f t="shared" si="5"/>
        <v>137.8124901185771</v>
      </c>
      <c r="G45" s="8">
        <f t="shared" si="9"/>
        <v>1697.0420923076883</v>
      </c>
      <c r="H45">
        <v>315</v>
      </c>
      <c r="I45">
        <v>295</v>
      </c>
      <c r="J45" s="1">
        <v>306.50961722108445</v>
      </c>
      <c r="K45" s="2">
        <f t="shared" si="11"/>
        <v>8.4903827789155457</v>
      </c>
      <c r="L45" s="8">
        <v>698.75468136656207</v>
      </c>
      <c r="M45" s="1">
        <f t="shared" si="6"/>
        <v>15.365837333384571</v>
      </c>
      <c r="N45" s="1">
        <f t="shared" si="12"/>
        <v>4178.8643430924303</v>
      </c>
      <c r="O45" s="1">
        <f t="shared" si="13"/>
        <v>993.04872830276713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7"/>
        <v>0.05</v>
      </c>
      <c r="B46" s="1">
        <f t="shared" si="10"/>
        <v>181.2839122038917</v>
      </c>
      <c r="C46">
        <v>800</v>
      </c>
      <c r="D46" s="2">
        <v>0.76196750109793598</v>
      </c>
      <c r="E46" s="1">
        <f t="shared" si="4"/>
        <v>34.453122529644276</v>
      </c>
      <c r="F46" s="1">
        <f t="shared" si="5"/>
        <v>137.8124901185771</v>
      </c>
      <c r="G46" s="8">
        <f t="shared" si="9"/>
        <v>2078.5899999999961</v>
      </c>
      <c r="H46">
        <v>315</v>
      </c>
      <c r="I46">
        <v>295</v>
      </c>
      <c r="J46" s="1">
        <v>307.29529734773956</v>
      </c>
      <c r="K46" s="2">
        <f t="shared" si="11"/>
        <v>7.7047026522604369</v>
      </c>
      <c r="L46" s="8">
        <v>720.24211017733853</v>
      </c>
      <c r="M46" s="1">
        <f t="shared" si="6"/>
        <v>15.836502677527411</v>
      </c>
      <c r="N46" s="1">
        <f t="shared" si="12"/>
        <v>4178.7999852734029</v>
      </c>
      <c r="O46" s="1">
        <f t="shared" si="13"/>
        <v>992.91767157778645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7"/>
        <v>5.6000000000000001E-2</v>
      </c>
      <c r="B47" s="1">
        <f t="shared" si="10"/>
        <v>203.06073047960405</v>
      </c>
      <c r="C47">
        <v>800</v>
      </c>
      <c r="D47" s="2">
        <v>0.76196750109793598</v>
      </c>
      <c r="E47" s="1">
        <f t="shared" si="4"/>
        <v>34.453122529644276</v>
      </c>
      <c r="F47" s="1">
        <f t="shared" si="5"/>
        <v>137.8124901185771</v>
      </c>
      <c r="G47" s="8">
        <f t="shared" si="9"/>
        <v>2496.1698461538413</v>
      </c>
      <c r="H47">
        <v>315</v>
      </c>
      <c r="I47">
        <v>295</v>
      </c>
      <c r="J47" s="1">
        <v>307.95053492251355</v>
      </c>
      <c r="K47" s="2">
        <f t="shared" si="11"/>
        <v>7.0494650774864454</v>
      </c>
      <c r="L47" s="8">
        <v>737.79171598187042</v>
      </c>
      <c r="M47" s="1">
        <f t="shared" si="6"/>
        <v>16.220762240244216</v>
      </c>
      <c r="N47" s="1">
        <f t="shared" si="12"/>
        <v>4178.7533778442084</v>
      </c>
      <c r="O47" s="1">
        <f t="shared" si="13"/>
        <v>992.80643541390805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7"/>
        <v>6.2E-2</v>
      </c>
      <c r="B48" s="1">
        <f t="shared" si="10"/>
        <v>224.83884798034049</v>
      </c>
      <c r="C48">
        <v>800</v>
      </c>
      <c r="D48" s="2">
        <v>0.76196750109793598</v>
      </c>
      <c r="E48" s="1">
        <f t="shared" si="4"/>
        <v>34.453122529644276</v>
      </c>
      <c r="F48" s="1">
        <f t="shared" si="5"/>
        <v>137.8124901185771</v>
      </c>
      <c r="G48" s="8">
        <f t="shared" si="9"/>
        <v>2949.7816307692251</v>
      </c>
      <c r="H48">
        <v>315</v>
      </c>
      <c r="I48">
        <v>295</v>
      </c>
      <c r="J48" s="1">
        <v>308.50464853606354</v>
      </c>
      <c r="K48" s="2">
        <f t="shared" si="11"/>
        <v>6.4953514639364585</v>
      </c>
      <c r="L48" s="8">
        <v>752.3909101720825</v>
      </c>
      <c r="M48" s="1">
        <f t="shared" si="6"/>
        <v>16.540309127366942</v>
      </c>
      <c r="N48" s="1">
        <f t="shared" si="12"/>
        <v>4178.7187035690222</v>
      </c>
      <c r="O48" s="1">
        <f t="shared" si="13"/>
        <v>992.71101059687078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7"/>
        <v>6.8000000000000005E-2</v>
      </c>
      <c r="B49" s="1">
        <f t="shared" si="10"/>
        <v>246.61798211586319</v>
      </c>
      <c r="C49">
        <v>800</v>
      </c>
      <c r="D49" s="2">
        <v>0.76196750109793598</v>
      </c>
      <c r="E49" s="1">
        <f t="shared" si="4"/>
        <v>34.453122529644276</v>
      </c>
      <c r="F49" s="1">
        <f t="shared" si="5"/>
        <v>137.8124901185771</v>
      </c>
      <c r="G49" s="8">
        <f t="shared" si="9"/>
        <v>3439.4253538461485</v>
      </c>
      <c r="H49">
        <v>315</v>
      </c>
      <c r="I49">
        <v>295</v>
      </c>
      <c r="J49" s="1">
        <v>308.97899673245496</v>
      </c>
      <c r="K49" s="2">
        <f t="shared" si="11"/>
        <v>6.0210032675450407</v>
      </c>
      <c r="L49" s="8">
        <v>764.72379197230725</v>
      </c>
      <c r="M49" s="1">
        <f t="shared" si="6"/>
        <v>16.810166399813092</v>
      </c>
      <c r="N49" s="1">
        <f t="shared" si="12"/>
        <v>4178.6923028410711</v>
      </c>
      <c r="O49" s="1">
        <f t="shared" si="13"/>
        <v>992.62834729136227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7"/>
        <v>7.3999999999999996E-2</v>
      </c>
      <c r="B50" s="1">
        <f t="shared" si="10"/>
        <v>268.39700824252844</v>
      </c>
      <c r="C50">
        <v>800</v>
      </c>
      <c r="D50" s="2">
        <v>0.76196750109793598</v>
      </c>
      <c r="E50" s="1">
        <f t="shared" si="4"/>
        <v>34.453122529644276</v>
      </c>
      <c r="F50" s="1">
        <f t="shared" si="5"/>
        <v>137.8124901185771</v>
      </c>
      <c r="G50" s="8">
        <f t="shared" si="9"/>
        <v>3965.1010153846082</v>
      </c>
      <c r="H50">
        <v>315</v>
      </c>
      <c r="I50">
        <v>295</v>
      </c>
      <c r="J50" s="1">
        <v>309.37022760320019</v>
      </c>
      <c r="K50" s="2">
        <f t="shared" si="11"/>
        <v>5.6297723967998081</v>
      </c>
      <c r="L50" s="8">
        <v>774.7873485169647</v>
      </c>
      <c r="M50" s="1">
        <f t="shared" si="6"/>
        <v>17.030307625559598</v>
      </c>
      <c r="N50" s="1">
        <f t="shared" si="12"/>
        <v>4178.6727077149999</v>
      </c>
      <c r="O50" s="1">
        <f t="shared" si="13"/>
        <v>992.55949887219344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7"/>
        <v>8.0000000000000002E-3</v>
      </c>
      <c r="B51" s="1">
        <f t="shared" si="10"/>
        <v>28.957306513247552</v>
      </c>
      <c r="C51">
        <v>1000</v>
      </c>
      <c r="D51" s="2">
        <v>1.0144927536231885</v>
      </c>
      <c r="E51" s="1">
        <f t="shared" si="4"/>
        <v>45.87130434782609</v>
      </c>
      <c r="F51" s="1">
        <f t="shared" si="5"/>
        <v>183.48521739130436</v>
      </c>
      <c r="G51" s="8">
        <f t="shared" si="9"/>
        <v>164.4253538461536</v>
      </c>
      <c r="H51">
        <v>315</v>
      </c>
      <c r="I51">
        <v>295</v>
      </c>
      <c r="J51" s="1">
        <v>295.73730997352988</v>
      </c>
      <c r="K51" s="2">
        <f t="shared" si="11"/>
        <v>19.262690026470125</v>
      </c>
      <c r="L51" s="8">
        <v>336.74439387048295</v>
      </c>
      <c r="M51" s="1">
        <f t="shared" si="6"/>
        <v>5.8363313596434159</v>
      </c>
      <c r="N51" s="1">
        <f t="shared" si="12"/>
        <v>4180.9908005411844</v>
      </c>
      <c r="O51" s="1">
        <f t="shared" si="13"/>
        <v>994.56764001252714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7"/>
        <v>1.4E-2</v>
      </c>
      <c r="B52" s="1">
        <f t="shared" si="10"/>
        <v>50.689333144428765</v>
      </c>
      <c r="C52">
        <v>1000</v>
      </c>
      <c r="D52" s="2">
        <v>1.0144927536231885</v>
      </c>
      <c r="E52" s="1">
        <f t="shared" si="4"/>
        <v>45.87130434782609</v>
      </c>
      <c r="F52" s="1">
        <f t="shared" si="5"/>
        <v>183.48521739130436</v>
      </c>
      <c r="G52" s="8">
        <f t="shared" si="9"/>
        <v>329.78163076922988</v>
      </c>
      <c r="H52">
        <v>315</v>
      </c>
      <c r="I52">
        <v>295</v>
      </c>
      <c r="J52" s="1">
        <v>298.01732130996788</v>
      </c>
      <c r="K52" s="2">
        <f t="shared" si="11"/>
        <v>16.982678690032117</v>
      </c>
      <c r="L52" s="8">
        <v>518.28681057458448</v>
      </c>
      <c r="M52" s="1">
        <f t="shared" si="6"/>
        <v>8.9790697572233054</v>
      </c>
      <c r="N52" s="1">
        <f t="shared" si="12"/>
        <v>4180.3103571952315</v>
      </c>
      <c r="O52" s="1">
        <f t="shared" si="13"/>
        <v>994.29203095640719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7"/>
        <v>0.02</v>
      </c>
      <c r="B53" s="1">
        <f t="shared" si="10"/>
        <v>72.435375682996167</v>
      </c>
      <c r="C53">
        <v>1000</v>
      </c>
      <c r="D53" s="2">
        <v>1.0144927536231885</v>
      </c>
      <c r="E53" s="1">
        <f t="shared" si="4"/>
        <v>45.87130434782609</v>
      </c>
      <c r="F53" s="1">
        <f t="shared" si="5"/>
        <v>183.48521739130436</v>
      </c>
      <c r="G53" s="8">
        <f t="shared" si="9"/>
        <v>531.16984615384467</v>
      </c>
      <c r="H53">
        <v>315</v>
      </c>
      <c r="I53">
        <v>295</v>
      </c>
      <c r="J53" s="1">
        <v>300.30733754680318</v>
      </c>
      <c r="K53" s="2">
        <f t="shared" si="11"/>
        <v>14.692662453196817</v>
      </c>
      <c r="L53" s="8">
        <v>639.59532883033012</v>
      </c>
      <c r="M53" s="1">
        <f t="shared" si="6"/>
        <v>11.075077384375522</v>
      </c>
      <c r="N53" s="1">
        <f t="shared" si="12"/>
        <v>4179.764774227544</v>
      </c>
      <c r="O53" s="1">
        <f t="shared" si="13"/>
        <v>993.98946055168494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7"/>
        <v>2.5999999999999999E-2</v>
      </c>
      <c r="B54" s="1">
        <f t="shared" si="10"/>
        <v>94.191424042474878</v>
      </c>
      <c r="C54">
        <v>1000</v>
      </c>
      <c r="D54" s="2">
        <v>1.0144927536231885</v>
      </c>
      <c r="E54" s="1">
        <f t="shared" si="4"/>
        <v>45.87130434782609</v>
      </c>
      <c r="F54" s="1">
        <f t="shared" si="5"/>
        <v>183.48521739130436</v>
      </c>
      <c r="G54" s="8">
        <f t="shared" si="9"/>
        <v>768.58999999999787</v>
      </c>
      <c r="H54">
        <v>315</v>
      </c>
      <c r="I54">
        <v>295</v>
      </c>
      <c r="J54" s="1">
        <v>302.19742613128193</v>
      </c>
      <c r="K54" s="2">
        <f t="shared" si="11"/>
        <v>12.802573868718071</v>
      </c>
      <c r="L54" s="8">
        <v>723.73171978245034</v>
      </c>
      <c r="M54" s="1">
        <f t="shared" si="6"/>
        <v>12.526872521814678</v>
      </c>
      <c r="N54" s="1">
        <f t="shared" si="12"/>
        <v>4179.4080536973825</v>
      </c>
      <c r="O54" s="1">
        <f t="shared" si="13"/>
        <v>993.72104150152575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7"/>
        <v>3.2000000000000001E-2</v>
      </c>
      <c r="B55" s="1">
        <f t="shared" si="10"/>
        <v>115.95433185390392</v>
      </c>
      <c r="C55">
        <v>1000</v>
      </c>
      <c r="D55" s="2">
        <v>1.0144927536231885</v>
      </c>
      <c r="E55" s="1">
        <f t="shared" si="4"/>
        <v>45.87130434782609</v>
      </c>
      <c r="F55" s="1">
        <f t="shared" si="5"/>
        <v>183.48521739130436</v>
      </c>
      <c r="G55" s="8">
        <f t="shared" si="9"/>
        <v>1042.0420923076895</v>
      </c>
      <c r="H55">
        <v>315</v>
      </c>
      <c r="I55">
        <v>295</v>
      </c>
      <c r="J55" s="1">
        <v>303.70943497453413</v>
      </c>
      <c r="K55" s="2">
        <f t="shared" si="11"/>
        <v>11.290565025465867</v>
      </c>
      <c r="L55" s="8">
        <v>784.90868711588519</v>
      </c>
      <c r="M55" s="1">
        <f t="shared" si="6"/>
        <v>13.581403415943331</v>
      </c>
      <c r="N55" s="1">
        <f t="shared" si="12"/>
        <v>4179.1776038832104</v>
      </c>
      <c r="O55" s="1">
        <f t="shared" si="13"/>
        <v>993.49457806497185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7"/>
        <v>3.7999999999999999E-2</v>
      </c>
      <c r="B56" s="1">
        <f t="shared" si="10"/>
        <v>137.72202063720277</v>
      </c>
      <c r="C56">
        <v>1000</v>
      </c>
      <c r="D56" s="2">
        <v>1.0144927536231885</v>
      </c>
      <c r="E56" s="1">
        <f t="shared" si="4"/>
        <v>45.87130434782609</v>
      </c>
      <c r="F56" s="1">
        <f t="shared" si="5"/>
        <v>183.48521739130436</v>
      </c>
      <c r="G56" s="8">
        <f t="shared" si="9"/>
        <v>1351.5261230769197</v>
      </c>
      <c r="H56">
        <v>315</v>
      </c>
      <c r="I56">
        <v>295</v>
      </c>
      <c r="J56" s="1">
        <v>304.92481058858749</v>
      </c>
      <c r="K56" s="2">
        <f t="shared" si="11"/>
        <v>10.075189411412509</v>
      </c>
      <c r="L56" s="8">
        <v>831.21128985638916</v>
      </c>
      <c r="M56" s="1">
        <f t="shared" si="6"/>
        <v>14.378861200418369</v>
      </c>
      <c r="N56" s="1">
        <f t="shared" si="12"/>
        <v>4179.0246081963151</v>
      </c>
      <c r="O56" s="1">
        <f t="shared" si="13"/>
        <v>993.30520542076852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7"/>
        <v>4.3999999999999997E-2</v>
      </c>
      <c r="B57" s="1">
        <f t="shared" si="10"/>
        <v>159.49313429166256</v>
      </c>
      <c r="C57">
        <v>1000</v>
      </c>
      <c r="D57" s="2">
        <v>1.0144927536231885</v>
      </c>
      <c r="E57" s="1">
        <f t="shared" si="4"/>
        <v>45.87130434782609</v>
      </c>
      <c r="F57" s="1">
        <f t="shared" si="5"/>
        <v>183.48521739130436</v>
      </c>
      <c r="G57" s="8">
        <f t="shared" si="9"/>
        <v>1697.0420923076883</v>
      </c>
      <c r="H57">
        <v>315</v>
      </c>
      <c r="I57">
        <v>295</v>
      </c>
      <c r="J57" s="1">
        <v>305.91504039031537</v>
      </c>
      <c r="K57" s="2">
        <f t="shared" si="11"/>
        <v>9.0849596096846312</v>
      </c>
      <c r="L57" s="8">
        <v>867.40792387165732</v>
      </c>
      <c r="M57" s="1">
        <f t="shared" si="6"/>
        <v>15.001817833613849</v>
      </c>
      <c r="N57" s="1">
        <f t="shared" si="12"/>
        <v>4178.9195314550416</v>
      </c>
      <c r="O57" s="1">
        <f t="shared" si="13"/>
        <v>993.14619844598712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7"/>
        <v>0.05</v>
      </c>
      <c r="B58" s="1">
        <f t="shared" si="10"/>
        <v>181.26676997242649</v>
      </c>
      <c r="C58">
        <v>1000</v>
      </c>
      <c r="D58" s="2">
        <v>1.0144927536231885</v>
      </c>
      <c r="E58" s="1">
        <f t="shared" si="4"/>
        <v>45.87130434782609</v>
      </c>
      <c r="F58" s="1">
        <f t="shared" si="5"/>
        <v>183.48521739130436</v>
      </c>
      <c r="G58" s="8">
        <f t="shared" si="9"/>
        <v>2078.5899999999961</v>
      </c>
      <c r="H58">
        <v>315</v>
      </c>
      <c r="I58">
        <v>295</v>
      </c>
      <c r="J58" s="1">
        <v>306.73393773325284</v>
      </c>
      <c r="K58" s="2">
        <f t="shared" si="11"/>
        <v>8.2660622667471557</v>
      </c>
      <c r="L58" s="8">
        <v>896.45269355755329</v>
      </c>
      <c r="M58" s="1">
        <f t="shared" si="6"/>
        <v>15.501376919468848</v>
      </c>
      <c r="N58" s="1">
        <f t="shared" si="12"/>
        <v>4178.844994403973</v>
      </c>
      <c r="O58" s="1">
        <f t="shared" si="13"/>
        <v>993.01157088737671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7"/>
        <v>5.6000000000000001E-2</v>
      </c>
      <c r="B59" s="1">
        <f t="shared" si="10"/>
        <v>203.04230998651857</v>
      </c>
      <c r="C59">
        <v>1000</v>
      </c>
      <c r="D59" s="2">
        <v>1.0144927536231885</v>
      </c>
      <c r="E59" s="1">
        <f t="shared" si="4"/>
        <v>45.87130434782609</v>
      </c>
      <c r="F59" s="1">
        <f t="shared" si="5"/>
        <v>183.48521739130436</v>
      </c>
      <c r="G59" s="8">
        <f t="shared" si="9"/>
        <v>2496.1698461538413</v>
      </c>
      <c r="H59">
        <v>315</v>
      </c>
      <c r="I59">
        <v>295</v>
      </c>
      <c r="J59" s="1">
        <v>307.42077642897959</v>
      </c>
      <c r="K59" s="2">
        <f t="shared" si="11"/>
        <v>7.5792235710204068</v>
      </c>
      <c r="L59" s="8">
        <v>920.26115259047754</v>
      </c>
      <c r="M59" s="1">
        <f t="shared" si="6"/>
        <v>15.910649021891498</v>
      </c>
      <c r="N59" s="1">
        <f t="shared" si="12"/>
        <v>4178.7905748669064</v>
      </c>
      <c r="O59" s="1">
        <f t="shared" si="13"/>
        <v>992.89650523275509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7"/>
        <v>6.2E-2</v>
      </c>
      <c r="B60" s="1">
        <f t="shared" si="10"/>
        <v>224.81932006113323</v>
      </c>
      <c r="C60">
        <v>1000</v>
      </c>
      <c r="D60" s="2">
        <v>1.0144927536231885</v>
      </c>
      <c r="E60" s="1">
        <f t="shared" si="4"/>
        <v>45.87130434782609</v>
      </c>
      <c r="F60" s="1">
        <f t="shared" si="5"/>
        <v>183.48521739130436</v>
      </c>
      <c r="G60" s="8">
        <f t="shared" si="9"/>
        <v>2949.7816307692251</v>
      </c>
      <c r="H60">
        <v>315</v>
      </c>
      <c r="I60">
        <v>295</v>
      </c>
      <c r="J60" s="1">
        <v>308.00425691171853</v>
      </c>
      <c r="K60" s="2">
        <f t="shared" si="11"/>
        <v>6.995743088281472</v>
      </c>
      <c r="L60" s="8">
        <v>940.12545155652697</v>
      </c>
      <c r="M60" s="1">
        <f t="shared" si="6"/>
        <v>16.251953675518077</v>
      </c>
      <c r="N60" s="1">
        <f t="shared" si="12"/>
        <v>4178.7498298927512</v>
      </c>
      <c r="O60" s="1">
        <f t="shared" si="13"/>
        <v>992.79723797450822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7"/>
        <v>6.8000000000000005E-2</v>
      </c>
      <c r="B61" s="1">
        <f t="shared" si="10"/>
        <v>246.59748709809807</v>
      </c>
      <c r="C61">
        <v>1000</v>
      </c>
      <c r="D61" s="2">
        <v>1.0144927536231885</v>
      </c>
      <c r="E61" s="1">
        <f t="shared" si="4"/>
        <v>45.87130434782609</v>
      </c>
      <c r="F61" s="1">
        <f t="shared" si="5"/>
        <v>183.48521739130436</v>
      </c>
      <c r="G61" s="8">
        <f t="shared" si="9"/>
        <v>3439.4253538461485</v>
      </c>
      <c r="H61">
        <v>315</v>
      </c>
      <c r="I61">
        <v>295</v>
      </c>
      <c r="J61" s="1">
        <v>308.50559908347242</v>
      </c>
      <c r="K61" s="2">
        <f t="shared" si="11"/>
        <v>6.4944009165275816</v>
      </c>
      <c r="L61" s="8">
        <v>956.94708939863585</v>
      </c>
      <c r="M61" s="1">
        <f t="shared" si="6"/>
        <v>16.540853228009503</v>
      </c>
      <c r="N61" s="1">
        <f t="shared" si="12"/>
        <v>4178.7186476884372</v>
      </c>
      <c r="O61" s="1">
        <f t="shared" si="13"/>
        <v>992.71084584336018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7"/>
        <v>7.3999999999999996E-2</v>
      </c>
      <c r="B62" s="1">
        <f t="shared" si="10"/>
        <v>268.37561570218691</v>
      </c>
      <c r="C62">
        <v>1000</v>
      </c>
      <c r="D62" s="2">
        <v>1.0144927536231885</v>
      </c>
      <c r="E62" s="1">
        <f t="shared" si="4"/>
        <v>45.87130434782609</v>
      </c>
      <c r="F62" s="1">
        <f t="shared" si="5"/>
        <v>183.48521739130436</v>
      </c>
      <c r="G62" s="8">
        <f t="shared" si="9"/>
        <v>3965.1010153846082</v>
      </c>
      <c r="H62">
        <v>315</v>
      </c>
      <c r="I62">
        <v>295</v>
      </c>
      <c r="J62" s="1">
        <v>308.92034367696283</v>
      </c>
      <c r="K62" s="2">
        <f t="shared" si="11"/>
        <v>6.0796563230371703</v>
      </c>
      <c r="L62" s="8">
        <v>970.70104187147376</v>
      </c>
      <c r="M62" s="1">
        <f t="shared" si="6"/>
        <v>16.776976457247407</v>
      </c>
      <c r="N62" s="1">
        <f t="shared" si="12"/>
        <v>4178.6954081071881</v>
      </c>
      <c r="O62" s="1">
        <f t="shared" si="13"/>
        <v>992.63861697338666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7"/>
        <v>8.0000000000000002E-3</v>
      </c>
      <c r="B63" s="1">
        <f t="shared" si="10"/>
        <v>28.956753150100397</v>
      </c>
      <c r="C63">
        <v>1200</v>
      </c>
      <c r="D63" s="2">
        <v>1.2699298619213879</v>
      </c>
      <c r="E63" s="1">
        <f t="shared" si="4"/>
        <v>57.421148636637476</v>
      </c>
      <c r="F63" s="1">
        <f t="shared" si="5"/>
        <v>229.6845945465499</v>
      </c>
      <c r="G63" s="8">
        <f t="shared" si="9"/>
        <v>164.4253538461536</v>
      </c>
      <c r="H63">
        <v>315</v>
      </c>
      <c r="I63">
        <v>295</v>
      </c>
      <c r="J63" s="1">
        <v>295.57159487053343</v>
      </c>
      <c r="K63" s="2">
        <f t="shared" si="11"/>
        <v>19.428405129466569</v>
      </c>
      <c r="L63" s="8">
        <v>376.60866815899141</v>
      </c>
      <c r="M63" s="1">
        <f t="shared" si="6"/>
        <v>5.465005115278716</v>
      </c>
      <c r="N63" s="1">
        <f t="shared" si="12"/>
        <v>4181.0459889109889</v>
      </c>
      <c r="O63" s="1">
        <f t="shared" si="13"/>
        <v>994.58664618619878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7"/>
        <v>1.4E-2</v>
      </c>
      <c r="B64" s="1">
        <f t="shared" si="10"/>
        <v>50.686704775089382</v>
      </c>
      <c r="C64">
        <v>1200</v>
      </c>
      <c r="D64" s="2">
        <v>1.2699298619213879</v>
      </c>
      <c r="E64" s="1">
        <f t="shared" si="4"/>
        <v>57.421148636637476</v>
      </c>
      <c r="F64" s="1">
        <f t="shared" si="5"/>
        <v>229.6845945465499</v>
      </c>
      <c r="G64" s="8">
        <f t="shared" si="9"/>
        <v>329.78163076922988</v>
      </c>
      <c r="H64">
        <v>315</v>
      </c>
      <c r="I64">
        <v>295</v>
      </c>
      <c r="J64" s="1">
        <v>297.60667019696126</v>
      </c>
      <c r="K64" s="2">
        <f t="shared" si="11"/>
        <v>17.393329803038739</v>
      </c>
      <c r="L64" s="8">
        <v>588.61796261323968</v>
      </c>
      <c r="M64" s="1">
        <f t="shared" si="6"/>
        <v>8.5359389192050763</v>
      </c>
      <c r="N64" s="1">
        <f t="shared" si="12"/>
        <v>4180.4223742842014</v>
      </c>
      <c r="O64" s="1">
        <f t="shared" si="13"/>
        <v>994.3435901710011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7"/>
        <v>0.02</v>
      </c>
      <c r="B65" s="1">
        <f t="shared" si="10"/>
        <v>72.430221428442309</v>
      </c>
      <c r="C65">
        <v>1200</v>
      </c>
      <c r="D65" s="2">
        <v>1.2699298619213879</v>
      </c>
      <c r="E65" s="1">
        <f t="shared" si="4"/>
        <v>57.421148636637476</v>
      </c>
      <c r="F65" s="1">
        <f t="shared" si="5"/>
        <v>229.6845945465499</v>
      </c>
      <c r="G65" s="8">
        <f t="shared" si="9"/>
        <v>531.16984615384467</v>
      </c>
      <c r="H65">
        <v>315</v>
      </c>
      <c r="I65">
        <v>295</v>
      </c>
      <c r="J65" s="1">
        <v>299.78868008721383</v>
      </c>
      <c r="K65" s="2">
        <f t="shared" si="11"/>
        <v>15.211319912786166</v>
      </c>
      <c r="L65" s="8">
        <v>734.29721251796389</v>
      </c>
      <c r="M65" s="1">
        <f t="shared" si="6"/>
        <v>10.641175101324011</v>
      </c>
      <c r="N65" s="1">
        <f t="shared" si="12"/>
        <v>4179.8770047518474</v>
      </c>
      <c r="O65" s="1">
        <f t="shared" si="13"/>
        <v>994.06019448846564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7"/>
        <v>2.5999999999999999E-2</v>
      </c>
      <c r="B66" s="1">
        <f t="shared" ref="B66:B97" si="14">A66/O66*3600*1000</f>
        <v>94.183872645638019</v>
      </c>
      <c r="C66">
        <v>1200</v>
      </c>
      <c r="D66" s="2">
        <v>1.2699298619213879</v>
      </c>
      <c r="E66" s="1">
        <f t="shared" si="4"/>
        <v>57.421148636637476</v>
      </c>
      <c r="F66" s="1">
        <f t="shared" si="5"/>
        <v>229.6845945465499</v>
      </c>
      <c r="G66" s="8">
        <f t="shared" si="9"/>
        <v>768.58999999999787</v>
      </c>
      <c r="H66">
        <v>315</v>
      </c>
      <c r="I66">
        <v>295</v>
      </c>
      <c r="J66" s="1">
        <v>301.6483858264283</v>
      </c>
      <c r="K66" s="2">
        <f t="shared" si="11"/>
        <v>13.351614173571704</v>
      </c>
      <c r="L66" s="8">
        <v>836.9972892116881</v>
      </c>
      <c r="M66" s="1">
        <f t="shared" si="6"/>
        <v>12.122862844492113</v>
      </c>
      <c r="N66" s="1">
        <f t="shared" si="12"/>
        <v>4179.5035032948672</v>
      </c>
      <c r="O66" s="1">
        <f t="shared" si="13"/>
        <v>993.80071524734581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7"/>
        <v>3.2000000000000001E-2</v>
      </c>
      <c r="B67" s="1">
        <f t="shared" si="14"/>
        <v>115.94466698604202</v>
      </c>
      <c r="C67">
        <v>1200</v>
      </c>
      <c r="D67" s="2">
        <v>1.2699298619213879</v>
      </c>
      <c r="E67" s="1">
        <f t="shared" si="4"/>
        <v>57.421148636637476</v>
      </c>
      <c r="F67" s="1">
        <f t="shared" si="5"/>
        <v>229.6845945465499</v>
      </c>
      <c r="G67" s="8">
        <f t="shared" si="9"/>
        <v>1042.0420923076895</v>
      </c>
      <c r="H67">
        <v>315</v>
      </c>
      <c r="I67">
        <v>295</v>
      </c>
      <c r="J67" s="1">
        <v>303.16438995264895</v>
      </c>
      <c r="K67" s="2">
        <f t="shared" ref="K67:K98" si="15">H67-J67</f>
        <v>11.835610047351054</v>
      </c>
      <c r="L67" s="8">
        <v>912.45504800882475</v>
      </c>
      <c r="M67" s="1">
        <f t="shared" si="6"/>
        <v>13.210119480660618</v>
      </c>
      <c r="N67" s="1">
        <f t="shared" ref="N67:N98" si="16">((W67 + X67*H67 +Y67*H67^2 +  Z67*H67^3)+(W67 + X67*J67 + Y67*J67^2 +  Z67*J67^3))/2</f>
        <v>4179.255358702937</v>
      </c>
      <c r="O67" s="1">
        <f t="shared" ref="O67:O98" si="17">((S67 + T67*H67 + U67*H67^2 +  V67*H67^3)+(S67 + T67*J67 + U67*J67^2 +  V67*J67^3))/2</f>
        <v>993.57739337738008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7"/>
        <v>3.7999999999999999E-2</v>
      </c>
      <c r="B68" s="1">
        <f t="shared" si="14"/>
        <v>137.71053429307355</v>
      </c>
      <c r="C68">
        <v>1200</v>
      </c>
      <c r="D68" s="2">
        <v>1.2699298619213879</v>
      </c>
      <c r="E68" s="1">
        <f t="shared" ref="E68:E131" si="18">D68*0.01256*3600</f>
        <v>57.421148636637476</v>
      </c>
      <c r="F68" s="1">
        <f t="shared" ref="F68:F131" si="19">E68*4</f>
        <v>229.6845945465499</v>
      </c>
      <c r="G68" s="8">
        <f t="shared" si="9"/>
        <v>1351.5261230769197</v>
      </c>
      <c r="H68">
        <v>315</v>
      </c>
      <c r="I68">
        <v>295</v>
      </c>
      <c r="J68" s="1">
        <v>304.39815896918537</v>
      </c>
      <c r="K68" s="2">
        <f t="shared" si="15"/>
        <v>10.601841030814626</v>
      </c>
      <c r="L68" s="8">
        <v>969.97989976206622</v>
      </c>
      <c r="M68" s="1">
        <f t="shared" ref="M68:M131" si="20">((H68-I68)-(J68-I68))/(LN((H68-I68)/(J68-I68)))</f>
        <v>14.038111650065687</v>
      </c>
      <c r="N68" s="1">
        <f t="shared" si="16"/>
        <v>4179.0875406908635</v>
      </c>
      <c r="O68" s="1">
        <f t="shared" si="17"/>
        <v>993.38805634770256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7"/>
        <v>4.3999999999999997E-2</v>
      </c>
      <c r="B69" s="1">
        <f t="shared" si="14"/>
        <v>159.48008490918022</v>
      </c>
      <c r="C69">
        <v>1200</v>
      </c>
      <c r="D69" s="2">
        <v>1.2699298619213879</v>
      </c>
      <c r="E69" s="1">
        <f t="shared" si="18"/>
        <v>57.421148636637476</v>
      </c>
      <c r="F69" s="1">
        <f t="shared" si="19"/>
        <v>229.6845945465499</v>
      </c>
      <c r="G69" s="8">
        <f t="shared" si="9"/>
        <v>1697.0420923076883</v>
      </c>
      <c r="H69">
        <v>315</v>
      </c>
      <c r="I69">
        <v>295</v>
      </c>
      <c r="J69" s="1">
        <v>305.41222029608122</v>
      </c>
      <c r="K69" s="2">
        <f t="shared" si="15"/>
        <v>9.587779703918784</v>
      </c>
      <c r="L69" s="8">
        <v>1015.1879355562139</v>
      </c>
      <c r="M69" s="1">
        <f t="shared" si="20"/>
        <v>14.688239657498301</v>
      </c>
      <c r="N69" s="1">
        <f t="shared" si="16"/>
        <v>4178.9707763950737</v>
      </c>
      <c r="O69" s="1">
        <f t="shared" si="17"/>
        <v>993.22746216372207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7"/>
        <v>0.05</v>
      </c>
      <c r="B70" s="1">
        <f t="shared" si="14"/>
        <v>181.2523753851101</v>
      </c>
      <c r="C70">
        <v>1200</v>
      </c>
      <c r="D70" s="2">
        <v>1.2699298619213879</v>
      </c>
      <c r="E70" s="1">
        <f t="shared" si="18"/>
        <v>57.421148636637476</v>
      </c>
      <c r="F70" s="1">
        <f t="shared" si="19"/>
        <v>229.6845945465499</v>
      </c>
      <c r="G70" s="8">
        <f t="shared" si="9"/>
        <v>2078.5899999999961</v>
      </c>
      <c r="H70">
        <v>315</v>
      </c>
      <c r="I70">
        <v>295</v>
      </c>
      <c r="J70" s="1">
        <v>306.25631953522901</v>
      </c>
      <c r="K70" s="2">
        <f t="shared" si="15"/>
        <v>8.7436804647709891</v>
      </c>
      <c r="L70" s="8">
        <v>1051.6106941837866</v>
      </c>
      <c r="M70" s="1">
        <f t="shared" si="20"/>
        <v>15.211623920332402</v>
      </c>
      <c r="N70" s="1">
        <f t="shared" si="16"/>
        <v>4178.8871525817385</v>
      </c>
      <c r="O70" s="1">
        <f t="shared" si="17"/>
        <v>993.09043325667244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7"/>
        <v>5.6000000000000001E-2</v>
      </c>
      <c r="B71" s="1">
        <f t="shared" si="14"/>
        <v>203.02675094219126</v>
      </c>
      <c r="C71">
        <v>1200</v>
      </c>
      <c r="D71" s="2">
        <v>1.2699298619213879</v>
      </c>
      <c r="E71" s="1">
        <f t="shared" si="18"/>
        <v>57.421148636637476</v>
      </c>
      <c r="F71" s="1">
        <f t="shared" si="19"/>
        <v>229.6845945465499</v>
      </c>
      <c r="G71" s="8">
        <f t="shared" si="9"/>
        <v>2496.1698461538413</v>
      </c>
      <c r="H71">
        <v>315</v>
      </c>
      <c r="I71">
        <v>295</v>
      </c>
      <c r="J71" s="1">
        <v>306.96788525570287</v>
      </c>
      <c r="K71" s="2">
        <f t="shared" si="15"/>
        <v>8.0321147442971323</v>
      </c>
      <c r="L71" s="8">
        <v>1081.5626540223959</v>
      </c>
      <c r="M71" s="1">
        <f t="shared" si="20"/>
        <v>15.641732529514341</v>
      </c>
      <c r="N71" s="1">
        <f t="shared" si="16"/>
        <v>4178.8256516394868</v>
      </c>
      <c r="O71" s="1">
        <f t="shared" si="17"/>
        <v>992.97259629300027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7"/>
        <v>6.2E-2</v>
      </c>
      <c r="B72" s="1">
        <f t="shared" si="14"/>
        <v>224.80274616828709</v>
      </c>
      <c r="C72">
        <v>1200</v>
      </c>
      <c r="D72" s="2">
        <v>1.2699298619213879</v>
      </c>
      <c r="E72" s="1">
        <f t="shared" si="18"/>
        <v>57.421148636637476</v>
      </c>
      <c r="F72" s="1">
        <f t="shared" si="19"/>
        <v>229.6845945465499</v>
      </c>
      <c r="G72" s="8">
        <f t="shared" si="9"/>
        <v>2949.7816307692251</v>
      </c>
      <c r="H72">
        <v>315</v>
      </c>
      <c r="I72">
        <v>295</v>
      </c>
      <c r="J72" s="1">
        <v>307.57481490133318</v>
      </c>
      <c r="K72" s="2">
        <f t="shared" si="15"/>
        <v>7.425185098666816</v>
      </c>
      <c r="L72" s="8">
        <v>1106.6176104525234</v>
      </c>
      <c r="M72" s="1">
        <f t="shared" si="20"/>
        <v>16.00130305033866</v>
      </c>
      <c r="N72" s="1">
        <f t="shared" si="16"/>
        <v>4178.7793400979454</v>
      </c>
      <c r="O72" s="1">
        <f t="shared" si="17"/>
        <v>992.87043332163182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7"/>
        <v>6.8000000000000005E-2</v>
      </c>
      <c r="B73" s="1">
        <f t="shared" si="14"/>
        <v>246.58002260247869</v>
      </c>
      <c r="C73">
        <v>1200</v>
      </c>
      <c r="D73" s="2">
        <v>1.2699298619213879</v>
      </c>
      <c r="E73" s="1">
        <f t="shared" si="18"/>
        <v>57.421148636637476</v>
      </c>
      <c r="F73" s="1">
        <f t="shared" si="19"/>
        <v>229.6845945465499</v>
      </c>
      <c r="G73" s="8">
        <f t="shared" si="9"/>
        <v>3439.4253538461485</v>
      </c>
      <c r="H73">
        <v>315</v>
      </c>
      <c r="I73">
        <v>295</v>
      </c>
      <c r="J73" s="1">
        <v>308.09802548222729</v>
      </c>
      <c r="K73" s="2">
        <f t="shared" si="15"/>
        <v>6.9019745177727145</v>
      </c>
      <c r="L73" s="8">
        <v>1127.8804504241409</v>
      </c>
      <c r="M73" s="1">
        <f t="shared" si="20"/>
        <v>16.306286243788083</v>
      </c>
      <c r="N73" s="1">
        <f t="shared" si="16"/>
        <v>4178.7437341212226</v>
      </c>
      <c r="O73" s="1">
        <f t="shared" si="17"/>
        <v>992.78115646315632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7"/>
        <v>7.3999999999999996E-2</v>
      </c>
      <c r="B74" s="1">
        <f t="shared" si="14"/>
        <v>268.35732739925328</v>
      </c>
      <c r="C74">
        <v>1200</v>
      </c>
      <c r="D74" s="2">
        <v>1.2699298619213879</v>
      </c>
      <c r="E74" s="1">
        <f t="shared" si="18"/>
        <v>57.421148636637476</v>
      </c>
      <c r="F74" s="1">
        <f t="shared" si="19"/>
        <v>229.6845945465499</v>
      </c>
      <c r="G74" s="8">
        <f t="shared" si="9"/>
        <v>3965.1010153846082</v>
      </c>
      <c r="H74">
        <v>315</v>
      </c>
      <c r="I74">
        <v>295</v>
      </c>
      <c r="J74" s="1">
        <v>308.53202359073043</v>
      </c>
      <c r="K74" s="2">
        <f t="shared" si="15"/>
        <v>6.4679764092695677</v>
      </c>
      <c r="L74" s="8">
        <v>1145.2964667762217</v>
      </c>
      <c r="M74" s="1">
        <f t="shared" si="20"/>
        <v>16.55597337173517</v>
      </c>
      <c r="N74" s="1">
        <f t="shared" si="16"/>
        <v>4178.7170991005805</v>
      </c>
      <c r="O74" s="1">
        <f t="shared" si="17"/>
        <v>992.70626437436056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7"/>
        <v>8.0000000000000002E-3</v>
      </c>
      <c r="B75" s="1">
        <f t="shared" si="14"/>
        <v>28.956213839605535</v>
      </c>
      <c r="C75">
        <v>1500</v>
      </c>
      <c r="D75" s="2">
        <v>1.6512955643390428</v>
      </c>
      <c r="E75" s="1">
        <f t="shared" si="18"/>
        <v>74.664980237154168</v>
      </c>
      <c r="F75" s="1">
        <f t="shared" si="19"/>
        <v>298.65992094861667</v>
      </c>
      <c r="G75" s="8">
        <f t="shared" si="9"/>
        <v>164.4253538461536</v>
      </c>
      <c r="H75">
        <v>315</v>
      </c>
      <c r="I75">
        <v>295</v>
      </c>
      <c r="J75" s="1">
        <v>295.40888512090186</v>
      </c>
      <c r="K75" s="2">
        <f t="shared" si="15"/>
        <v>19.591114879098143</v>
      </c>
      <c r="L75" s="8">
        <v>422.57014426043645</v>
      </c>
      <c r="M75" s="1">
        <f t="shared" si="20"/>
        <v>5.0362072953874364</v>
      </c>
      <c r="N75" s="1">
        <f t="shared" si="16"/>
        <v>4181.1009608744816</v>
      </c>
      <c r="O75" s="1">
        <f t="shared" si="17"/>
        <v>994.60517039724755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7"/>
        <v>1.4E-2</v>
      </c>
      <c r="B76" s="1">
        <f t="shared" si="14"/>
        <v>50.683832433997132</v>
      </c>
      <c r="C76">
        <v>1500</v>
      </c>
      <c r="D76" s="2">
        <v>1.6512955643390428</v>
      </c>
      <c r="E76" s="1">
        <f t="shared" si="18"/>
        <v>74.664980237154168</v>
      </c>
      <c r="F76" s="1">
        <f t="shared" si="19"/>
        <v>298.65992094861667</v>
      </c>
      <c r="G76" s="8">
        <f t="shared" si="9"/>
        <v>329.78163076922988</v>
      </c>
      <c r="H76">
        <v>315</v>
      </c>
      <c r="I76">
        <v>295</v>
      </c>
      <c r="J76" s="1">
        <v>297.15003119150288</v>
      </c>
      <c r="K76" s="2">
        <f t="shared" si="15"/>
        <v>17.849968808497124</v>
      </c>
      <c r="L76" s="8">
        <v>672.2015635163109</v>
      </c>
      <c r="M76" s="1">
        <f t="shared" si="20"/>
        <v>8.0035733294554721</v>
      </c>
      <c r="N76" s="1">
        <f t="shared" si="16"/>
        <v>4180.5522571314432</v>
      </c>
      <c r="O76" s="1">
        <f t="shared" si="17"/>
        <v>994.39994135473569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7"/>
        <v>0.02</v>
      </c>
      <c r="B77" s="1">
        <f t="shared" si="14"/>
        <v>72.424313615838173</v>
      </c>
      <c r="C77">
        <v>1500</v>
      </c>
      <c r="D77" s="2">
        <v>1.6512955643390428</v>
      </c>
      <c r="E77" s="1">
        <f t="shared" si="18"/>
        <v>74.664980237154168</v>
      </c>
      <c r="F77" s="1">
        <f t="shared" si="19"/>
        <v>298.65992094861667</v>
      </c>
      <c r="G77" s="8">
        <f t="shared" si="9"/>
        <v>531.16984615384467</v>
      </c>
      <c r="H77">
        <v>315</v>
      </c>
      <c r="I77">
        <v>295</v>
      </c>
      <c r="J77" s="1">
        <v>299.18217516600799</v>
      </c>
      <c r="K77" s="2">
        <f t="shared" si="15"/>
        <v>15.817824833992006</v>
      </c>
      <c r="L77" s="8">
        <v>849.73265952566635</v>
      </c>
      <c r="M77" s="1">
        <f t="shared" si="20"/>
        <v>10.107877098723781</v>
      </c>
      <c r="N77" s="1">
        <f t="shared" si="16"/>
        <v>4180.0165016427063</v>
      </c>
      <c r="O77" s="1">
        <f t="shared" si="17"/>
        <v>994.14128219303711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7"/>
        <v>2.5999999999999999E-2</v>
      </c>
      <c r="B78" s="1">
        <f t="shared" si="14"/>
        <v>94.174973208498869</v>
      </c>
      <c r="C78">
        <v>1500</v>
      </c>
      <c r="D78" s="2">
        <v>1.6512955643390428</v>
      </c>
      <c r="E78" s="1">
        <f t="shared" si="18"/>
        <v>74.664980237154168</v>
      </c>
      <c r="F78" s="1">
        <f t="shared" si="19"/>
        <v>298.65992094861667</v>
      </c>
      <c r="G78" s="8">
        <f t="shared" si="9"/>
        <v>768.58999999999787</v>
      </c>
      <c r="H78">
        <v>315</v>
      </c>
      <c r="I78">
        <v>295</v>
      </c>
      <c r="J78" s="1">
        <v>300.98856728581524</v>
      </c>
      <c r="K78" s="2">
        <f t="shared" si="15"/>
        <v>14.011432714184764</v>
      </c>
      <c r="L78" s="8">
        <v>977.50181346980889</v>
      </c>
      <c r="M78" s="1">
        <f t="shared" si="20"/>
        <v>11.619258840030861</v>
      </c>
      <c r="N78" s="1">
        <f t="shared" si="16"/>
        <v>4179.626952622697</v>
      </c>
      <c r="O78" s="1">
        <f t="shared" si="17"/>
        <v>993.89462838257555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7"/>
        <v>3.2000000000000001E-2</v>
      </c>
      <c r="B79" s="1">
        <f t="shared" si="14"/>
        <v>115.93306336385304</v>
      </c>
      <c r="C79">
        <v>1500</v>
      </c>
      <c r="D79" s="2">
        <v>1.6512955643390428</v>
      </c>
      <c r="E79" s="1">
        <f t="shared" si="18"/>
        <v>74.664980237154168</v>
      </c>
      <c r="F79" s="1">
        <f t="shared" si="19"/>
        <v>298.65992094861667</v>
      </c>
      <c r="G79" s="8">
        <f t="shared" si="9"/>
        <v>1042.0420923076895</v>
      </c>
      <c r="H79">
        <v>315</v>
      </c>
      <c r="I79">
        <v>295</v>
      </c>
      <c r="J79" s="1">
        <v>302.49801446722631</v>
      </c>
      <c r="K79" s="2">
        <f t="shared" si="15"/>
        <v>12.501985532773688</v>
      </c>
      <c r="L79" s="8">
        <v>1072.6433486818262</v>
      </c>
      <c r="M79" s="1">
        <f t="shared" si="20"/>
        <v>12.742902519497946</v>
      </c>
      <c r="N79" s="1">
        <f t="shared" si="16"/>
        <v>4179.3585166007506</v>
      </c>
      <c r="O79" s="1">
        <f t="shared" si="17"/>
        <v>993.67683952633649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1">A68</f>
        <v>3.7999999999999999E-2</v>
      </c>
      <c r="B80" s="1">
        <f t="shared" si="14"/>
        <v>137.69655861043378</v>
      </c>
      <c r="C80">
        <v>1500</v>
      </c>
      <c r="D80" s="2">
        <v>1.6512955643390428</v>
      </c>
      <c r="E80" s="1">
        <f t="shared" si="18"/>
        <v>74.664980237154168</v>
      </c>
      <c r="F80" s="1">
        <f t="shared" si="19"/>
        <v>298.65992094861667</v>
      </c>
      <c r="G80" s="8">
        <f t="shared" si="9"/>
        <v>1351.5261230769197</v>
      </c>
      <c r="H80">
        <v>315</v>
      </c>
      <c r="I80">
        <v>295</v>
      </c>
      <c r="J80" s="1">
        <v>303.74661086979506</v>
      </c>
      <c r="K80" s="2">
        <f t="shared" si="15"/>
        <v>11.253389130204937</v>
      </c>
      <c r="L80" s="8">
        <v>1145.8527732113273</v>
      </c>
      <c r="M80" s="1">
        <f t="shared" si="20"/>
        <v>13.606398326075061</v>
      </c>
      <c r="N80" s="1">
        <f t="shared" si="16"/>
        <v>4179.1725119370558</v>
      </c>
      <c r="O80" s="1">
        <f t="shared" si="17"/>
        <v>993.48888149797324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1"/>
        <v>4.3999999999999997E-2</v>
      </c>
      <c r="B81" s="1">
        <f t="shared" si="14"/>
        <v>159.46404691604636</v>
      </c>
      <c r="C81">
        <v>1500</v>
      </c>
      <c r="D81" s="2">
        <v>1.6512955643390428</v>
      </c>
      <c r="E81" s="1">
        <f t="shared" si="18"/>
        <v>74.664980237154168</v>
      </c>
      <c r="F81" s="1">
        <f t="shared" si="19"/>
        <v>298.65992094861667</v>
      </c>
      <c r="G81" s="8">
        <f t="shared" si="9"/>
        <v>1697.0420923076883</v>
      </c>
      <c r="H81">
        <v>315</v>
      </c>
      <c r="I81">
        <v>295</v>
      </c>
      <c r="J81" s="1">
        <v>304.78475711898386</v>
      </c>
      <c r="K81" s="2">
        <f t="shared" si="15"/>
        <v>10.215242881016138</v>
      </c>
      <c r="L81" s="8">
        <v>1203.782644649335</v>
      </c>
      <c r="M81" s="1">
        <f t="shared" si="20"/>
        <v>14.288921635978621</v>
      </c>
      <c r="N81" s="1">
        <f t="shared" si="16"/>
        <v>4179.0408537199346</v>
      </c>
      <c r="O81" s="1">
        <f t="shared" si="17"/>
        <v>993.32735537179406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1"/>
        <v>0.05</v>
      </c>
      <c r="B82" s="1">
        <f t="shared" si="14"/>
        <v>181.23454455664745</v>
      </c>
      <c r="C82">
        <v>1500</v>
      </c>
      <c r="D82" s="2">
        <v>1.6512955643390428</v>
      </c>
      <c r="E82" s="1">
        <f t="shared" si="18"/>
        <v>74.664980237154168</v>
      </c>
      <c r="F82" s="1">
        <f t="shared" si="19"/>
        <v>298.65992094861667</v>
      </c>
      <c r="G82" s="8">
        <f t="shared" si="9"/>
        <v>2078.5899999999961</v>
      </c>
      <c r="H82">
        <v>315</v>
      </c>
      <c r="I82">
        <v>295</v>
      </c>
      <c r="J82" s="1">
        <v>305.65636345583084</v>
      </c>
      <c r="K82" s="2">
        <f t="shared" si="15"/>
        <v>9.3436365441691578</v>
      </c>
      <c r="L82" s="8">
        <v>1250.7007980073715</v>
      </c>
      <c r="M82" s="1">
        <f t="shared" si="20"/>
        <v>14.841179793965622</v>
      </c>
      <c r="N82" s="1">
        <f t="shared" si="16"/>
        <v>4178.9453600245633</v>
      </c>
      <c r="O82" s="1">
        <f t="shared" si="17"/>
        <v>993.18813883044481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1"/>
        <v>5.6000000000000001E-2</v>
      </c>
      <c r="B83" s="1">
        <f t="shared" si="14"/>
        <v>203.00735577848226</v>
      </c>
      <c r="C83">
        <v>1500</v>
      </c>
      <c r="D83" s="2">
        <v>1.6512955643390428</v>
      </c>
      <c r="E83" s="1">
        <f t="shared" si="18"/>
        <v>74.664980237154168</v>
      </c>
      <c r="F83" s="1">
        <f t="shared" si="19"/>
        <v>298.65992094861667</v>
      </c>
      <c r="G83" s="8">
        <f t="shared" si="9"/>
        <v>2496.1698461538413</v>
      </c>
      <c r="H83">
        <v>315</v>
      </c>
      <c r="I83">
        <v>295</v>
      </c>
      <c r="J83" s="1">
        <v>306.39602560292968</v>
      </c>
      <c r="K83" s="2">
        <f t="shared" si="15"/>
        <v>8.6039743970703171</v>
      </c>
      <c r="L83" s="8">
        <v>1289.4443033079283</v>
      </c>
      <c r="M83" s="1">
        <f t="shared" si="20"/>
        <v>15.296835302338192</v>
      </c>
      <c r="N83" s="1">
        <f t="shared" si="16"/>
        <v>4178.8744448216885</v>
      </c>
      <c r="O83" s="1">
        <f t="shared" si="17"/>
        <v>993.06746411682775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1"/>
        <v>6.2E-2</v>
      </c>
      <c r="B84" s="1">
        <f t="shared" si="14"/>
        <v>224.78197884674088</v>
      </c>
      <c r="C84">
        <v>1500</v>
      </c>
      <c r="D84" s="2">
        <v>1.6512955643390428</v>
      </c>
      <c r="E84" s="1">
        <f t="shared" si="18"/>
        <v>74.664980237154168</v>
      </c>
      <c r="F84" s="1">
        <f t="shared" si="19"/>
        <v>298.65992094861667</v>
      </c>
      <c r="G84" s="8">
        <f t="shared" si="9"/>
        <v>2949.7816307692251</v>
      </c>
      <c r="H84">
        <v>315</v>
      </c>
      <c r="I84">
        <v>295</v>
      </c>
      <c r="J84" s="1">
        <v>307.030280100396</v>
      </c>
      <c r="K84" s="2">
        <f t="shared" si="15"/>
        <v>7.9697198996040015</v>
      </c>
      <c r="L84" s="8">
        <v>1321.9629903458217</v>
      </c>
      <c r="M84" s="1">
        <f t="shared" si="20"/>
        <v>15.678997219811937</v>
      </c>
      <c r="N84" s="1">
        <f t="shared" si="16"/>
        <v>4178.8206350941309</v>
      </c>
      <c r="O84" s="1">
        <f t="shared" si="17"/>
        <v>992.96216335999293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1"/>
        <v>6.8000000000000005E-2</v>
      </c>
      <c r="B85" s="1">
        <f t="shared" si="14"/>
        <v>246.55804469724615</v>
      </c>
      <c r="C85">
        <v>1500</v>
      </c>
      <c r="D85" s="2">
        <v>1.6512955643390428</v>
      </c>
      <c r="E85" s="1">
        <f t="shared" si="18"/>
        <v>74.664980237154168</v>
      </c>
      <c r="F85" s="1">
        <f t="shared" si="19"/>
        <v>298.65992094861667</v>
      </c>
      <c r="G85" s="8">
        <f t="shared" si="9"/>
        <v>3439.4253538461485</v>
      </c>
      <c r="H85">
        <v>315</v>
      </c>
      <c r="I85">
        <v>295</v>
      </c>
      <c r="J85" s="1">
        <v>307.57942317441621</v>
      </c>
      <c r="K85" s="2">
        <f t="shared" si="15"/>
        <v>7.4205768255837938</v>
      </c>
      <c r="L85" s="8">
        <v>1349.6371783661784</v>
      </c>
      <c r="M85" s="1">
        <f t="shared" si="20"/>
        <v>16.004008910026187</v>
      </c>
      <c r="N85" s="1">
        <f t="shared" si="16"/>
        <v>4178.7790093422918</v>
      </c>
      <c r="O85" s="1">
        <f t="shared" si="17"/>
        <v>992.86965185254917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1"/>
        <v>7.3999999999999996E-2</v>
      </c>
      <c r="B86" s="1">
        <f t="shared" si="14"/>
        <v>268.33423240184106</v>
      </c>
      <c r="C86">
        <v>1500</v>
      </c>
      <c r="D86" s="2">
        <v>1.6512955643390428</v>
      </c>
      <c r="E86" s="1">
        <f t="shared" si="18"/>
        <v>74.664980237154168</v>
      </c>
      <c r="F86" s="1">
        <f t="shared" si="19"/>
        <v>298.65992094861667</v>
      </c>
      <c r="G86" s="8">
        <f t="shared" si="9"/>
        <v>3965.1010153846082</v>
      </c>
      <c r="H86">
        <v>315</v>
      </c>
      <c r="I86">
        <v>295</v>
      </c>
      <c r="J86" s="1">
        <v>308.03654419142208</v>
      </c>
      <c r="K86" s="2">
        <f t="shared" si="15"/>
        <v>6.963455808577919</v>
      </c>
      <c r="L86" s="8">
        <v>1372.3569163014504</v>
      </c>
      <c r="M86" s="1">
        <f t="shared" si="20"/>
        <v>16.270677749568819</v>
      </c>
      <c r="N86" s="1">
        <f t="shared" si="16"/>
        <v>4178.7477170559223</v>
      </c>
      <c r="O86" s="1">
        <f t="shared" si="17"/>
        <v>992.79170464190167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1"/>
        <v>8.0000000000000002E-3</v>
      </c>
      <c r="B87" s="1">
        <f t="shared" si="14"/>
        <v>28.955704089233556</v>
      </c>
      <c r="C87">
        <v>2000</v>
      </c>
      <c r="D87" s="2">
        <v>2.2837945373298196</v>
      </c>
      <c r="E87" s="1">
        <f t="shared" si="18"/>
        <v>103.26405379990513</v>
      </c>
      <c r="F87" s="1">
        <f t="shared" si="19"/>
        <v>413.05621519962051</v>
      </c>
      <c r="G87" s="8">
        <f t="shared" si="9"/>
        <v>164.4253538461536</v>
      </c>
      <c r="H87">
        <v>315</v>
      </c>
      <c r="I87">
        <v>295</v>
      </c>
      <c r="J87" s="1">
        <v>295.25397480831583</v>
      </c>
      <c r="K87" s="2">
        <f t="shared" si="15"/>
        <v>19.746025191684168</v>
      </c>
      <c r="L87" s="8">
        <v>476.77434421758892</v>
      </c>
      <c r="M87" s="1">
        <f t="shared" si="20"/>
        <v>4.522419472080891</v>
      </c>
      <c r="N87" s="1">
        <f t="shared" si="16"/>
        <v>4181.1540249570162</v>
      </c>
      <c r="O87" s="1">
        <f t="shared" si="17"/>
        <v>994.62267991295539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1"/>
        <v>1.4E-2</v>
      </c>
      <c r="B88" s="1">
        <f t="shared" si="14"/>
        <v>50.680656034823507</v>
      </c>
      <c r="C88">
        <v>2000</v>
      </c>
      <c r="D88" s="2">
        <v>2.2837945373298196</v>
      </c>
      <c r="E88" s="1">
        <f t="shared" si="18"/>
        <v>103.26405379990513</v>
      </c>
      <c r="F88" s="1">
        <f t="shared" si="19"/>
        <v>413.05621519962051</v>
      </c>
      <c r="G88" s="8">
        <f t="shared" si="9"/>
        <v>329.78163076922988</v>
      </c>
      <c r="H88">
        <v>315</v>
      </c>
      <c r="I88">
        <v>295</v>
      </c>
      <c r="J88" s="1">
        <v>296.63485065509889</v>
      </c>
      <c r="K88" s="2">
        <f t="shared" si="15"/>
        <v>18.365149344901113</v>
      </c>
      <c r="L88" s="8">
        <v>774.25423111260125</v>
      </c>
      <c r="M88" s="1">
        <f t="shared" si="20"/>
        <v>7.3337952390864789</v>
      </c>
      <c r="N88" s="1">
        <f t="shared" si="16"/>
        <v>4180.7056601998702</v>
      </c>
      <c r="O88" s="1">
        <f t="shared" si="17"/>
        <v>994.46226515634169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1"/>
        <v>0.02</v>
      </c>
      <c r="B89" s="1">
        <f t="shared" si="14"/>
        <v>72.417347044789963</v>
      </c>
      <c r="C89">
        <v>2000</v>
      </c>
      <c r="D89" s="2">
        <v>2.2837945373298196</v>
      </c>
      <c r="E89" s="1">
        <f t="shared" si="18"/>
        <v>103.26405379990513</v>
      </c>
      <c r="F89" s="1">
        <f t="shared" si="19"/>
        <v>413.05621519962051</v>
      </c>
      <c r="G89" s="8">
        <f t="shared" si="9"/>
        <v>531.16984615384467</v>
      </c>
      <c r="H89">
        <v>315</v>
      </c>
      <c r="I89">
        <v>295</v>
      </c>
      <c r="J89" s="1">
        <v>298.44914034746455</v>
      </c>
      <c r="K89" s="2">
        <f t="shared" si="15"/>
        <v>16.550859652535451</v>
      </c>
      <c r="L89" s="8">
        <v>995.42751106970354</v>
      </c>
      <c r="M89" s="1">
        <f t="shared" si="20"/>
        <v>9.4166997031968798</v>
      </c>
      <c r="N89" s="1">
        <f t="shared" si="16"/>
        <v>4180.1973568484727</v>
      </c>
      <c r="O89" s="1">
        <f t="shared" si="17"/>
        <v>994.23691889000258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1"/>
        <v>2.5999999999999999E-2</v>
      </c>
      <c r="B90" s="1">
        <f t="shared" si="14"/>
        <v>94.164081184167188</v>
      </c>
      <c r="C90">
        <v>2000</v>
      </c>
      <c r="D90" s="2">
        <v>2.2837945373298196</v>
      </c>
      <c r="E90" s="1">
        <f t="shared" si="18"/>
        <v>103.26405379990513</v>
      </c>
      <c r="F90" s="1">
        <f t="shared" si="19"/>
        <v>413.05621519962051</v>
      </c>
      <c r="G90" s="8">
        <f t="shared" si="9"/>
        <v>768.58999999999787</v>
      </c>
      <c r="H90">
        <v>315</v>
      </c>
      <c r="I90">
        <v>295</v>
      </c>
      <c r="J90" s="1">
        <v>300.16066506004034</v>
      </c>
      <c r="K90" s="2">
        <f t="shared" si="15"/>
        <v>14.839334939959656</v>
      </c>
      <c r="L90" s="8">
        <v>1159.1050383135957</v>
      </c>
      <c r="M90" s="1">
        <f t="shared" si="20"/>
        <v>10.95423227192339</v>
      </c>
      <c r="N90" s="1">
        <f t="shared" si="16"/>
        <v>4179.7958629691793</v>
      </c>
      <c r="O90" s="1">
        <f t="shared" si="17"/>
        <v>994.00959286095554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1"/>
        <v>3.2000000000000001E-2</v>
      </c>
      <c r="B91" s="1">
        <f t="shared" si="14"/>
        <v>115.91850412952358</v>
      </c>
      <c r="C91">
        <v>2000</v>
      </c>
      <c r="D91" s="2">
        <v>2.2837945373298196</v>
      </c>
      <c r="E91" s="1">
        <f t="shared" si="18"/>
        <v>103.26405379990513</v>
      </c>
      <c r="F91" s="1">
        <f t="shared" si="19"/>
        <v>413.05621519962051</v>
      </c>
      <c r="G91" s="8">
        <f t="shared" si="9"/>
        <v>1042.0420923076895</v>
      </c>
      <c r="H91">
        <v>315</v>
      </c>
      <c r="I91">
        <v>295</v>
      </c>
      <c r="J91" s="1">
        <v>301.64192746965591</v>
      </c>
      <c r="K91" s="2">
        <f t="shared" si="15"/>
        <v>13.358072530344089</v>
      </c>
      <c r="L91" s="8">
        <v>1283.2420761791868</v>
      </c>
      <c r="M91" s="1">
        <f t="shared" si="20"/>
        <v>12.118033324535419</v>
      </c>
      <c r="N91" s="1">
        <f t="shared" si="16"/>
        <v>4179.5046649026526</v>
      </c>
      <c r="O91" s="1">
        <f t="shared" si="17"/>
        <v>993.80164422480175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1"/>
        <v>3.7999999999999999E-2</v>
      </c>
      <c r="B92" s="1">
        <f t="shared" si="14"/>
        <v>137.67870595053816</v>
      </c>
      <c r="C92">
        <v>2000</v>
      </c>
      <c r="D92" s="2">
        <v>2.2837945373298196</v>
      </c>
      <c r="E92" s="1">
        <f t="shared" si="18"/>
        <v>103.26405379990513</v>
      </c>
      <c r="F92" s="1">
        <f t="shared" si="19"/>
        <v>413.05621519962051</v>
      </c>
      <c r="G92" s="8">
        <f t="shared" ref="G92:G155" si="22">G80</f>
        <v>1351.5261230769197</v>
      </c>
      <c r="H92">
        <v>315</v>
      </c>
      <c r="I92">
        <v>295</v>
      </c>
      <c r="J92" s="1">
        <v>302.89586769902274</v>
      </c>
      <c r="K92" s="2">
        <f t="shared" si="15"/>
        <v>12.104132300977255</v>
      </c>
      <c r="L92" s="8">
        <v>1380.0014380531234</v>
      </c>
      <c r="M92" s="1">
        <f t="shared" si="20"/>
        <v>13.023700260673353</v>
      </c>
      <c r="N92" s="1">
        <f t="shared" si="16"/>
        <v>4179.2958380899017</v>
      </c>
      <c r="O92" s="1">
        <f t="shared" si="17"/>
        <v>993.6177062061156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1"/>
        <v>4.3999999999999997E-2</v>
      </c>
      <c r="B93" s="1">
        <f t="shared" si="14"/>
        <v>159.44328009685231</v>
      </c>
      <c r="C93">
        <v>2000</v>
      </c>
      <c r="D93" s="2">
        <v>2.2837945373298196</v>
      </c>
      <c r="E93" s="1">
        <f t="shared" si="18"/>
        <v>103.26405379990513</v>
      </c>
      <c r="F93" s="1">
        <f t="shared" si="19"/>
        <v>413.05621519962051</v>
      </c>
      <c r="G93" s="8">
        <f t="shared" si="22"/>
        <v>1697.0420923076883</v>
      </c>
      <c r="H93">
        <v>315</v>
      </c>
      <c r="I93">
        <v>295</v>
      </c>
      <c r="J93" s="1">
        <v>303.95567756008484</v>
      </c>
      <c r="K93" s="2">
        <f t="shared" si="15"/>
        <v>11.044322439915163</v>
      </c>
      <c r="L93" s="8">
        <v>1457.298755657338</v>
      </c>
      <c r="M93" s="1">
        <f t="shared" si="20"/>
        <v>13.746215657512595</v>
      </c>
      <c r="N93" s="1">
        <f t="shared" si="16"/>
        <v>4179.1443709047653</v>
      </c>
      <c r="O93" s="1">
        <f t="shared" si="17"/>
        <v>993.45673209796871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1"/>
        <v>0.05</v>
      </c>
      <c r="B94" s="1">
        <f t="shared" si="14"/>
        <v>181.21120969150235</v>
      </c>
      <c r="C94">
        <v>2000</v>
      </c>
      <c r="D94" s="2">
        <v>2.2837945373298196</v>
      </c>
      <c r="E94" s="1">
        <f t="shared" si="18"/>
        <v>103.26405379990513</v>
      </c>
      <c r="F94" s="1">
        <f t="shared" si="19"/>
        <v>413.05621519962051</v>
      </c>
      <c r="G94" s="8">
        <f t="shared" si="22"/>
        <v>2078.5899999999961</v>
      </c>
      <c r="H94">
        <v>315</v>
      </c>
      <c r="I94">
        <v>295</v>
      </c>
      <c r="J94" s="1">
        <v>304.85641314142254</v>
      </c>
      <c r="K94" s="2">
        <f t="shared" si="15"/>
        <v>10.143586858577464</v>
      </c>
      <c r="L94" s="8">
        <v>1520.3630641674765</v>
      </c>
      <c r="M94" s="1">
        <f t="shared" si="20"/>
        <v>14.334997494381138</v>
      </c>
      <c r="N94" s="1">
        <f t="shared" si="16"/>
        <v>4179.0324980544983</v>
      </c>
      <c r="O94" s="1">
        <f t="shared" si="17"/>
        <v>993.31603329857842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1"/>
        <v>5.6000000000000001E-2</v>
      </c>
      <c r="B95" s="1">
        <f t="shared" si="14"/>
        <v>202.98175584717748</v>
      </c>
      <c r="C95">
        <v>2000</v>
      </c>
      <c r="D95" s="2">
        <v>2.2837945373298196</v>
      </c>
      <c r="E95" s="1">
        <f t="shared" si="18"/>
        <v>103.26405379990513</v>
      </c>
      <c r="F95" s="1">
        <f t="shared" si="19"/>
        <v>413.05621519962051</v>
      </c>
      <c r="G95" s="8">
        <f t="shared" si="22"/>
        <v>2496.1698461538413</v>
      </c>
      <c r="H95">
        <v>315</v>
      </c>
      <c r="I95">
        <v>295</v>
      </c>
      <c r="J95" s="1">
        <v>305.62806873231733</v>
      </c>
      <c r="K95" s="2">
        <f t="shared" si="15"/>
        <v>9.3719312676826689</v>
      </c>
      <c r="L95" s="8">
        <v>1572.7429721028361</v>
      </c>
      <c r="M95" s="1">
        <f t="shared" si="20"/>
        <v>14.823521907895561</v>
      </c>
      <c r="N95" s="1">
        <f t="shared" si="16"/>
        <v>4178.9482535792622</v>
      </c>
      <c r="O95" s="1">
        <f t="shared" si="17"/>
        <v>993.19270916043411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1"/>
        <v>6.2E-2</v>
      </c>
      <c r="B96" s="1">
        <f t="shared" si="14"/>
        <v>224.75437461374466</v>
      </c>
      <c r="C96">
        <v>2000</v>
      </c>
      <c r="D96" s="2">
        <v>2.2837945373298196</v>
      </c>
      <c r="E96" s="1">
        <f t="shared" si="18"/>
        <v>103.26405379990513</v>
      </c>
      <c r="F96" s="1">
        <f t="shared" si="19"/>
        <v>413.05621519962051</v>
      </c>
      <c r="G96" s="8">
        <f t="shared" si="22"/>
        <v>2949.7816307692251</v>
      </c>
      <c r="H96">
        <v>315</v>
      </c>
      <c r="I96">
        <v>295</v>
      </c>
      <c r="J96" s="1">
        <v>306.29477740699855</v>
      </c>
      <c r="K96" s="2">
        <f t="shared" si="15"/>
        <v>8.7052225930014515</v>
      </c>
      <c r="L96" s="8">
        <v>1616.9152650833271</v>
      </c>
      <c r="M96" s="1">
        <f t="shared" si="20"/>
        <v>15.235119089989672</v>
      </c>
      <c r="N96" s="1">
        <f t="shared" si="16"/>
        <v>4178.8836230425213</v>
      </c>
      <c r="O96" s="1">
        <f t="shared" si="17"/>
        <v>993.08411853421785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1"/>
        <v>6.8000000000000005E-2</v>
      </c>
      <c r="B97" s="1">
        <f t="shared" si="14"/>
        <v>246.52865929806148</v>
      </c>
      <c r="C97">
        <v>2000</v>
      </c>
      <c r="D97" s="2">
        <v>2.2837945373298196</v>
      </c>
      <c r="E97" s="1">
        <f t="shared" si="18"/>
        <v>103.26405379990513</v>
      </c>
      <c r="F97" s="1">
        <f t="shared" si="19"/>
        <v>413.05621519962051</v>
      </c>
      <c r="G97" s="8">
        <f t="shared" si="22"/>
        <v>3439.4253538461485</v>
      </c>
      <c r="H97">
        <v>315</v>
      </c>
      <c r="I97">
        <v>295</v>
      </c>
      <c r="J97" s="1">
        <v>306.87559421944752</v>
      </c>
      <c r="K97" s="2">
        <f t="shared" si="15"/>
        <v>8.124405780552479</v>
      </c>
      <c r="L97" s="8">
        <v>1654.6544808077645</v>
      </c>
      <c r="M97" s="1">
        <f t="shared" si="20"/>
        <v>15.586483121244141</v>
      </c>
      <c r="N97" s="1">
        <f t="shared" si="16"/>
        <v>4178.8331812575479</v>
      </c>
      <c r="O97" s="1">
        <f t="shared" si="17"/>
        <v>992.98799862464887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1"/>
        <v>7.3999999999999996E-2</v>
      </c>
      <c r="B98" s="1">
        <f t="shared" ref="B98:B129" si="23">A98/O98*3600*1000</f>
        <v>268.30320636012368</v>
      </c>
      <c r="C98">
        <v>2000</v>
      </c>
      <c r="D98" s="2">
        <v>2.2837945373298196</v>
      </c>
      <c r="E98" s="1">
        <f t="shared" si="18"/>
        <v>103.26405379990513</v>
      </c>
      <c r="F98" s="1">
        <f t="shared" si="19"/>
        <v>413.05621519962051</v>
      </c>
      <c r="G98" s="8">
        <f t="shared" si="22"/>
        <v>3965.1010153846082</v>
      </c>
      <c r="H98">
        <v>315</v>
      </c>
      <c r="I98">
        <v>295</v>
      </c>
      <c r="J98" s="1">
        <v>307.36151895339077</v>
      </c>
      <c r="K98" s="2">
        <f t="shared" si="15"/>
        <v>7.638481046609229</v>
      </c>
      <c r="L98" s="8">
        <v>1685.7375916788453</v>
      </c>
      <c r="M98" s="1">
        <f t="shared" si="20"/>
        <v>15.875667276754573</v>
      </c>
      <c r="N98" s="1">
        <f t="shared" si="16"/>
        <v>4178.794989823773</v>
      </c>
      <c r="O98" s="1">
        <f t="shared" si="17"/>
        <v>992.90650907254098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1"/>
        <v>8.0000000000000002E-3</v>
      </c>
      <c r="B99" s="1">
        <f t="shared" si="23"/>
        <v>28.955424252533287</v>
      </c>
      <c r="C99">
        <v>2500</v>
      </c>
      <c r="D99" s="2">
        <v>2.9156886321914803</v>
      </c>
      <c r="E99" s="1">
        <f t="shared" si="18"/>
        <v>131.83577719316997</v>
      </c>
      <c r="F99" s="1">
        <f t="shared" si="19"/>
        <v>527.3431087726799</v>
      </c>
      <c r="G99" s="8">
        <f t="shared" si="22"/>
        <v>164.4253538461536</v>
      </c>
      <c r="H99">
        <v>315</v>
      </c>
      <c r="I99">
        <v>295</v>
      </c>
      <c r="J99" s="1">
        <v>295.16846204277931</v>
      </c>
      <c r="K99" s="2">
        <f t="shared" ref="K99:K130" si="24">H99-J99</f>
        <v>19.831537957220689</v>
      </c>
      <c r="L99" s="8">
        <v>514.85902777265278</v>
      </c>
      <c r="M99" s="1">
        <f t="shared" si="20"/>
        <v>4.1516565602579432</v>
      </c>
      <c r="N99" s="1">
        <f t="shared" ref="N99:N130" si="25">((W99 + X99*H99 +Y99*H99^2 +  Z99*H99^3)+(W99 + X99*J99 + Y99*J99^2 +  Z99*J99^3))/2</f>
        <v>4181.183622663285</v>
      </c>
      <c r="O99" s="1">
        <f t="shared" ref="O99:O130" si="26">((S99 + T99*H99 + U99*H99^2 +  V99*H99^3)+(S99 + T99*J99 + U99*J99^2 +  V99*J99^3))/2</f>
        <v>994.63229234088362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1"/>
        <v>1.4E-2</v>
      </c>
      <c r="B100" s="1">
        <f t="shared" si="23"/>
        <v>50.678572807850401</v>
      </c>
      <c r="C100">
        <v>2500</v>
      </c>
      <c r="D100" s="2">
        <v>2.9156886321914803</v>
      </c>
      <c r="E100" s="1">
        <f t="shared" si="18"/>
        <v>131.83577719316997</v>
      </c>
      <c r="F100" s="1">
        <f t="shared" si="19"/>
        <v>527.3431087726799</v>
      </c>
      <c r="G100" s="8">
        <f t="shared" si="22"/>
        <v>329.78163076922988</v>
      </c>
      <c r="H100">
        <v>315</v>
      </c>
      <c r="I100">
        <v>295</v>
      </c>
      <c r="J100" s="1">
        <v>296.29077980693216</v>
      </c>
      <c r="K100" s="2">
        <f t="shared" si="24"/>
        <v>18.709220193067836</v>
      </c>
      <c r="L100" s="8">
        <v>848.14214380574253</v>
      </c>
      <c r="M100" s="1">
        <f t="shared" si="20"/>
        <v>6.8269722936747783</v>
      </c>
      <c r="N100" s="1">
        <f t="shared" si="25"/>
        <v>4180.8122488340377</v>
      </c>
      <c r="O100" s="1">
        <f t="shared" si="26"/>
        <v>994.50314418074436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1"/>
        <v>0.02</v>
      </c>
      <c r="B101" s="1">
        <f t="shared" si="23"/>
        <v>72.412443637994656</v>
      </c>
      <c r="C101">
        <v>2500</v>
      </c>
      <c r="D101" s="2">
        <v>2.9156886321914803</v>
      </c>
      <c r="E101" s="1">
        <f t="shared" si="18"/>
        <v>131.83577719316997</v>
      </c>
      <c r="F101" s="1">
        <f t="shared" si="19"/>
        <v>527.3431087726799</v>
      </c>
      <c r="G101" s="8">
        <f t="shared" si="22"/>
        <v>531.16984615384467</v>
      </c>
      <c r="H101">
        <v>315</v>
      </c>
      <c r="I101">
        <v>295</v>
      </c>
      <c r="J101" s="1">
        <v>297.92064844626793</v>
      </c>
      <c r="K101" s="2">
        <f t="shared" si="24"/>
        <v>17.079351553732067</v>
      </c>
      <c r="L101" s="8">
        <v>1104.5984630556702</v>
      </c>
      <c r="M101" s="1">
        <f t="shared" si="20"/>
        <v>8.8773404627408734</v>
      </c>
      <c r="N101" s="1">
        <f t="shared" si="25"/>
        <v>4180.3363245190494</v>
      </c>
      <c r="O101" s="1">
        <f t="shared" si="26"/>
        <v>994.30424361789881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1"/>
        <v>2.5999999999999999E-2</v>
      </c>
      <c r="B102" s="1">
        <f t="shared" si="23"/>
        <v>94.156099806343846</v>
      </c>
      <c r="C102">
        <v>2500</v>
      </c>
      <c r="D102" s="2">
        <v>2.9156886321914803</v>
      </c>
      <c r="E102" s="1">
        <f t="shared" si="18"/>
        <v>131.83577719316997</v>
      </c>
      <c r="F102" s="1">
        <f t="shared" si="19"/>
        <v>527.3431087726799</v>
      </c>
      <c r="G102" s="8">
        <f t="shared" si="22"/>
        <v>768.58999999999787</v>
      </c>
      <c r="H102">
        <v>315</v>
      </c>
      <c r="I102">
        <v>295</v>
      </c>
      <c r="J102" s="1">
        <v>299.53852748614736</v>
      </c>
      <c r="K102" s="2">
        <f t="shared" si="24"/>
        <v>15.461472513852641</v>
      </c>
      <c r="L102" s="8">
        <v>1298.7292941697171</v>
      </c>
      <c r="M102" s="1">
        <f t="shared" si="20"/>
        <v>10.424896061819551</v>
      </c>
      <c r="N102" s="1">
        <f t="shared" si="25"/>
        <v>4179.9334474479183</v>
      </c>
      <c r="O102" s="1">
        <f t="shared" si="26"/>
        <v>994.09385257580107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1"/>
        <v>3.2000000000000001E-2</v>
      </c>
      <c r="B103" s="1">
        <f t="shared" si="23"/>
        <v>115.90754560159053</v>
      </c>
      <c r="C103">
        <v>2500</v>
      </c>
      <c r="D103" s="2">
        <v>2.9156886321914803</v>
      </c>
      <c r="E103" s="1">
        <f t="shared" si="18"/>
        <v>131.83577719316997</v>
      </c>
      <c r="F103" s="1">
        <f t="shared" si="19"/>
        <v>527.3431087726799</v>
      </c>
      <c r="G103" s="8">
        <f t="shared" si="22"/>
        <v>1042.0420923076895</v>
      </c>
      <c r="H103">
        <v>315</v>
      </c>
      <c r="I103">
        <v>295</v>
      </c>
      <c r="J103" s="1">
        <v>300.98164013216694</v>
      </c>
      <c r="K103" s="2">
        <f t="shared" si="24"/>
        <v>14.018359867833055</v>
      </c>
      <c r="L103" s="8">
        <v>1448.2159635897058</v>
      </c>
      <c r="M103" s="1">
        <f t="shared" si="20"/>
        <v>11.61385638341809</v>
      </c>
      <c r="N103" s="1">
        <f t="shared" si="25"/>
        <v>4179.6283004334318</v>
      </c>
      <c r="O103" s="1">
        <f t="shared" si="26"/>
        <v>993.89560362167799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1"/>
        <v>3.7999999999999999E-2</v>
      </c>
      <c r="B104" s="1">
        <f t="shared" si="23"/>
        <v>137.66500618922922</v>
      </c>
      <c r="C104">
        <v>2500</v>
      </c>
      <c r="D104" s="2">
        <v>2.9156886321914803</v>
      </c>
      <c r="E104" s="1">
        <f t="shared" si="18"/>
        <v>131.83577719316997</v>
      </c>
      <c r="F104" s="1">
        <f t="shared" si="19"/>
        <v>527.3431087726799</v>
      </c>
      <c r="G104" s="8">
        <f t="shared" si="22"/>
        <v>1351.5261230769197</v>
      </c>
      <c r="H104">
        <v>315</v>
      </c>
      <c r="I104">
        <v>295</v>
      </c>
      <c r="J104" s="1">
        <v>302.22785012006403</v>
      </c>
      <c r="K104" s="2">
        <f t="shared" si="24"/>
        <v>12.772149879935967</v>
      </c>
      <c r="L104" s="8">
        <v>1565.9960114625483</v>
      </c>
      <c r="M104" s="1">
        <f t="shared" si="20"/>
        <v>12.548897007808053</v>
      </c>
      <c r="N104" s="1">
        <f t="shared" si="25"/>
        <v>4179.4029532598979</v>
      </c>
      <c r="O104" s="1">
        <f t="shared" si="26"/>
        <v>993.71658627581644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1"/>
        <v>4.3999999999999997E-2</v>
      </c>
      <c r="B105" s="1">
        <f t="shared" si="23"/>
        <v>159.42710889460665</v>
      </c>
      <c r="C105">
        <v>2500</v>
      </c>
      <c r="D105" s="2">
        <v>2.9156886321914803</v>
      </c>
      <c r="E105" s="1">
        <f t="shared" si="18"/>
        <v>131.83577719316997</v>
      </c>
      <c r="F105" s="1">
        <f t="shared" si="19"/>
        <v>527.3431087726799</v>
      </c>
      <c r="G105" s="8">
        <f t="shared" si="22"/>
        <v>1697.0420923076883</v>
      </c>
      <c r="H105">
        <v>315</v>
      </c>
      <c r="I105">
        <v>295</v>
      </c>
      <c r="J105" s="1">
        <v>303.296103422177</v>
      </c>
      <c r="K105" s="2">
        <f t="shared" si="24"/>
        <v>11.703896577823002</v>
      </c>
      <c r="L105" s="8">
        <v>1660.8425274885615</v>
      </c>
      <c r="M105" s="1">
        <f t="shared" si="20"/>
        <v>13.300693572354955</v>
      </c>
      <c r="N105" s="1">
        <f t="shared" si="25"/>
        <v>4179.2360318181536</v>
      </c>
      <c r="O105" s="1">
        <f t="shared" si="26"/>
        <v>993.55750159600734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1"/>
        <v>0.05</v>
      </c>
      <c r="B106" s="1">
        <f t="shared" si="23"/>
        <v>181.19282865673807</v>
      </c>
      <c r="C106">
        <v>2500</v>
      </c>
      <c r="D106" s="2">
        <v>2.9156886321914803</v>
      </c>
      <c r="E106" s="1">
        <f t="shared" si="18"/>
        <v>131.83577719316997</v>
      </c>
      <c r="F106" s="1">
        <f t="shared" si="19"/>
        <v>527.3431087726799</v>
      </c>
      <c r="G106" s="8">
        <f t="shared" si="22"/>
        <v>2078.5899999999961</v>
      </c>
      <c r="H106">
        <v>315</v>
      </c>
      <c r="I106">
        <v>295</v>
      </c>
      <c r="J106" s="1">
        <v>304.21363415931518</v>
      </c>
      <c r="K106" s="2">
        <f t="shared" si="24"/>
        <v>10.786365840684823</v>
      </c>
      <c r="L106" s="8">
        <v>1738.7045630132943</v>
      </c>
      <c r="M106" s="1">
        <f t="shared" si="20"/>
        <v>13.917031016973221</v>
      </c>
      <c r="N106" s="1">
        <f t="shared" si="25"/>
        <v>4179.1107941488672</v>
      </c>
      <c r="O106" s="1">
        <f t="shared" si="26"/>
        <v>993.41679985029737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1"/>
        <v>5.6000000000000001E-2</v>
      </c>
      <c r="B107" s="1">
        <f t="shared" si="23"/>
        <v>202.96140295932977</v>
      </c>
      <c r="C107">
        <v>2500</v>
      </c>
      <c r="D107" s="2">
        <v>2.9156886321914803</v>
      </c>
      <c r="E107" s="1">
        <f t="shared" si="18"/>
        <v>131.83577719316997</v>
      </c>
      <c r="F107" s="1">
        <f t="shared" si="19"/>
        <v>527.3431087726799</v>
      </c>
      <c r="G107" s="8">
        <f t="shared" si="22"/>
        <v>2496.1698461538413</v>
      </c>
      <c r="H107">
        <v>315</v>
      </c>
      <c r="I107">
        <v>295</v>
      </c>
      <c r="J107" s="1">
        <v>305.00612699030449</v>
      </c>
      <c r="K107" s="2">
        <f t="shared" si="24"/>
        <v>9.9938730096955055</v>
      </c>
      <c r="L107" s="8">
        <v>1803.6939082514173</v>
      </c>
      <c r="M107" s="1">
        <f t="shared" si="20"/>
        <v>14.430863110318654</v>
      </c>
      <c r="N107" s="1">
        <f t="shared" si="25"/>
        <v>4179.0153366247705</v>
      </c>
      <c r="O107" s="1">
        <f t="shared" si="26"/>
        <v>993.29230612579795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1"/>
        <v>6.2E-2</v>
      </c>
      <c r="B108" s="1">
        <f t="shared" si="23"/>
        <v>224.73226032307025</v>
      </c>
      <c r="C108">
        <v>2500</v>
      </c>
      <c r="D108" s="2">
        <v>2.9156886321914803</v>
      </c>
      <c r="E108" s="1">
        <f t="shared" si="18"/>
        <v>131.83577719316997</v>
      </c>
      <c r="F108" s="1">
        <f t="shared" si="19"/>
        <v>527.3431087726799</v>
      </c>
      <c r="G108" s="8">
        <f t="shared" si="22"/>
        <v>2949.7816307692251</v>
      </c>
      <c r="H108">
        <v>315</v>
      </c>
      <c r="I108">
        <v>295</v>
      </c>
      <c r="J108" s="1">
        <v>305.69531972246193</v>
      </c>
      <c r="K108" s="2">
        <f t="shared" si="24"/>
        <v>9.3046802775380684</v>
      </c>
      <c r="L108" s="8">
        <v>1858.7197092571778</v>
      </c>
      <c r="M108" s="1">
        <f t="shared" si="20"/>
        <v>14.865462896740041</v>
      </c>
      <c r="N108" s="1">
        <f t="shared" si="25"/>
        <v>4178.9413983442873</v>
      </c>
      <c r="O108" s="1">
        <f t="shared" si="26"/>
        <v>993.18184082308653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1"/>
        <v>6.8000000000000005E-2</v>
      </c>
      <c r="B109" s="1">
        <f t="shared" si="23"/>
        <v>246.5049673928323</v>
      </c>
      <c r="C109">
        <v>2500</v>
      </c>
      <c r="D109" s="2">
        <v>2.9156886321914803</v>
      </c>
      <c r="E109" s="1">
        <f t="shared" si="18"/>
        <v>131.83577719316997</v>
      </c>
      <c r="F109" s="1">
        <f t="shared" si="19"/>
        <v>527.3431087726799</v>
      </c>
      <c r="G109" s="8">
        <f t="shared" si="22"/>
        <v>3439.4253538461485</v>
      </c>
      <c r="H109">
        <v>315</v>
      </c>
      <c r="I109">
        <v>295</v>
      </c>
      <c r="J109" s="1">
        <v>306.2989321475963</v>
      </c>
      <c r="K109" s="2">
        <f t="shared" si="24"/>
        <v>8.7010678524036962</v>
      </c>
      <c r="L109" s="8">
        <v>1905.8883503028287</v>
      </c>
      <c r="M109" s="1">
        <f t="shared" si="20"/>
        <v>15.237655601543723</v>
      </c>
      <c r="N109" s="1">
        <f t="shared" si="25"/>
        <v>4178.8832431643978</v>
      </c>
      <c r="O109" s="1">
        <f t="shared" si="26"/>
        <v>993.08343596129157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1"/>
        <v>7.3999999999999996E-2</v>
      </c>
      <c r="B110" s="1">
        <f t="shared" si="23"/>
        <v>268.27806209447175</v>
      </c>
      <c r="C110">
        <v>2500</v>
      </c>
      <c r="D110" s="2">
        <v>2.9156886321914803</v>
      </c>
      <c r="E110" s="1">
        <f t="shared" si="18"/>
        <v>131.83577719316997</v>
      </c>
      <c r="F110" s="1">
        <f t="shared" si="19"/>
        <v>527.3431087726799</v>
      </c>
      <c r="G110" s="8">
        <f t="shared" si="22"/>
        <v>3965.1010153846082</v>
      </c>
      <c r="H110">
        <v>315</v>
      </c>
      <c r="I110">
        <v>295</v>
      </c>
      <c r="J110" s="1">
        <v>306.80612572679394</v>
      </c>
      <c r="K110" s="2">
        <f t="shared" si="24"/>
        <v>8.1938742732060632</v>
      </c>
      <c r="L110" s="8">
        <v>1944.8446163261103</v>
      </c>
      <c r="M110" s="1">
        <f t="shared" si="20"/>
        <v>15.544793346244967</v>
      </c>
      <c r="N110" s="1">
        <f t="shared" si="25"/>
        <v>4178.8389355296104</v>
      </c>
      <c r="O110" s="1">
        <f t="shared" si="26"/>
        <v>992.99956888084853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1"/>
        <v>8.0000000000000002E-3</v>
      </c>
      <c r="B111" s="1">
        <f t="shared" si="23"/>
        <v>28.955256492514593</v>
      </c>
      <c r="C111">
        <v>3000</v>
      </c>
      <c r="D111" s="2">
        <v>3.5463328941589811</v>
      </c>
      <c r="E111" s="1">
        <f t="shared" si="18"/>
        <v>160.35098814229249</v>
      </c>
      <c r="F111" s="1">
        <f t="shared" si="19"/>
        <v>641.40395256916997</v>
      </c>
      <c r="G111" s="8">
        <f t="shared" si="22"/>
        <v>164.4253538461536</v>
      </c>
      <c r="H111">
        <v>315</v>
      </c>
      <c r="I111">
        <v>295</v>
      </c>
      <c r="J111" s="1">
        <v>295.11703495992691</v>
      </c>
      <c r="K111" s="2">
        <f t="shared" si="24"/>
        <v>19.882965040073088</v>
      </c>
      <c r="L111" s="8">
        <v>543.40252011147197</v>
      </c>
      <c r="M111" s="1">
        <f t="shared" si="20"/>
        <v>3.8675175200153684</v>
      </c>
      <c r="N111" s="1">
        <f t="shared" si="25"/>
        <v>4181.2015277094242</v>
      </c>
      <c r="O111" s="1">
        <f t="shared" si="26"/>
        <v>994.63805500895057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1"/>
        <v>1.4E-2</v>
      </c>
      <c r="B112" s="1">
        <f t="shared" si="23"/>
        <v>50.677112542762515</v>
      </c>
      <c r="C112">
        <v>3000</v>
      </c>
      <c r="D112" s="2">
        <v>3.5463328941589811</v>
      </c>
      <c r="E112" s="1">
        <f t="shared" si="18"/>
        <v>160.35098814229249</v>
      </c>
      <c r="F112" s="1">
        <f t="shared" si="19"/>
        <v>641.40395256916997</v>
      </c>
      <c r="G112" s="8">
        <f t="shared" si="22"/>
        <v>329.78163076922988</v>
      </c>
      <c r="H112">
        <v>315</v>
      </c>
      <c r="I112">
        <v>295</v>
      </c>
      <c r="J112" s="1">
        <v>296.0465149597793</v>
      </c>
      <c r="K112" s="2">
        <f t="shared" si="24"/>
        <v>18.953485040220698</v>
      </c>
      <c r="L112" s="8">
        <v>904.54503097070938</v>
      </c>
      <c r="M112" s="1">
        <f t="shared" si="20"/>
        <v>6.4243293460223336</v>
      </c>
      <c r="N112" s="1">
        <f t="shared" si="25"/>
        <v>4180.889962001178</v>
      </c>
      <c r="O112" s="1">
        <f t="shared" si="26"/>
        <v>994.53180086910675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1"/>
        <v>0.02</v>
      </c>
      <c r="B113" s="1">
        <f t="shared" si="23"/>
        <v>72.408789774976782</v>
      </c>
      <c r="C113">
        <v>3000</v>
      </c>
      <c r="D113" s="2">
        <v>3.5463328941589811</v>
      </c>
      <c r="E113" s="1">
        <f t="shared" si="18"/>
        <v>160.35098814229249</v>
      </c>
      <c r="F113" s="1">
        <f t="shared" si="19"/>
        <v>641.40395256916997</v>
      </c>
      <c r="G113" s="8">
        <f t="shared" si="22"/>
        <v>531.16984615384467</v>
      </c>
      <c r="H113">
        <v>315</v>
      </c>
      <c r="I113">
        <v>295</v>
      </c>
      <c r="J113" s="1">
        <v>297.5195776982473</v>
      </c>
      <c r="K113" s="2">
        <f t="shared" si="24"/>
        <v>17.480422301752697</v>
      </c>
      <c r="L113" s="8">
        <v>1190.2244768824798</v>
      </c>
      <c r="M113" s="1">
        <f t="shared" si="20"/>
        <v>8.4379593701368094</v>
      </c>
      <c r="N113" s="1">
        <f t="shared" si="25"/>
        <v>4180.4467104691894</v>
      </c>
      <c r="O113" s="1">
        <f t="shared" si="26"/>
        <v>994.35441779586199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1"/>
        <v>2.5999999999999999E-2</v>
      </c>
      <c r="B114" s="1">
        <f t="shared" si="23"/>
        <v>94.149943995243305</v>
      </c>
      <c r="C114">
        <v>3000</v>
      </c>
      <c r="D114" s="2">
        <v>3.5463328941589811</v>
      </c>
      <c r="E114" s="1">
        <f t="shared" si="18"/>
        <v>160.35098814229249</v>
      </c>
      <c r="F114" s="1">
        <f t="shared" si="19"/>
        <v>641.40395256916997</v>
      </c>
      <c r="G114" s="8">
        <f t="shared" si="22"/>
        <v>768.58999999999787</v>
      </c>
      <c r="H114">
        <v>315</v>
      </c>
      <c r="I114">
        <v>295</v>
      </c>
      <c r="J114" s="1">
        <v>299.04900875261865</v>
      </c>
      <c r="K114" s="2">
        <f t="shared" si="24"/>
        <v>15.950991247381353</v>
      </c>
      <c r="L114" s="8">
        <v>1410.6255613207106</v>
      </c>
      <c r="M114" s="1">
        <f t="shared" si="20"/>
        <v>9.9864702687259967</v>
      </c>
      <c r="N114" s="1">
        <f t="shared" si="25"/>
        <v>4180.0483474012353</v>
      </c>
      <c r="O114" s="1">
        <f t="shared" si="26"/>
        <v>994.15884947025461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1"/>
        <v>3.2000000000000001E-2</v>
      </c>
      <c r="B115" s="1">
        <f t="shared" si="23"/>
        <v>115.89889825682438</v>
      </c>
      <c r="C115">
        <v>3000</v>
      </c>
      <c r="D115" s="2">
        <v>3.5463328941589811</v>
      </c>
      <c r="E115" s="1">
        <f t="shared" si="18"/>
        <v>160.35098814229249</v>
      </c>
      <c r="F115" s="1">
        <f t="shared" si="19"/>
        <v>641.40395256916997</v>
      </c>
      <c r="G115" s="8">
        <f t="shared" si="22"/>
        <v>1042.0420923076895</v>
      </c>
      <c r="H115">
        <v>315</v>
      </c>
      <c r="I115">
        <v>295</v>
      </c>
      <c r="J115" s="1">
        <v>300.4501590205731</v>
      </c>
      <c r="K115" s="2">
        <f t="shared" si="24"/>
        <v>14.549840979426904</v>
      </c>
      <c r="L115" s="8">
        <v>1582.5604416453143</v>
      </c>
      <c r="M115" s="1">
        <f t="shared" si="20"/>
        <v>11.191432209354451</v>
      </c>
      <c r="N115" s="1">
        <f t="shared" si="25"/>
        <v>4179.7349881133659</v>
      </c>
      <c r="O115" s="1">
        <f t="shared" si="26"/>
        <v>993.96975927005212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1"/>
        <v>3.7999999999999999E-2</v>
      </c>
      <c r="B116" s="1">
        <f t="shared" si="23"/>
        <v>137.65401596552175</v>
      </c>
      <c r="C116">
        <v>3000</v>
      </c>
      <c r="D116" s="2">
        <v>3.5463328941589811</v>
      </c>
      <c r="E116" s="1">
        <f t="shared" si="18"/>
        <v>160.35098814229249</v>
      </c>
      <c r="F116" s="1">
        <f t="shared" si="19"/>
        <v>641.40395256916997</v>
      </c>
      <c r="G116" s="8">
        <f t="shared" si="22"/>
        <v>1351.5261230769197</v>
      </c>
      <c r="H116">
        <v>315</v>
      </c>
      <c r="I116">
        <v>295</v>
      </c>
      <c r="J116" s="1">
        <v>301.68167339958995</v>
      </c>
      <c r="K116" s="2">
        <f t="shared" si="24"/>
        <v>13.318326600410046</v>
      </c>
      <c r="L116" s="8">
        <v>1719.2930664352834</v>
      </c>
      <c r="M116" s="1">
        <f t="shared" si="20"/>
        <v>12.147725506513332</v>
      </c>
      <c r="N116" s="1">
        <f t="shared" si="25"/>
        <v>4179.497530613904</v>
      </c>
      <c r="O116" s="1">
        <f t="shared" si="26"/>
        <v>993.79592408160727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1"/>
        <v>4.3999999999999997E-2</v>
      </c>
      <c r="B117" s="1">
        <f t="shared" si="23"/>
        <v>159.41397248709984</v>
      </c>
      <c r="C117">
        <v>3000</v>
      </c>
      <c r="D117" s="2">
        <v>3.5463328941589811</v>
      </c>
      <c r="E117" s="1">
        <f t="shared" si="18"/>
        <v>160.35098814229249</v>
      </c>
      <c r="F117" s="1">
        <f t="shared" si="19"/>
        <v>641.40395256916997</v>
      </c>
      <c r="G117" s="8">
        <f t="shared" si="22"/>
        <v>1697.0420923076883</v>
      </c>
      <c r="H117">
        <v>315</v>
      </c>
      <c r="I117">
        <v>295</v>
      </c>
      <c r="J117" s="1">
        <v>302.75063420933566</v>
      </c>
      <c r="K117" s="2">
        <f t="shared" si="24"/>
        <v>12.249365790664342</v>
      </c>
      <c r="L117" s="8">
        <v>1830.1700959958455</v>
      </c>
      <c r="M117" s="1">
        <f t="shared" si="20"/>
        <v>12.92184986934538</v>
      </c>
      <c r="N117" s="1">
        <f t="shared" si="25"/>
        <v>4179.3183413079469</v>
      </c>
      <c r="O117" s="1">
        <f t="shared" si="26"/>
        <v>993.63937507308583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1"/>
        <v>0.05</v>
      </c>
      <c r="B118" s="1">
        <f t="shared" si="23"/>
        <v>181.17774923678513</v>
      </c>
      <c r="C118">
        <v>3000</v>
      </c>
      <c r="D118" s="2">
        <v>3.5463328941589811</v>
      </c>
      <c r="E118" s="1">
        <f t="shared" si="18"/>
        <v>160.35098814229249</v>
      </c>
      <c r="F118" s="1">
        <f t="shared" si="19"/>
        <v>641.40395256916997</v>
      </c>
      <c r="G118" s="8">
        <f t="shared" si="22"/>
        <v>2078.5899999999961</v>
      </c>
      <c r="H118">
        <v>315</v>
      </c>
      <c r="I118">
        <v>295</v>
      </c>
      <c r="J118" s="1">
        <v>303.6774004443966</v>
      </c>
      <c r="K118" s="2">
        <f t="shared" si="24"/>
        <v>11.322599555603404</v>
      </c>
      <c r="L118" s="8">
        <v>1921.6836570652486</v>
      </c>
      <c r="M118" s="1">
        <f t="shared" si="20"/>
        <v>13.559832564763218</v>
      </c>
      <c r="N118" s="1">
        <f t="shared" si="25"/>
        <v>4179.182013050352</v>
      </c>
      <c r="O118" s="1">
        <f t="shared" si="26"/>
        <v>993.49948190798045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1"/>
        <v>5.6000000000000001E-2</v>
      </c>
      <c r="B119" s="1">
        <f t="shared" si="23"/>
        <v>202.94457242342392</v>
      </c>
      <c r="C119">
        <v>3000</v>
      </c>
      <c r="D119" s="2">
        <v>3.5463328941589811</v>
      </c>
      <c r="E119" s="1">
        <f t="shared" si="18"/>
        <v>160.35098814229249</v>
      </c>
      <c r="F119" s="1">
        <f t="shared" si="19"/>
        <v>641.40395256916997</v>
      </c>
      <c r="G119" s="8">
        <f t="shared" si="22"/>
        <v>2496.1698461538413</v>
      </c>
      <c r="H119">
        <v>315</v>
      </c>
      <c r="I119">
        <v>295</v>
      </c>
      <c r="J119" s="1">
        <v>304.48369798643415</v>
      </c>
      <c r="K119" s="2">
        <f t="shared" si="24"/>
        <v>10.516302013565848</v>
      </c>
      <c r="L119" s="8">
        <v>1998.3962799223023</v>
      </c>
      <c r="M119" s="1">
        <f t="shared" si="20"/>
        <v>14.09393548381372</v>
      </c>
      <c r="N119" s="1">
        <f t="shared" si="25"/>
        <v>4179.0769751942516</v>
      </c>
      <c r="O119" s="1">
        <f t="shared" si="26"/>
        <v>993.3746815331499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1"/>
        <v>6.2E-2</v>
      </c>
      <c r="B120" s="1">
        <f t="shared" si="23"/>
        <v>224.7138527804704</v>
      </c>
      <c r="C120">
        <v>3000</v>
      </c>
      <c r="D120" s="2">
        <v>3.5463328941589811</v>
      </c>
      <c r="E120" s="1">
        <f t="shared" si="18"/>
        <v>160.35098814229249</v>
      </c>
      <c r="F120" s="1">
        <f t="shared" si="19"/>
        <v>641.40395256916997</v>
      </c>
      <c r="G120" s="8">
        <f t="shared" si="22"/>
        <v>2949.7816307692251</v>
      </c>
      <c r="H120">
        <v>315</v>
      </c>
      <c r="I120">
        <v>295</v>
      </c>
      <c r="J120" s="1">
        <v>305.18896946554361</v>
      </c>
      <c r="K120" s="2">
        <f t="shared" si="24"/>
        <v>9.8110305344563926</v>
      </c>
      <c r="L120" s="8">
        <v>2063.5760038958479</v>
      </c>
      <c r="M120" s="1">
        <f t="shared" si="20"/>
        <v>14.54721843309113</v>
      </c>
      <c r="N120" s="1">
        <f t="shared" si="25"/>
        <v>4178.9949164777017</v>
      </c>
      <c r="O120" s="1">
        <f t="shared" si="26"/>
        <v>993.263197788036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1"/>
        <v>6.8000000000000005E-2</v>
      </c>
      <c r="B121" s="1">
        <f t="shared" si="23"/>
        <v>246.48513780028449</v>
      </c>
      <c r="C121">
        <v>3000</v>
      </c>
      <c r="D121" s="2">
        <v>3.5463328941589811</v>
      </c>
      <c r="E121" s="1">
        <f t="shared" si="18"/>
        <v>160.35098814229249</v>
      </c>
      <c r="F121" s="1">
        <f t="shared" si="19"/>
        <v>641.40395256916997</v>
      </c>
      <c r="G121" s="8">
        <f t="shared" si="22"/>
        <v>3439.4253538461485</v>
      </c>
      <c r="H121">
        <v>315</v>
      </c>
      <c r="I121">
        <v>295</v>
      </c>
      <c r="J121" s="1">
        <v>305.80959493368607</v>
      </c>
      <c r="K121" s="2">
        <f t="shared" si="24"/>
        <v>9.1904050663139287</v>
      </c>
      <c r="L121" s="8">
        <v>2119.6116733895224</v>
      </c>
      <c r="M121" s="1">
        <f t="shared" si="20"/>
        <v>14.936507778044186</v>
      </c>
      <c r="N121" s="1">
        <f t="shared" si="25"/>
        <v>4178.9299246216779</v>
      </c>
      <c r="O121" s="1">
        <f t="shared" si="26"/>
        <v>993.16332897259758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1"/>
        <v>7.3999999999999996E-2</v>
      </c>
      <c r="B122" s="1">
        <f t="shared" si="23"/>
        <v>268.25692272029613</v>
      </c>
      <c r="C122">
        <v>3000</v>
      </c>
      <c r="D122" s="2">
        <v>3.5463328941589811</v>
      </c>
      <c r="E122" s="1">
        <f t="shared" si="18"/>
        <v>160.35098814229249</v>
      </c>
      <c r="F122" s="1">
        <f t="shared" si="19"/>
        <v>641.40395256916997</v>
      </c>
      <c r="G122" s="8">
        <f t="shared" si="22"/>
        <v>3965.1010153846082</v>
      </c>
      <c r="H122">
        <v>315</v>
      </c>
      <c r="I122">
        <v>295</v>
      </c>
      <c r="J122" s="1">
        <v>306.33309948637202</v>
      </c>
      <c r="K122" s="2">
        <f t="shared" si="24"/>
        <v>8.6669005136279793</v>
      </c>
      <c r="L122" s="8">
        <v>2166.0027110139786</v>
      </c>
      <c r="M122" s="1">
        <f t="shared" si="20"/>
        <v>15.258502175095462</v>
      </c>
      <c r="N122" s="1">
        <f t="shared" si="25"/>
        <v>4178.880129719998</v>
      </c>
      <c r="O122" s="1">
        <f t="shared" si="26"/>
        <v>993.07781994415745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1"/>
        <v>8.0000000000000002E-3</v>
      </c>
      <c r="B123" s="1">
        <f t="shared" si="23"/>
        <v>28.955149284054837</v>
      </c>
      <c r="C123">
        <f>C111+500</f>
        <v>3500</v>
      </c>
      <c r="D123" s="2">
        <v>4.1759798970355728</v>
      </c>
      <c r="E123" s="1">
        <f t="shared" si="18"/>
        <v>188.82110702436046</v>
      </c>
      <c r="F123" s="1">
        <f t="shared" si="19"/>
        <v>755.28442809744183</v>
      </c>
      <c r="G123" s="8">
        <f t="shared" si="22"/>
        <v>164.4253538461536</v>
      </c>
      <c r="H123">
        <v>315</v>
      </c>
      <c r="I123">
        <v>295</v>
      </c>
      <c r="J123" s="1">
        <v>295.08410556260128</v>
      </c>
      <c r="K123" s="2">
        <f t="shared" si="24"/>
        <v>19.91589443739872</v>
      </c>
      <c r="L123" s="8">
        <v>565.77422606423579</v>
      </c>
      <c r="M123" s="1">
        <f t="shared" si="20"/>
        <v>3.6399898383588263</v>
      </c>
      <c r="N123" s="1">
        <f t="shared" si="25"/>
        <v>4181.2130340795356</v>
      </c>
      <c r="O123" s="1">
        <f t="shared" si="26"/>
        <v>994.64173772572212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1"/>
        <v>1.4E-2</v>
      </c>
      <c r="B124" s="1">
        <f t="shared" si="23"/>
        <v>50.676038009368284</v>
      </c>
      <c r="C124">
        <f t="shared" ref="C124:C187" si="27">C112+500</f>
        <v>3500</v>
      </c>
      <c r="D124" s="2">
        <v>4.1759798970355728</v>
      </c>
      <c r="E124" s="1">
        <f t="shared" si="18"/>
        <v>188.82110702436046</v>
      </c>
      <c r="F124" s="1">
        <f t="shared" si="19"/>
        <v>755.28442809744183</v>
      </c>
      <c r="G124" s="8">
        <f t="shared" si="22"/>
        <v>329.78163076922988</v>
      </c>
      <c r="H124">
        <v>315</v>
      </c>
      <c r="I124">
        <v>295</v>
      </c>
      <c r="J124" s="1">
        <v>295.86508742046925</v>
      </c>
      <c r="K124" s="2">
        <f t="shared" si="24"/>
        <v>19.134912579530749</v>
      </c>
      <c r="L124" s="8">
        <v>949.26216410305881</v>
      </c>
      <c r="M124" s="1">
        <f t="shared" si="20"/>
        <v>6.0926464307519579</v>
      </c>
      <c r="N124" s="1">
        <f t="shared" si="25"/>
        <v>4180.9487936237792</v>
      </c>
      <c r="O124" s="1">
        <f t="shared" si="26"/>
        <v>994.55288889559097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1"/>
        <v>0.02</v>
      </c>
      <c r="B125" s="1">
        <f t="shared" si="23"/>
        <v>72.405950105736423</v>
      </c>
      <c r="C125">
        <f t="shared" si="27"/>
        <v>3500</v>
      </c>
      <c r="D125" s="2">
        <v>4.1759798970355728</v>
      </c>
      <c r="E125" s="1">
        <f t="shared" si="18"/>
        <v>188.82110702436046</v>
      </c>
      <c r="F125" s="1">
        <f t="shared" si="19"/>
        <v>755.28442809744183</v>
      </c>
      <c r="G125" s="8">
        <f t="shared" si="22"/>
        <v>531.16984615384467</v>
      </c>
      <c r="H125">
        <v>315</v>
      </c>
      <c r="I125">
        <v>295</v>
      </c>
      <c r="J125" s="1">
        <v>297.20335047831122</v>
      </c>
      <c r="K125" s="2">
        <f t="shared" si="24"/>
        <v>17.796649521688778</v>
      </c>
      <c r="L125" s="8">
        <v>1259.6395580213664</v>
      </c>
      <c r="M125" s="1">
        <f t="shared" si="20"/>
        <v>8.068287109644622</v>
      </c>
      <c r="N125" s="1">
        <f t="shared" si="25"/>
        <v>4180.5367988730668</v>
      </c>
      <c r="O125" s="1">
        <f t="shared" si="26"/>
        <v>994.39341511100133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1"/>
        <v>2.5999999999999999E-2</v>
      </c>
      <c r="B126" s="1">
        <f t="shared" si="23"/>
        <v>94.145012186354705</v>
      </c>
      <c r="C126">
        <f t="shared" si="27"/>
        <v>3500</v>
      </c>
      <c r="D126" s="2">
        <v>4.1759798970355728</v>
      </c>
      <c r="E126" s="1">
        <f t="shared" si="18"/>
        <v>188.82110702436046</v>
      </c>
      <c r="F126" s="1">
        <f t="shared" si="19"/>
        <v>755.28442809744183</v>
      </c>
      <c r="G126" s="8">
        <f t="shared" si="22"/>
        <v>768.58999999999787</v>
      </c>
      <c r="H126">
        <v>315</v>
      </c>
      <c r="I126">
        <v>295</v>
      </c>
      <c r="J126" s="1">
        <v>298.65034081070002</v>
      </c>
      <c r="K126" s="2">
        <f t="shared" si="24"/>
        <v>16.349659189299985</v>
      </c>
      <c r="L126" s="8">
        <v>1503.0518359305431</v>
      </c>
      <c r="M126" s="1">
        <f t="shared" si="20"/>
        <v>9.612291354458927</v>
      </c>
      <c r="N126" s="1">
        <f t="shared" si="25"/>
        <v>4180.1463557933539</v>
      </c>
      <c r="O126" s="1">
        <f t="shared" si="26"/>
        <v>994.21092871839141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1"/>
        <v>3.2000000000000001E-2</v>
      </c>
      <c r="B127" s="1">
        <f t="shared" si="23"/>
        <v>115.89182973519679</v>
      </c>
      <c r="C127">
        <f t="shared" si="27"/>
        <v>3500</v>
      </c>
      <c r="D127" s="2">
        <v>4.1759798970355728</v>
      </c>
      <c r="E127" s="1">
        <f t="shared" si="18"/>
        <v>188.82110702436046</v>
      </c>
      <c r="F127" s="1">
        <f t="shared" si="19"/>
        <v>755.28442809744183</v>
      </c>
      <c r="G127" s="8">
        <f t="shared" si="22"/>
        <v>1042.0420923076895</v>
      </c>
      <c r="H127">
        <v>315</v>
      </c>
      <c r="I127">
        <v>295</v>
      </c>
      <c r="J127" s="1">
        <v>300.00840900706123</v>
      </c>
      <c r="K127" s="2">
        <f t="shared" si="24"/>
        <v>14.991590992938768</v>
      </c>
      <c r="L127" s="8">
        <v>1695.1140406603872</v>
      </c>
      <c r="M127" s="1">
        <f t="shared" si="20"/>
        <v>10.827271205037022</v>
      </c>
      <c r="N127" s="1">
        <f t="shared" si="25"/>
        <v>4179.8286747266839</v>
      </c>
      <c r="O127" s="1">
        <f t="shared" si="26"/>
        <v>994.03038387798711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1"/>
        <v>3.7999999999999999E-2</v>
      </c>
      <c r="B128" s="1">
        <f t="shared" si="23"/>
        <v>137.64490112197001</v>
      </c>
      <c r="C128">
        <f t="shared" si="27"/>
        <v>3500</v>
      </c>
      <c r="D128" s="2">
        <v>4.1759798970355728</v>
      </c>
      <c r="E128" s="1">
        <f t="shared" si="18"/>
        <v>188.82110702436046</v>
      </c>
      <c r="F128" s="1">
        <f t="shared" si="19"/>
        <v>755.28442809744183</v>
      </c>
      <c r="G128" s="8">
        <f t="shared" si="22"/>
        <v>1351.5261230769197</v>
      </c>
      <c r="H128">
        <v>315</v>
      </c>
      <c r="I128">
        <v>295</v>
      </c>
      <c r="J128" s="1">
        <v>301.22130093146205</v>
      </c>
      <c r="K128" s="2">
        <f t="shared" si="24"/>
        <v>13.778699068537946</v>
      </c>
      <c r="L128" s="8">
        <v>1849.1151687450451</v>
      </c>
      <c r="M128" s="1">
        <f t="shared" si="20"/>
        <v>11.799324246983856</v>
      </c>
      <c r="N128" s="1">
        <f t="shared" si="25"/>
        <v>4179.5822999033153</v>
      </c>
      <c r="O128" s="1">
        <f t="shared" si="26"/>
        <v>993.86173323469995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1"/>
        <v>4.3999999999999997E-2</v>
      </c>
      <c r="B129" s="1">
        <f t="shared" si="23"/>
        <v>159.40295686141829</v>
      </c>
      <c r="C129">
        <f t="shared" si="27"/>
        <v>3500</v>
      </c>
      <c r="D129" s="2">
        <v>4.1759798970355728</v>
      </c>
      <c r="E129" s="1">
        <f t="shared" si="18"/>
        <v>188.82110702436046</v>
      </c>
      <c r="F129" s="1">
        <f t="shared" si="19"/>
        <v>755.28442809744183</v>
      </c>
      <c r="G129" s="8">
        <f t="shared" si="22"/>
        <v>1697.0420923076883</v>
      </c>
      <c r="H129">
        <v>315</v>
      </c>
      <c r="I129">
        <v>295</v>
      </c>
      <c r="J129" s="1">
        <v>302.28612377078991</v>
      </c>
      <c r="K129" s="2">
        <f t="shared" si="24"/>
        <v>12.713876229210086</v>
      </c>
      <c r="L129" s="8">
        <v>1974.7700164932219</v>
      </c>
      <c r="M129" s="1">
        <f t="shared" si="20"/>
        <v>12.590980857200126</v>
      </c>
      <c r="N129" s="1">
        <f t="shared" si="25"/>
        <v>4179.3932386097122</v>
      </c>
      <c r="O129" s="1">
        <f t="shared" si="26"/>
        <v>993.70804104788203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1"/>
        <v>0.05</v>
      </c>
      <c r="B130" s="1">
        <f t="shared" ref="B130:B161" si="28">A130/O130*3600*1000</f>
        <v>181.16499387756176</v>
      </c>
      <c r="C130">
        <f t="shared" si="27"/>
        <v>3500</v>
      </c>
      <c r="D130" s="2">
        <v>4.1759798970355728</v>
      </c>
      <c r="E130" s="1">
        <f t="shared" si="18"/>
        <v>188.82110702436046</v>
      </c>
      <c r="F130" s="1">
        <f t="shared" si="19"/>
        <v>755.28442809744183</v>
      </c>
      <c r="G130" s="8">
        <f t="shared" si="22"/>
        <v>2078.5899999999961</v>
      </c>
      <c r="H130">
        <v>315</v>
      </c>
      <c r="I130">
        <v>295</v>
      </c>
      <c r="J130" s="1">
        <v>303.21717014745019</v>
      </c>
      <c r="K130" s="2">
        <f t="shared" si="24"/>
        <v>11.78282985254981</v>
      </c>
      <c r="L130" s="8">
        <v>2078.9803934362976</v>
      </c>
      <c r="M130" s="1">
        <f t="shared" si="20"/>
        <v>13.246481431417523</v>
      </c>
      <c r="N130" s="1">
        <f t="shared" si="25"/>
        <v>4179.247572525871</v>
      </c>
      <c r="O130" s="1">
        <f t="shared" si="26"/>
        <v>993.56943164003815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1"/>
        <v>5.6000000000000001E-2</v>
      </c>
      <c r="B131" s="1">
        <f t="shared" si="28"/>
        <v>202.93023532542477</v>
      </c>
      <c r="C131">
        <f t="shared" si="27"/>
        <v>3500</v>
      </c>
      <c r="D131" s="2">
        <v>4.1759798970355728</v>
      </c>
      <c r="E131" s="1">
        <f t="shared" si="18"/>
        <v>188.82110702436046</v>
      </c>
      <c r="F131" s="1">
        <f t="shared" si="19"/>
        <v>755.28442809744183</v>
      </c>
      <c r="G131" s="8">
        <f t="shared" si="22"/>
        <v>2496.1698461538413</v>
      </c>
      <c r="H131">
        <v>315</v>
      </c>
      <c r="I131">
        <v>295</v>
      </c>
      <c r="J131" s="1">
        <v>304.03254210234394</v>
      </c>
      <c r="K131" s="2">
        <f t="shared" ref="K131:K162" si="29">H131-J131</f>
        <v>10.967457897656061</v>
      </c>
      <c r="L131" s="8">
        <v>2166.6725118783561</v>
      </c>
      <c r="M131" s="1">
        <f t="shared" si="20"/>
        <v>13.797307312391803</v>
      </c>
      <c r="N131" s="1">
        <f t="shared" ref="N131:N162" si="30">((W131 + X131*H131 +Y131*H131^2 +  Z131*H131^3)+(W131 + X131*J131 + Y131*J131^2 +  Z131*J131^3))/2</f>
        <v>4179.134234401201</v>
      </c>
      <c r="O131" s="1">
        <f t="shared" ref="O131:O162" si="31">((S131 + T131*H131 + U131*H131^2 +  V131*H131^3)+(S131 + T131*J131 + U131*J131^2 +  V131*J131^3))/2</f>
        <v>993.44486383070728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1"/>
        <v>6.2E-2</v>
      </c>
      <c r="B132" s="1">
        <f t="shared" si="28"/>
        <v>224.69808091982134</v>
      </c>
      <c r="C132">
        <f t="shared" si="27"/>
        <v>3500</v>
      </c>
      <c r="D132" s="2">
        <v>4.1759798970355728</v>
      </c>
      <c r="E132" s="1">
        <f t="shared" ref="E132:E194" si="32">D132*0.01256*3600</f>
        <v>188.82110702436046</v>
      </c>
      <c r="F132" s="1">
        <f t="shared" ref="F132:F194" si="33">E132*4</f>
        <v>755.28442809744183</v>
      </c>
      <c r="G132" s="8">
        <f t="shared" si="22"/>
        <v>2949.7816307692251</v>
      </c>
      <c r="H132">
        <v>315</v>
      </c>
      <c r="I132">
        <v>295</v>
      </c>
      <c r="J132" s="1">
        <v>304.74951134372338</v>
      </c>
      <c r="K132" s="2">
        <f t="shared" si="29"/>
        <v>10.250488656276616</v>
      </c>
      <c r="L132" s="8">
        <v>2241.4153335173451</v>
      </c>
      <c r="M132" s="1">
        <f t="shared" ref="M132:M194" si="34">((H132-I132)-(J132-I132))/(LN((H132-I132)/(J132-I132)))</f>
        <v>14.266211714332465</v>
      </c>
      <c r="N132" s="1">
        <f t="shared" si="30"/>
        <v>4179.0449975550728</v>
      </c>
      <c r="O132" s="1">
        <f t="shared" si="31"/>
        <v>993.33291626840423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1"/>
        <v>6.8000000000000005E-2</v>
      </c>
      <c r="B133" s="1">
        <f t="shared" si="28"/>
        <v>246.46806436760855</v>
      </c>
      <c r="C133">
        <f t="shared" si="27"/>
        <v>3500</v>
      </c>
      <c r="D133" s="2">
        <v>4.1759798970355728</v>
      </c>
      <c r="E133" s="1">
        <f t="shared" si="32"/>
        <v>188.82110702436046</v>
      </c>
      <c r="F133" s="1">
        <f t="shared" si="33"/>
        <v>755.28442809744183</v>
      </c>
      <c r="G133" s="8">
        <f t="shared" si="22"/>
        <v>3439.4253538461485</v>
      </c>
      <c r="H133">
        <v>315</v>
      </c>
      <c r="I133">
        <v>295</v>
      </c>
      <c r="J133" s="1">
        <v>305.38314827087902</v>
      </c>
      <c r="K133" s="2">
        <f t="shared" si="29"/>
        <v>9.616851729120981</v>
      </c>
      <c r="L133" s="8">
        <v>2305.8406332458726</v>
      </c>
      <c r="M133" s="1">
        <f t="shared" si="34"/>
        <v>14.669939764496396</v>
      </c>
      <c r="N133" s="1">
        <f t="shared" si="30"/>
        <v>4178.9738710126931</v>
      </c>
      <c r="O133" s="1">
        <f t="shared" si="31"/>
        <v>993.23212777327376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1"/>
        <v>7.3999999999999996E-2</v>
      </c>
      <c r="B134" s="1">
        <f t="shared" si="28"/>
        <v>268.23864925364256</v>
      </c>
      <c r="C134">
        <f t="shared" si="27"/>
        <v>3500</v>
      </c>
      <c r="D134" s="2">
        <v>4.1759798970355728</v>
      </c>
      <c r="E134" s="1">
        <f t="shared" si="32"/>
        <v>188.82110702436046</v>
      </c>
      <c r="F134" s="1">
        <f t="shared" si="33"/>
        <v>755.28442809744183</v>
      </c>
      <c r="G134" s="8">
        <f t="shared" si="22"/>
        <v>3965.1010153846082</v>
      </c>
      <c r="H134">
        <v>315</v>
      </c>
      <c r="I134">
        <v>295</v>
      </c>
      <c r="J134" s="1">
        <v>305.91950378552605</v>
      </c>
      <c r="K134" s="2">
        <f t="shared" si="29"/>
        <v>9.0804962144739534</v>
      </c>
      <c r="L134" s="8">
        <v>2359.2927438319716</v>
      </c>
      <c r="M134" s="1">
        <f t="shared" si="34"/>
        <v>15.004577198770823</v>
      </c>
      <c r="N134" s="1">
        <f t="shared" si="30"/>
        <v>4178.9190956085949</v>
      </c>
      <c r="O134" s="1">
        <f t="shared" si="31"/>
        <v>993.14547229208586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1"/>
        <v>8.0000000000000002E-3</v>
      </c>
      <c r="B135" s="1">
        <f t="shared" si="28"/>
        <v>28.955077337855649</v>
      </c>
      <c r="C135">
        <f t="shared" si="27"/>
        <v>4000</v>
      </c>
      <c r="D135" s="2">
        <v>4.8045996315107597</v>
      </c>
      <c r="E135" s="1">
        <f t="shared" si="32"/>
        <v>217.24477693839052</v>
      </c>
      <c r="F135" s="1">
        <f t="shared" si="33"/>
        <v>868.97910775356206</v>
      </c>
      <c r="G135" s="8">
        <f t="shared" si="22"/>
        <v>164.4253538461536</v>
      </c>
      <c r="H135">
        <v>315</v>
      </c>
      <c r="I135">
        <v>295</v>
      </c>
      <c r="J135" s="1">
        <v>295.06197872150238</v>
      </c>
      <c r="K135" s="2">
        <f t="shared" si="29"/>
        <v>19.938021278497615</v>
      </c>
      <c r="L135" s="8">
        <v>583.8549662391365</v>
      </c>
      <c r="M135" s="1">
        <f t="shared" si="34"/>
        <v>3.4514573384800578</v>
      </c>
      <c r="N135" s="1">
        <f t="shared" si="30"/>
        <v>4181.2207840088986</v>
      </c>
      <c r="O135" s="1">
        <f t="shared" si="31"/>
        <v>994.64420916421102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1"/>
        <v>1.4E-2</v>
      </c>
      <c r="B136" s="1">
        <f t="shared" si="28"/>
        <v>50.675217018494529</v>
      </c>
      <c r="C136">
        <f t="shared" si="27"/>
        <v>4000</v>
      </c>
      <c r="D136" s="2">
        <v>4.8045996315107597</v>
      </c>
      <c r="E136" s="1">
        <f t="shared" si="32"/>
        <v>217.24477693839052</v>
      </c>
      <c r="F136" s="1">
        <f t="shared" si="33"/>
        <v>868.97910775356206</v>
      </c>
      <c r="G136" s="8">
        <f t="shared" si="22"/>
        <v>329.78163076922988</v>
      </c>
      <c r="H136">
        <v>315</v>
      </c>
      <c r="I136">
        <v>295</v>
      </c>
      <c r="J136" s="1">
        <v>295.72547828086635</v>
      </c>
      <c r="K136" s="2">
        <f t="shared" si="29"/>
        <v>19.274521719133645</v>
      </c>
      <c r="L136" s="8">
        <v>985.67896119998818</v>
      </c>
      <c r="M136" s="1">
        <f t="shared" si="34"/>
        <v>5.8114315422557006</v>
      </c>
      <c r="N136" s="1">
        <f t="shared" si="30"/>
        <v>4180.9947142594119</v>
      </c>
      <c r="O136" s="1">
        <f t="shared" si="31"/>
        <v>994.56900167997151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1"/>
        <v>0.02</v>
      </c>
      <c r="B137" s="1">
        <f t="shared" si="28"/>
        <v>72.403669298101988</v>
      </c>
      <c r="C137">
        <f t="shared" si="27"/>
        <v>4000</v>
      </c>
      <c r="D137" s="2">
        <v>4.8045996315107597</v>
      </c>
      <c r="E137" s="1">
        <f t="shared" si="32"/>
        <v>217.24477693839052</v>
      </c>
      <c r="F137" s="1">
        <f t="shared" si="33"/>
        <v>868.97910775356206</v>
      </c>
      <c r="G137" s="8">
        <f t="shared" si="22"/>
        <v>531.16984615384467</v>
      </c>
      <c r="H137">
        <v>315</v>
      </c>
      <c r="I137">
        <v>295</v>
      </c>
      <c r="J137" s="1">
        <v>296.94635896946795</v>
      </c>
      <c r="K137" s="2">
        <f t="shared" si="29"/>
        <v>18.053641030532049</v>
      </c>
      <c r="L137" s="8">
        <v>1317.2703872286604</v>
      </c>
      <c r="M137" s="1">
        <f t="shared" si="34"/>
        <v>7.7491025983347326</v>
      </c>
      <c r="N137" s="1">
        <f t="shared" si="30"/>
        <v>4180.6120246407772</v>
      </c>
      <c r="O137" s="1">
        <f t="shared" si="31"/>
        <v>994.42473976781491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1"/>
        <v>2.5999999999999999E-2</v>
      </c>
      <c r="B138" s="1">
        <f t="shared" si="28"/>
        <v>94.140940411057542</v>
      </c>
      <c r="C138">
        <f t="shared" si="27"/>
        <v>4000</v>
      </c>
      <c r="D138" s="2">
        <v>4.8045996315107597</v>
      </c>
      <c r="E138" s="1">
        <f t="shared" si="32"/>
        <v>217.24477693839052</v>
      </c>
      <c r="F138" s="1">
        <f t="shared" si="33"/>
        <v>868.97910775356206</v>
      </c>
      <c r="G138" s="8">
        <f t="shared" si="22"/>
        <v>768.58999999999787</v>
      </c>
      <c r="H138">
        <v>315</v>
      </c>
      <c r="I138">
        <v>295</v>
      </c>
      <c r="J138" s="1">
        <v>298.31661292704354</v>
      </c>
      <c r="K138" s="2">
        <f t="shared" si="29"/>
        <v>16.683387072956464</v>
      </c>
      <c r="L138" s="8">
        <v>1581.1015700631235</v>
      </c>
      <c r="M138" s="1">
        <f t="shared" si="34"/>
        <v>9.2851160432720867</v>
      </c>
      <c r="N138" s="1">
        <f t="shared" si="30"/>
        <v>4180.2315206527446</v>
      </c>
      <c r="O138" s="1">
        <f t="shared" si="31"/>
        <v>994.25393023804963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1"/>
        <v>3.2000000000000001E-2</v>
      </c>
      <c r="B139" s="1">
        <f t="shared" si="28"/>
        <v>115.88588726629138</v>
      </c>
      <c r="C139">
        <f t="shared" si="27"/>
        <v>4000</v>
      </c>
      <c r="D139" s="2">
        <v>4.8045996315107597</v>
      </c>
      <c r="E139" s="1">
        <f t="shared" si="32"/>
        <v>217.24477693839052</v>
      </c>
      <c r="F139" s="1">
        <f t="shared" si="33"/>
        <v>868.97910775356206</v>
      </c>
      <c r="G139" s="8">
        <f t="shared" si="22"/>
        <v>1042.0420923076895</v>
      </c>
      <c r="H139">
        <v>315</v>
      </c>
      <c r="I139">
        <v>295</v>
      </c>
      <c r="J139" s="1">
        <v>299.63166086378635</v>
      </c>
      <c r="K139" s="2">
        <f t="shared" si="29"/>
        <v>15.368339136213649</v>
      </c>
      <c r="L139" s="8">
        <v>1791.4099516754914</v>
      </c>
      <c r="M139" s="1">
        <f t="shared" si="34"/>
        <v>10.50599066237079</v>
      </c>
      <c r="N139" s="1">
        <f t="shared" si="30"/>
        <v>4179.9122555705044</v>
      </c>
      <c r="O139" s="1">
        <f t="shared" si="31"/>
        <v>994.08135638884755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1"/>
        <v>3.7999999999999999E-2</v>
      </c>
      <c r="B140" s="1">
        <f t="shared" si="28"/>
        <v>137.63713766721557</v>
      </c>
      <c r="C140">
        <f t="shared" si="27"/>
        <v>4000</v>
      </c>
      <c r="D140" s="2">
        <v>4.8045996315107597</v>
      </c>
      <c r="E140" s="1">
        <f t="shared" si="32"/>
        <v>217.24477693839052</v>
      </c>
      <c r="F140" s="1">
        <f t="shared" si="33"/>
        <v>868.97910775356206</v>
      </c>
      <c r="G140" s="8">
        <f t="shared" si="22"/>
        <v>1351.5261230769197</v>
      </c>
      <c r="H140">
        <v>315</v>
      </c>
      <c r="I140">
        <v>295</v>
      </c>
      <c r="J140" s="1">
        <v>300.82360185266793</v>
      </c>
      <c r="K140" s="2">
        <f t="shared" si="29"/>
        <v>14.176398147332065</v>
      </c>
      <c r="L140" s="8">
        <v>1961.2988510611249</v>
      </c>
      <c r="M140" s="1">
        <f t="shared" si="34"/>
        <v>11.489905177102719</v>
      </c>
      <c r="N140" s="1">
        <f t="shared" si="30"/>
        <v>4179.659346450685</v>
      </c>
      <c r="O140" s="1">
        <f t="shared" si="31"/>
        <v>993.9177922368624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1"/>
        <v>4.3999999999999997E-2</v>
      </c>
      <c r="B141" s="1">
        <f t="shared" si="28"/>
        <v>159.39348076660778</v>
      </c>
      <c r="C141">
        <f t="shared" si="27"/>
        <v>4000</v>
      </c>
      <c r="D141" s="2">
        <v>4.8045996315107597</v>
      </c>
      <c r="E141" s="1">
        <f t="shared" si="32"/>
        <v>217.24477693839052</v>
      </c>
      <c r="F141" s="1">
        <f t="shared" si="33"/>
        <v>868.97910775356206</v>
      </c>
      <c r="G141" s="8">
        <f t="shared" si="22"/>
        <v>1697.0420923076883</v>
      </c>
      <c r="H141">
        <v>315</v>
      </c>
      <c r="I141">
        <v>295</v>
      </c>
      <c r="J141" s="1">
        <v>301.88106951186126</v>
      </c>
      <c r="K141" s="2">
        <f t="shared" si="29"/>
        <v>13.118930488138744</v>
      </c>
      <c r="L141" s="8">
        <v>2100.6970497976449</v>
      </c>
      <c r="M141" s="1">
        <f t="shared" si="34"/>
        <v>12.295636995924223</v>
      </c>
      <c r="N141" s="1">
        <f t="shared" si="30"/>
        <v>4179.4622584809886</v>
      </c>
      <c r="O141" s="1">
        <f t="shared" si="31"/>
        <v>993.76711794089942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1"/>
        <v>0.05</v>
      </c>
      <c r="B142" s="1">
        <f t="shared" si="28"/>
        <v>181.15393481250098</v>
      </c>
      <c r="C142">
        <f t="shared" si="27"/>
        <v>4000</v>
      </c>
      <c r="D142" s="2">
        <v>4.8045996315107597</v>
      </c>
      <c r="E142" s="1">
        <f t="shared" si="32"/>
        <v>217.24477693839052</v>
      </c>
      <c r="F142" s="1">
        <f t="shared" si="33"/>
        <v>868.97910775356206</v>
      </c>
      <c r="G142" s="8">
        <f t="shared" si="22"/>
        <v>2078.5899999999961</v>
      </c>
      <c r="H142">
        <v>315</v>
      </c>
      <c r="I142">
        <v>295</v>
      </c>
      <c r="J142" s="1">
        <v>302.8129648023957</v>
      </c>
      <c r="K142" s="2">
        <f t="shared" si="29"/>
        <v>12.187035197604303</v>
      </c>
      <c r="L142" s="8">
        <v>2216.8122762396442</v>
      </c>
      <c r="M142" s="1">
        <f t="shared" si="34"/>
        <v>12.965651543853662</v>
      </c>
      <c r="N142" s="1">
        <f t="shared" si="30"/>
        <v>4179.3086307062831</v>
      </c>
      <c r="O142" s="1">
        <f t="shared" si="31"/>
        <v>993.6300869550787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1"/>
        <v>5.6000000000000001E-2</v>
      </c>
      <c r="B143" s="1">
        <f t="shared" si="28"/>
        <v>202.91772562205787</v>
      </c>
      <c r="C143">
        <f t="shared" si="27"/>
        <v>4000</v>
      </c>
      <c r="D143" s="2">
        <v>4.8045996315107597</v>
      </c>
      <c r="E143" s="1">
        <f t="shared" si="32"/>
        <v>217.24477693839052</v>
      </c>
      <c r="F143" s="1">
        <f t="shared" si="33"/>
        <v>868.97910775356206</v>
      </c>
      <c r="G143" s="8">
        <f t="shared" si="22"/>
        <v>2496.1698461538413</v>
      </c>
      <c r="H143">
        <v>315</v>
      </c>
      <c r="I143">
        <v>295</v>
      </c>
      <c r="J143" s="1">
        <v>303.63406251390234</v>
      </c>
      <c r="K143" s="2">
        <f t="shared" si="29"/>
        <v>11.365937486097664</v>
      </c>
      <c r="L143" s="8">
        <v>2314.86519029685</v>
      </c>
      <c r="M143" s="1">
        <f t="shared" si="34"/>
        <v>13.53060193514354</v>
      </c>
      <c r="N143" s="1">
        <f t="shared" si="30"/>
        <v>4179.1880096408677</v>
      </c>
      <c r="O143" s="1">
        <f t="shared" si="31"/>
        <v>993.50610885264803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5">A132</f>
        <v>6.2E-2</v>
      </c>
      <c r="B144" s="1">
        <f t="shared" si="28"/>
        <v>224.68424678632232</v>
      </c>
      <c r="C144">
        <f t="shared" si="27"/>
        <v>4000</v>
      </c>
      <c r="D144" s="2">
        <v>4.8045996315107597</v>
      </c>
      <c r="E144" s="1">
        <f t="shared" si="32"/>
        <v>217.24477693839052</v>
      </c>
      <c r="F144" s="1">
        <f t="shared" si="33"/>
        <v>868.97910775356206</v>
      </c>
      <c r="G144" s="8">
        <f t="shared" si="22"/>
        <v>2949.7816307692251</v>
      </c>
      <c r="H144">
        <v>315</v>
      </c>
      <c r="I144">
        <v>295</v>
      </c>
      <c r="J144" s="1">
        <v>304.35958567422563</v>
      </c>
      <c r="K144" s="2">
        <f t="shared" si="29"/>
        <v>10.640414325774373</v>
      </c>
      <c r="L144" s="8">
        <v>2398.6788831148187</v>
      </c>
      <c r="M144" s="1">
        <f t="shared" si="34"/>
        <v>14.012875581139768</v>
      </c>
      <c r="N144" s="1">
        <f t="shared" si="30"/>
        <v>4179.0923493348755</v>
      </c>
      <c r="O144" s="1">
        <f t="shared" si="31"/>
        <v>993.39407721034468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5"/>
        <v>6.8000000000000005E-2</v>
      </c>
      <c r="B145" s="1">
        <f t="shared" si="28"/>
        <v>246.45302220387754</v>
      </c>
      <c r="C145">
        <f t="shared" si="27"/>
        <v>4000</v>
      </c>
      <c r="D145" s="2">
        <v>4.8045996315107597</v>
      </c>
      <c r="E145" s="1">
        <f t="shared" si="32"/>
        <v>217.24477693839052</v>
      </c>
      <c r="F145" s="1">
        <f t="shared" si="33"/>
        <v>868.97910775356206</v>
      </c>
      <c r="G145" s="8">
        <f t="shared" si="22"/>
        <v>3439.4253538461485</v>
      </c>
      <c r="H145">
        <v>315</v>
      </c>
      <c r="I145">
        <v>295</v>
      </c>
      <c r="J145" s="1">
        <v>305.00333617431738</v>
      </c>
      <c r="K145" s="2">
        <f t="shared" si="29"/>
        <v>9.9966638256826172</v>
      </c>
      <c r="L145" s="8">
        <v>2471.0958139078052</v>
      </c>
      <c r="M145" s="1">
        <f t="shared" si="34"/>
        <v>14.42908100375719</v>
      </c>
      <c r="N145" s="1">
        <f t="shared" si="30"/>
        <v>4179.0156528823045</v>
      </c>
      <c r="O145" s="1">
        <f t="shared" si="31"/>
        <v>993.29274930737085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5"/>
        <v>7.3999999999999996E-2</v>
      </c>
      <c r="B146" s="1">
        <f t="shared" si="28"/>
        <v>268.22249183665321</v>
      </c>
      <c r="C146">
        <f t="shared" si="27"/>
        <v>4000</v>
      </c>
      <c r="D146" s="2">
        <v>4.8045996315107597</v>
      </c>
      <c r="E146" s="1">
        <f t="shared" si="32"/>
        <v>217.24477693839052</v>
      </c>
      <c r="F146" s="1">
        <f t="shared" si="33"/>
        <v>868.97910775356206</v>
      </c>
      <c r="G146" s="8">
        <f t="shared" si="22"/>
        <v>3965.1010153846082</v>
      </c>
      <c r="H146">
        <v>315</v>
      </c>
      <c r="I146">
        <v>295</v>
      </c>
      <c r="J146" s="1">
        <v>305.55002104228441</v>
      </c>
      <c r="K146" s="2">
        <f t="shared" si="29"/>
        <v>9.4499789577155866</v>
      </c>
      <c r="L146" s="8">
        <v>2531.2974345540433</v>
      </c>
      <c r="M146" s="1">
        <f t="shared" si="34"/>
        <v>14.774724306853953</v>
      </c>
      <c r="N146" s="1">
        <f t="shared" si="30"/>
        <v>4178.9563056114412</v>
      </c>
      <c r="O146" s="1">
        <f t="shared" si="31"/>
        <v>993.20529824261303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5"/>
        <v>8.0000000000000002E-3</v>
      </c>
      <c r="B147" s="1">
        <f t="shared" si="28"/>
        <v>28.955027447587799</v>
      </c>
      <c r="C147">
        <f t="shared" si="27"/>
        <v>4500</v>
      </c>
      <c r="D147" s="2">
        <v>5.4323326528326747</v>
      </c>
      <c r="E147" s="1">
        <f t="shared" si="32"/>
        <v>245.62835323048222</v>
      </c>
      <c r="F147" s="1">
        <f t="shared" si="33"/>
        <v>982.51341292192888</v>
      </c>
      <c r="G147" s="8">
        <f t="shared" si="22"/>
        <v>164.4253538461536</v>
      </c>
      <c r="H147">
        <v>315</v>
      </c>
      <c r="I147">
        <v>295</v>
      </c>
      <c r="J147" s="1">
        <v>295.04662169758626</v>
      </c>
      <c r="K147" s="2">
        <f t="shared" si="29"/>
        <v>19.953378302413739</v>
      </c>
      <c r="L147" s="8">
        <v>598.85729348135544</v>
      </c>
      <c r="M147" s="1">
        <f t="shared" si="34"/>
        <v>3.2918645043208161</v>
      </c>
      <c r="N147" s="1">
        <f t="shared" si="30"/>
        <v>4181.2261714395418</v>
      </c>
      <c r="O147" s="1">
        <f t="shared" si="31"/>
        <v>994.64592296213777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5"/>
        <v>1.4E-2</v>
      </c>
      <c r="B148" s="1">
        <f t="shared" si="28"/>
        <v>50.674574506570011</v>
      </c>
      <c r="C148">
        <f t="shared" si="27"/>
        <v>4500</v>
      </c>
      <c r="D148" s="2">
        <v>5.4323326528326747</v>
      </c>
      <c r="E148" s="1">
        <f t="shared" si="32"/>
        <v>245.62835323048222</v>
      </c>
      <c r="F148" s="1">
        <f t="shared" si="33"/>
        <v>982.51341292192888</v>
      </c>
      <c r="G148" s="8">
        <f t="shared" si="22"/>
        <v>329.78163076922988</v>
      </c>
      <c r="H148">
        <v>315</v>
      </c>
      <c r="I148">
        <v>295</v>
      </c>
      <c r="J148" s="1">
        <v>295.6156078704721</v>
      </c>
      <c r="K148" s="2">
        <f t="shared" si="29"/>
        <v>19.384392129527896</v>
      </c>
      <c r="L148" s="8">
        <v>1016.0113282824724</v>
      </c>
      <c r="M148" s="1">
        <f t="shared" si="34"/>
        <v>5.5688236307994332</v>
      </c>
      <c r="N148" s="1">
        <f t="shared" si="30"/>
        <v>4181.0312527842843</v>
      </c>
      <c r="O148" s="1">
        <f t="shared" si="31"/>
        <v>994.5816119968722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5"/>
        <v>0.02</v>
      </c>
      <c r="B149" s="1">
        <f t="shared" si="28"/>
        <v>72.401799463835445</v>
      </c>
      <c r="C149">
        <f t="shared" si="27"/>
        <v>4500</v>
      </c>
      <c r="D149" s="2">
        <v>5.4323326528326747</v>
      </c>
      <c r="E149" s="1">
        <f t="shared" si="32"/>
        <v>245.62835323048222</v>
      </c>
      <c r="F149" s="1">
        <f t="shared" si="33"/>
        <v>982.51341292192888</v>
      </c>
      <c r="G149" s="8">
        <f t="shared" si="22"/>
        <v>531.16984615384467</v>
      </c>
      <c r="H149">
        <v>315</v>
      </c>
      <c r="I149">
        <v>295</v>
      </c>
      <c r="J149" s="1">
        <v>296.73360615433813</v>
      </c>
      <c r="K149" s="2">
        <f t="shared" si="29"/>
        <v>18.266393845661867</v>
      </c>
      <c r="L149" s="8">
        <v>1366.0464187049615</v>
      </c>
      <c r="M149" s="1">
        <f t="shared" si="34"/>
        <v>7.4693030382251973</v>
      </c>
      <c r="N149" s="1">
        <f t="shared" si="30"/>
        <v>4180.6756826019373</v>
      </c>
      <c r="O149" s="1">
        <f t="shared" si="31"/>
        <v>994.45042158052797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5"/>
        <v>2.5999999999999999E-2</v>
      </c>
      <c r="B150" s="1">
        <f t="shared" si="28"/>
        <v>94.137516564418974</v>
      </c>
      <c r="C150">
        <f t="shared" si="27"/>
        <v>4500</v>
      </c>
      <c r="D150" s="2">
        <v>5.4323326528326747</v>
      </c>
      <c r="E150" s="1">
        <f t="shared" si="32"/>
        <v>245.62835323048222</v>
      </c>
      <c r="F150" s="1">
        <f t="shared" si="33"/>
        <v>982.51341292192888</v>
      </c>
      <c r="G150" s="8">
        <f t="shared" si="22"/>
        <v>768.58999999999787</v>
      </c>
      <c r="H150">
        <v>315</v>
      </c>
      <c r="I150">
        <v>295</v>
      </c>
      <c r="J150" s="1">
        <v>298.03263671706532</v>
      </c>
      <c r="K150" s="2">
        <f t="shared" si="29"/>
        <v>16.967363282934684</v>
      </c>
      <c r="L150" s="8">
        <v>1648.1595198043346</v>
      </c>
      <c r="M150" s="1">
        <f t="shared" si="34"/>
        <v>8.9950510645130954</v>
      </c>
      <c r="N150" s="1">
        <f t="shared" si="30"/>
        <v>4180.3062659429806</v>
      </c>
      <c r="O150" s="1">
        <f t="shared" si="31"/>
        <v>994.29009194170578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5"/>
        <v>3.2000000000000001E-2</v>
      </c>
      <c r="B151" s="1">
        <f t="shared" si="28"/>
        <v>115.88080681279517</v>
      </c>
      <c r="C151">
        <f t="shared" si="27"/>
        <v>4500</v>
      </c>
      <c r="D151" s="2">
        <v>5.4323326528326747</v>
      </c>
      <c r="E151" s="1">
        <f t="shared" si="32"/>
        <v>245.62835323048222</v>
      </c>
      <c r="F151" s="1">
        <f t="shared" si="33"/>
        <v>982.51341292192888</v>
      </c>
      <c r="G151" s="8">
        <f t="shared" si="22"/>
        <v>1042.0420923076895</v>
      </c>
      <c r="H151">
        <v>315</v>
      </c>
      <c r="I151">
        <v>295</v>
      </c>
      <c r="J151" s="1">
        <v>299.30548519056561</v>
      </c>
      <c r="K151" s="2">
        <f t="shared" si="29"/>
        <v>15.694514809434395</v>
      </c>
      <c r="L151" s="8">
        <v>1875.1275837430605</v>
      </c>
      <c r="M151" s="1">
        <f t="shared" si="34"/>
        <v>10.218831320516838</v>
      </c>
      <c r="N151" s="1">
        <f t="shared" si="30"/>
        <v>4179.9874069604366</v>
      </c>
      <c r="O151" s="1">
        <f t="shared" si="31"/>
        <v>994.12493896512979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5"/>
        <v>3.7999999999999999E-2</v>
      </c>
      <c r="B152" s="1">
        <f t="shared" si="28"/>
        <v>137.63042064126978</v>
      </c>
      <c r="C152">
        <f t="shared" si="27"/>
        <v>4500</v>
      </c>
      <c r="D152" s="2">
        <v>5.4323326528326747</v>
      </c>
      <c r="E152" s="1">
        <f t="shared" si="32"/>
        <v>245.62835323048222</v>
      </c>
      <c r="F152" s="1">
        <f t="shared" si="33"/>
        <v>982.51341292192888</v>
      </c>
      <c r="G152" s="8">
        <f t="shared" si="22"/>
        <v>1351.5261230769197</v>
      </c>
      <c r="H152">
        <v>315</v>
      </c>
      <c r="I152">
        <v>295</v>
      </c>
      <c r="J152" s="1">
        <v>300.4751633727787</v>
      </c>
      <c r="K152" s="2">
        <f t="shared" si="29"/>
        <v>14.524836627221305</v>
      </c>
      <c r="L152" s="8">
        <v>2059.7214609321622</v>
      </c>
      <c r="M152" s="1">
        <f t="shared" si="34"/>
        <v>11.211673279210734</v>
      </c>
      <c r="N152" s="1">
        <f t="shared" si="30"/>
        <v>4179.7298224261276</v>
      </c>
      <c r="O152" s="1">
        <f t="shared" si="31"/>
        <v>993.96630020165185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5"/>
        <v>4.3999999999999997E-2</v>
      </c>
      <c r="B153" s="1">
        <f t="shared" si="28"/>
        <v>159.38520705145669</v>
      </c>
      <c r="C153">
        <f t="shared" si="27"/>
        <v>4500</v>
      </c>
      <c r="D153" s="2">
        <v>5.4323326528326747</v>
      </c>
      <c r="E153" s="1">
        <f t="shared" si="32"/>
        <v>245.62835323048222</v>
      </c>
      <c r="F153" s="1">
        <f t="shared" si="33"/>
        <v>982.51341292192888</v>
      </c>
      <c r="G153" s="8">
        <f t="shared" si="22"/>
        <v>1697.0420923076883</v>
      </c>
      <c r="H153">
        <v>315</v>
      </c>
      <c r="I153">
        <v>295</v>
      </c>
      <c r="J153" s="1">
        <v>301.52308363922231</v>
      </c>
      <c r="K153" s="2">
        <f t="shared" si="29"/>
        <v>13.476916360777693</v>
      </c>
      <c r="L153" s="8">
        <v>2211.9666727840981</v>
      </c>
      <c r="M153" s="1">
        <f t="shared" si="34"/>
        <v>12.028825498058824</v>
      </c>
      <c r="N153" s="1">
        <f t="shared" si="30"/>
        <v>4179.5262035541882</v>
      </c>
      <c r="O153" s="1">
        <f t="shared" si="31"/>
        <v>993.81870457313744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5"/>
        <v>0.05</v>
      </c>
      <c r="B154" s="1">
        <f t="shared" si="28"/>
        <v>181.14420935906372</v>
      </c>
      <c r="C154">
        <f t="shared" si="27"/>
        <v>4500</v>
      </c>
      <c r="D154" s="2">
        <v>5.4323326528326747</v>
      </c>
      <c r="E154" s="1">
        <f t="shared" si="32"/>
        <v>245.62835323048222</v>
      </c>
      <c r="F154" s="1">
        <f t="shared" si="33"/>
        <v>982.51341292192888</v>
      </c>
      <c r="G154" s="8">
        <f t="shared" si="22"/>
        <v>2078.5899999999961</v>
      </c>
      <c r="H154">
        <v>315</v>
      </c>
      <c r="I154">
        <v>295</v>
      </c>
      <c r="J154" s="1">
        <v>302.45334631888591</v>
      </c>
      <c r="K154" s="2">
        <f t="shared" si="29"/>
        <v>12.546653681114094</v>
      </c>
      <c r="L154" s="8">
        <v>2339.2945043596246</v>
      </c>
      <c r="M154" s="1">
        <f t="shared" si="34"/>
        <v>12.711017668239444</v>
      </c>
      <c r="N154" s="1">
        <f t="shared" si="30"/>
        <v>4179.3657580896142</v>
      </c>
      <c r="O154" s="1">
        <f t="shared" si="31"/>
        <v>993.68343397168348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5"/>
        <v>5.6000000000000001E-2</v>
      </c>
      <c r="B155" s="1">
        <f t="shared" si="28"/>
        <v>202.90666013756214</v>
      </c>
      <c r="C155">
        <f t="shared" si="27"/>
        <v>4500</v>
      </c>
      <c r="D155" s="2">
        <v>5.4323326528326747</v>
      </c>
      <c r="E155" s="1">
        <f t="shared" si="32"/>
        <v>245.62835323048222</v>
      </c>
      <c r="F155" s="1">
        <f t="shared" si="33"/>
        <v>982.51341292192888</v>
      </c>
      <c r="G155" s="8">
        <f t="shared" si="22"/>
        <v>2496.1698461538413</v>
      </c>
      <c r="H155">
        <v>315</v>
      </c>
      <c r="I155">
        <v>295</v>
      </c>
      <c r="J155" s="1">
        <v>303.27767373595498</v>
      </c>
      <c r="K155" s="2">
        <f t="shared" si="29"/>
        <v>11.722326264045023</v>
      </c>
      <c r="L155" s="8">
        <v>2447.1636460623949</v>
      </c>
      <c r="M155" s="1">
        <f t="shared" si="34"/>
        <v>13.28805372220228</v>
      </c>
      <c r="N155" s="1">
        <f t="shared" si="30"/>
        <v>4179.2387153083855</v>
      </c>
      <c r="O155" s="1">
        <f t="shared" si="31"/>
        <v>993.56028956035118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5"/>
        <v>6.2E-2</v>
      </c>
      <c r="B156" s="1">
        <f t="shared" si="28"/>
        <v>224.67195053963445</v>
      </c>
      <c r="C156">
        <f t="shared" si="27"/>
        <v>4500</v>
      </c>
      <c r="D156" s="2">
        <v>5.4323326528326747</v>
      </c>
      <c r="E156" s="1">
        <f t="shared" si="32"/>
        <v>245.62835323048222</v>
      </c>
      <c r="F156" s="1">
        <f t="shared" si="33"/>
        <v>982.51341292192888</v>
      </c>
      <c r="G156" s="8">
        <f t="shared" ref="G156:G194" si="36">G144</f>
        <v>2949.7816307692251</v>
      </c>
      <c r="H156">
        <v>315</v>
      </c>
      <c r="I156">
        <v>295</v>
      </c>
      <c r="J156" s="1">
        <v>304.00936352937401</v>
      </c>
      <c r="K156" s="2">
        <f t="shared" si="29"/>
        <v>10.990636470625986</v>
      </c>
      <c r="L156" s="8">
        <v>2539.6124896921378</v>
      </c>
      <c r="M156" s="1">
        <f t="shared" si="34"/>
        <v>13.78191803085511</v>
      </c>
      <c r="N156" s="1">
        <f t="shared" si="30"/>
        <v>4179.1372792670527</v>
      </c>
      <c r="O156" s="1">
        <f t="shared" si="31"/>
        <v>993.44844545080502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5"/>
        <v>6.8000000000000005E-2</v>
      </c>
      <c r="B157" s="1">
        <f t="shared" si="28"/>
        <v>246.43959774286728</v>
      </c>
      <c r="C157">
        <f t="shared" si="27"/>
        <v>4500</v>
      </c>
      <c r="D157" s="2">
        <v>5.4323326528326747</v>
      </c>
      <c r="E157" s="1">
        <f t="shared" si="32"/>
        <v>245.62835323048222</v>
      </c>
      <c r="F157" s="1">
        <f t="shared" si="33"/>
        <v>982.51341292192888</v>
      </c>
      <c r="G157" s="8">
        <f t="shared" si="36"/>
        <v>3439.4253538461485</v>
      </c>
      <c r="H157">
        <v>315</v>
      </c>
      <c r="I157">
        <v>295</v>
      </c>
      <c r="J157" s="1">
        <v>304.66099904981178</v>
      </c>
      <c r="K157" s="2">
        <f t="shared" si="29"/>
        <v>10.339000950188222</v>
      </c>
      <c r="L157" s="8">
        <v>2619.6670585183333</v>
      </c>
      <c r="M157" s="1">
        <f t="shared" si="34"/>
        <v>14.209044335714623</v>
      </c>
      <c r="N157" s="1">
        <f t="shared" si="30"/>
        <v>4179.0555029025172</v>
      </c>
      <c r="O157" s="1">
        <f t="shared" si="31"/>
        <v>993.34685757530724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5"/>
        <v>7.3999999999999996E-2</v>
      </c>
      <c r="B158" s="1">
        <f t="shared" si="28"/>
        <v>268.20802425838605</v>
      </c>
      <c r="C158">
        <f t="shared" si="27"/>
        <v>4500</v>
      </c>
      <c r="D158" s="2">
        <v>5.4323326528326747</v>
      </c>
      <c r="E158" s="1">
        <f t="shared" si="32"/>
        <v>245.62835323048222</v>
      </c>
      <c r="F158" s="1">
        <f t="shared" si="33"/>
        <v>982.51341292192888</v>
      </c>
      <c r="G158" s="8">
        <f t="shared" si="36"/>
        <v>3965.1010153846082</v>
      </c>
      <c r="H158">
        <v>315</v>
      </c>
      <c r="I158">
        <v>295</v>
      </c>
      <c r="J158" s="1">
        <v>305.21605649303683</v>
      </c>
      <c r="K158" s="2">
        <f t="shared" si="29"/>
        <v>9.7839435069631691</v>
      </c>
      <c r="L158" s="8">
        <v>2686.3399697915761</v>
      </c>
      <c r="M158" s="1">
        <f t="shared" si="34"/>
        <v>14.564389359627938</v>
      </c>
      <c r="N158" s="1">
        <f t="shared" si="30"/>
        <v>4178.9919413172838</v>
      </c>
      <c r="O158" s="1">
        <f t="shared" si="31"/>
        <v>993.25887335628636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5"/>
        <v>8.0000000000000002E-3</v>
      </c>
      <c r="B159" s="1">
        <f t="shared" si="28"/>
        <v>28.954992040862884</v>
      </c>
      <c r="C159">
        <f t="shared" si="27"/>
        <v>5000</v>
      </c>
      <c r="D159" s="2">
        <v>6.0592650546552482</v>
      </c>
      <c r="E159" s="1">
        <f t="shared" si="32"/>
        <v>273.97572871129171</v>
      </c>
      <c r="F159" s="1">
        <f t="shared" si="33"/>
        <v>1095.9029148451668</v>
      </c>
      <c r="G159" s="8">
        <f t="shared" si="36"/>
        <v>164.4253538461536</v>
      </c>
      <c r="H159">
        <v>315</v>
      </c>
      <c r="I159">
        <v>295</v>
      </c>
      <c r="J159" s="1">
        <v>295.03571625601808</v>
      </c>
      <c r="K159" s="2">
        <f t="shared" si="29"/>
        <v>19.964283743981923</v>
      </c>
      <c r="L159" s="8">
        <v>611.59344924251161</v>
      </c>
      <c r="M159" s="1">
        <f t="shared" si="34"/>
        <v>3.1549711187947409</v>
      </c>
      <c r="N159" s="1">
        <f t="shared" si="30"/>
        <v>4181.2300014979801</v>
      </c>
      <c r="O159" s="1">
        <f t="shared" si="31"/>
        <v>994.64713923443139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5"/>
        <v>1.4E-2</v>
      </c>
      <c r="B160" s="1">
        <f t="shared" si="28"/>
        <v>50.674063733404061</v>
      </c>
      <c r="C160">
        <f t="shared" si="27"/>
        <v>5000</v>
      </c>
      <c r="D160" s="2">
        <v>6.0592650546552482</v>
      </c>
      <c r="E160" s="1">
        <f t="shared" si="32"/>
        <v>273.97572871129171</v>
      </c>
      <c r="F160" s="1">
        <f t="shared" si="33"/>
        <v>1095.9029148451668</v>
      </c>
      <c r="G160" s="8">
        <f t="shared" si="36"/>
        <v>329.78163076922988</v>
      </c>
      <c r="H160">
        <v>315</v>
      </c>
      <c r="I160">
        <v>295</v>
      </c>
      <c r="J160" s="1">
        <v>295.52787530326771</v>
      </c>
      <c r="K160" s="2">
        <f t="shared" si="29"/>
        <v>19.472124696732294</v>
      </c>
      <c r="L160" s="8">
        <v>1041.7685175025554</v>
      </c>
      <c r="M160" s="1">
        <f t="shared" si="34"/>
        <v>5.3573921634180248</v>
      </c>
      <c r="N160" s="1">
        <f t="shared" si="30"/>
        <v>4181.0606831019795</v>
      </c>
      <c r="O160" s="1">
        <f t="shared" si="31"/>
        <v>994.59163695957159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5"/>
        <v>0.02</v>
      </c>
      <c r="B161" s="1">
        <f t="shared" si="28"/>
        <v>72.400246929818124</v>
      </c>
      <c r="C161">
        <f t="shared" si="27"/>
        <v>5000</v>
      </c>
      <c r="D161" s="2">
        <v>6.0592650546552482</v>
      </c>
      <c r="E161" s="1">
        <f t="shared" si="32"/>
        <v>273.97572871129171</v>
      </c>
      <c r="F161" s="1">
        <f t="shared" si="33"/>
        <v>1095.9029148451668</v>
      </c>
      <c r="G161" s="8">
        <f t="shared" si="36"/>
        <v>531.16984615384467</v>
      </c>
      <c r="H161">
        <v>315</v>
      </c>
      <c r="I161">
        <v>295</v>
      </c>
      <c r="J161" s="1">
        <v>296.55549632597655</v>
      </c>
      <c r="K161" s="2">
        <f t="shared" si="29"/>
        <v>18.444503674023451</v>
      </c>
      <c r="L161" s="8">
        <v>1407.9848443850894</v>
      </c>
      <c r="M161" s="1">
        <f t="shared" si="34"/>
        <v>7.221986820401483</v>
      </c>
      <c r="N161" s="1">
        <f t="shared" si="30"/>
        <v>4180.7299466776994</v>
      </c>
      <c r="O161" s="1">
        <f t="shared" si="31"/>
        <v>994.47174634354337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5"/>
        <v>2.5999999999999999E-2</v>
      </c>
      <c r="B162" s="1">
        <f t="shared" ref="B162:B193" si="37">A162/O162*3600*1000</f>
        <v>94.134605900978372</v>
      </c>
      <c r="C162">
        <f t="shared" si="27"/>
        <v>5000</v>
      </c>
      <c r="D162" s="2">
        <v>6.0592650546552482</v>
      </c>
      <c r="E162" s="1">
        <f t="shared" si="32"/>
        <v>273.97572871129171</v>
      </c>
      <c r="F162" s="1">
        <f t="shared" si="33"/>
        <v>1095.9029148451668</v>
      </c>
      <c r="G162" s="8">
        <f t="shared" si="36"/>
        <v>768.58999999999787</v>
      </c>
      <c r="H162">
        <v>315</v>
      </c>
      <c r="I162">
        <v>295</v>
      </c>
      <c r="J162" s="1">
        <v>297.78872104810466</v>
      </c>
      <c r="K162" s="2">
        <f t="shared" si="29"/>
        <v>17.211278951895338</v>
      </c>
      <c r="L162" s="8">
        <v>1706.5629406493026</v>
      </c>
      <c r="M162" s="1">
        <f t="shared" si="34"/>
        <v>8.7360282420248012</v>
      </c>
      <c r="N162" s="1">
        <f t="shared" si="30"/>
        <v>4180.3721608862634</v>
      </c>
      <c r="O162" s="1">
        <f t="shared" si="31"/>
        <v>994.3208356176608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5"/>
        <v>3.2000000000000001E-2</v>
      </c>
      <c r="B163" s="1">
        <f t="shared" si="37"/>
        <v>115.87642107087983</v>
      </c>
      <c r="C163">
        <f t="shared" si="27"/>
        <v>5000</v>
      </c>
      <c r="D163" s="2">
        <v>6.0592650546552482</v>
      </c>
      <c r="E163" s="1">
        <f t="shared" si="32"/>
        <v>273.97572871129171</v>
      </c>
      <c r="F163" s="1">
        <f t="shared" si="33"/>
        <v>1095.9029148451668</v>
      </c>
      <c r="G163" s="8">
        <f t="shared" si="36"/>
        <v>1042.0420923076895</v>
      </c>
      <c r="H163">
        <v>315</v>
      </c>
      <c r="I163">
        <v>295</v>
      </c>
      <c r="J163" s="1">
        <v>299.02075990654504</v>
      </c>
      <c r="K163" s="2">
        <f t="shared" ref="K163:K194" si="38">H163-J163</f>
        <v>15.979240093454962</v>
      </c>
      <c r="L163" s="8">
        <v>1948.8041487836194</v>
      </c>
      <c r="M163" s="1">
        <f t="shared" si="34"/>
        <v>9.9604967860503013</v>
      </c>
      <c r="N163" s="1">
        <f t="shared" ref="N163:N194" si="39">((W163 + X163*H163 +Y163*H163^2 +  Z163*H163^3)+(W163 + X163*J163 + Y163*J163^2 +  Z163*J163^3))/2</f>
        <v>4180.0551599749315</v>
      </c>
      <c r="O163" s="1">
        <f t="shared" ref="O163:O194" si="40">((S163 + T163*H163 + U163*H163^2 +  V163*H163^3)+(S163 + T163*J163 + U163*J163^2 +  V163*J163^3))/2</f>
        <v>994.16256504447892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5"/>
        <v>3.7999999999999999E-2</v>
      </c>
      <c r="B164" s="1">
        <f t="shared" si="37"/>
        <v>137.62455785238842</v>
      </c>
      <c r="C164">
        <f t="shared" si="27"/>
        <v>5000</v>
      </c>
      <c r="D164" s="2">
        <v>6.0592650546552482</v>
      </c>
      <c r="E164" s="1">
        <f t="shared" si="32"/>
        <v>273.97572871129171</v>
      </c>
      <c r="F164" s="1">
        <f t="shared" si="33"/>
        <v>1095.9029148451668</v>
      </c>
      <c r="G164" s="8">
        <f t="shared" si="36"/>
        <v>1351.5261230769197</v>
      </c>
      <c r="H164">
        <v>315</v>
      </c>
      <c r="I164">
        <v>295</v>
      </c>
      <c r="J164" s="1">
        <v>300.16760159589222</v>
      </c>
      <c r="K164" s="2">
        <f t="shared" si="38"/>
        <v>14.832398404107778</v>
      </c>
      <c r="L164" s="8">
        <v>2147.0478660502795</v>
      </c>
      <c r="M164" s="1">
        <f t="shared" si="34"/>
        <v>10.959979119018362</v>
      </c>
      <c r="N164" s="1">
        <f t="shared" si="39"/>
        <v>4179.7943812408403</v>
      </c>
      <c r="O164" s="1">
        <f t="shared" si="40"/>
        <v>994.00864304121637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5"/>
        <v>4.3999999999999997E-2</v>
      </c>
      <c r="B165" s="1">
        <f t="shared" si="37"/>
        <v>159.37792469472976</v>
      </c>
      <c r="C165">
        <f t="shared" si="27"/>
        <v>5000</v>
      </c>
      <c r="D165" s="2">
        <v>6.0592650546552482</v>
      </c>
      <c r="E165" s="1">
        <f t="shared" si="32"/>
        <v>273.97572871129171</v>
      </c>
      <c r="F165" s="1">
        <f t="shared" si="33"/>
        <v>1095.9029148451668</v>
      </c>
      <c r="G165" s="8">
        <f t="shared" si="36"/>
        <v>1697.0420923076883</v>
      </c>
      <c r="H165">
        <v>315</v>
      </c>
      <c r="I165">
        <v>295</v>
      </c>
      <c r="J165" s="1">
        <v>301.20451291823605</v>
      </c>
      <c r="K165" s="2">
        <f t="shared" si="38"/>
        <v>13.795487081763952</v>
      </c>
      <c r="L165" s="8">
        <v>2311.3273411422279</v>
      </c>
      <c r="M165" s="1">
        <f t="shared" si="34"/>
        <v>11.786427400343191</v>
      </c>
      <c r="N165" s="1">
        <f t="shared" si="39"/>
        <v>4179.5854800966445</v>
      </c>
      <c r="O165" s="1">
        <f t="shared" si="40"/>
        <v>993.86411451521371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5"/>
        <v>0.05</v>
      </c>
      <c r="B166" s="1">
        <f t="shared" si="37"/>
        <v>181.13559223293706</v>
      </c>
      <c r="C166">
        <f t="shared" si="27"/>
        <v>5000</v>
      </c>
      <c r="D166" s="2">
        <v>6.0592650546552482</v>
      </c>
      <c r="E166" s="1">
        <f t="shared" si="32"/>
        <v>273.97572871129171</v>
      </c>
      <c r="F166" s="1">
        <f t="shared" si="33"/>
        <v>1095.9029148451668</v>
      </c>
      <c r="G166" s="8">
        <f t="shared" si="36"/>
        <v>2078.5899999999961</v>
      </c>
      <c r="H166">
        <v>315</v>
      </c>
      <c r="I166">
        <v>295</v>
      </c>
      <c r="J166" s="1">
        <v>302.13132787133895</v>
      </c>
      <c r="K166" s="2">
        <f t="shared" si="38"/>
        <v>12.868672128661046</v>
      </c>
      <c r="L166" s="8">
        <v>2449.231490848244</v>
      </c>
      <c r="M166" s="1">
        <f t="shared" si="34"/>
        <v>12.47889606557165</v>
      </c>
      <c r="N166" s="1">
        <f t="shared" si="39"/>
        <v>4179.419202417932</v>
      </c>
      <c r="O166" s="1">
        <f t="shared" si="40"/>
        <v>993.73070626850244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5"/>
        <v>5.6000000000000001E-2</v>
      </c>
      <c r="B167" s="1">
        <f t="shared" si="37"/>
        <v>202.89680271696344</v>
      </c>
      <c r="C167">
        <f t="shared" si="27"/>
        <v>5000</v>
      </c>
      <c r="D167" s="2">
        <v>6.0592650546552482</v>
      </c>
      <c r="E167" s="1">
        <f t="shared" si="32"/>
        <v>273.97572871129171</v>
      </c>
      <c r="F167" s="1">
        <f t="shared" si="33"/>
        <v>1095.9029148451668</v>
      </c>
      <c r="G167" s="8">
        <f t="shared" si="36"/>
        <v>2496.1698461538413</v>
      </c>
      <c r="H167">
        <v>315</v>
      </c>
      <c r="I167">
        <v>295</v>
      </c>
      <c r="J167" s="1">
        <v>302.95697861045795</v>
      </c>
      <c r="K167" s="2">
        <f t="shared" si="38"/>
        <v>12.043021389542048</v>
      </c>
      <c r="L167" s="8">
        <v>2566.4104004199271</v>
      </c>
      <c r="M167" s="1">
        <f t="shared" si="34"/>
        <v>13.066338936575409</v>
      </c>
      <c r="N167" s="1">
        <f t="shared" si="39"/>
        <v>4179.2864976822784</v>
      </c>
      <c r="O167" s="1">
        <f t="shared" si="40"/>
        <v>993.60856011727083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5"/>
        <v>6.2E-2</v>
      </c>
      <c r="B168" s="1">
        <f t="shared" si="37"/>
        <v>224.6609476734026</v>
      </c>
      <c r="C168">
        <f t="shared" si="27"/>
        <v>5000</v>
      </c>
      <c r="D168" s="2">
        <v>6.0592650546552482</v>
      </c>
      <c r="E168" s="1">
        <f t="shared" si="32"/>
        <v>273.97572871129171</v>
      </c>
      <c r="F168" s="1">
        <f t="shared" si="33"/>
        <v>1095.9029148451668</v>
      </c>
      <c r="G168" s="8">
        <f t="shared" si="36"/>
        <v>2949.7816307692251</v>
      </c>
      <c r="H168">
        <v>315</v>
      </c>
      <c r="I168">
        <v>295</v>
      </c>
      <c r="J168" s="1">
        <v>303.69296395080494</v>
      </c>
      <c r="K168" s="2">
        <f t="shared" si="38"/>
        <v>11.307036049195062</v>
      </c>
      <c r="L168" s="8">
        <v>2667.0849319684125</v>
      </c>
      <c r="M168" s="1">
        <f t="shared" si="34"/>
        <v>13.570316238620782</v>
      </c>
      <c r="N168" s="1">
        <f t="shared" si="39"/>
        <v>4179.1798684407431</v>
      </c>
      <c r="O168" s="1">
        <f t="shared" si="40"/>
        <v>993.49710001434494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5"/>
        <v>6.8000000000000005E-2</v>
      </c>
      <c r="B169" s="1">
        <f t="shared" si="37"/>
        <v>246.42754000894442</v>
      </c>
      <c r="C169">
        <f t="shared" si="27"/>
        <v>5000</v>
      </c>
      <c r="D169" s="2">
        <v>6.0592650546552482</v>
      </c>
      <c r="E169" s="1">
        <f t="shared" si="32"/>
        <v>273.97572871129171</v>
      </c>
      <c r="F169" s="1">
        <f t="shared" si="33"/>
        <v>1095.9029148451668</v>
      </c>
      <c r="G169" s="8">
        <f t="shared" si="36"/>
        <v>3439.4253538461485</v>
      </c>
      <c r="H169">
        <v>315</v>
      </c>
      <c r="I169">
        <v>295</v>
      </c>
      <c r="J169" s="1">
        <v>304.35070686227482</v>
      </c>
      <c r="K169" s="2">
        <f t="shared" si="38"/>
        <v>10.649293137725181</v>
      </c>
      <c r="L169" s="8">
        <v>2754.4413439654027</v>
      </c>
      <c r="M169" s="1">
        <f t="shared" si="34"/>
        <v>14.007061181706204</v>
      </c>
      <c r="N169" s="1">
        <f t="shared" si="39"/>
        <v>4179.0934600910923</v>
      </c>
      <c r="O169" s="1">
        <f t="shared" si="40"/>
        <v>993.39546217567499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5"/>
        <v>7.3999999999999996E-2</v>
      </c>
      <c r="B170" s="1">
        <f t="shared" si="37"/>
        <v>268.19498967567046</v>
      </c>
      <c r="C170">
        <f t="shared" si="27"/>
        <v>5000</v>
      </c>
      <c r="D170" s="2">
        <v>6.0592650546552482</v>
      </c>
      <c r="E170" s="1">
        <f t="shared" si="32"/>
        <v>273.97572871129171</v>
      </c>
      <c r="F170" s="1">
        <f t="shared" si="33"/>
        <v>1095.9029148451668</v>
      </c>
      <c r="G170" s="8">
        <f t="shared" si="36"/>
        <v>3965.1010153846082</v>
      </c>
      <c r="H170">
        <v>315</v>
      </c>
      <c r="I170">
        <v>295</v>
      </c>
      <c r="J170" s="1">
        <v>304.91255622164482</v>
      </c>
      <c r="K170" s="2">
        <f t="shared" si="38"/>
        <v>10.08744377835518</v>
      </c>
      <c r="L170" s="8">
        <v>2827.319404482158</v>
      </c>
      <c r="M170" s="1">
        <f t="shared" si="34"/>
        <v>14.371010735298311</v>
      </c>
      <c r="N170" s="1">
        <f t="shared" si="39"/>
        <v>4179.0260156291879</v>
      </c>
      <c r="O170" s="1">
        <f t="shared" si="40"/>
        <v>993.30714687160571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5"/>
        <v>8.0000000000000002E-3</v>
      </c>
      <c r="B171" s="1">
        <f t="shared" si="37"/>
        <v>28.954966313589033</v>
      </c>
      <c r="C171">
        <f t="shared" si="27"/>
        <v>5500</v>
      </c>
      <c r="D171" s="2">
        <v>6.6854745704874832</v>
      </c>
      <c r="E171" s="1">
        <f t="shared" si="32"/>
        <v>302.29041817916203</v>
      </c>
      <c r="F171" s="1">
        <f t="shared" si="33"/>
        <v>1209.1616727166481</v>
      </c>
      <c r="G171" s="8">
        <f t="shared" si="36"/>
        <v>164.4253538461536</v>
      </c>
      <c r="H171">
        <v>315</v>
      </c>
      <c r="I171">
        <v>295</v>
      </c>
      <c r="J171" s="1">
        <v>295.02778864466967</v>
      </c>
      <c r="K171" s="2">
        <f t="shared" si="38"/>
        <v>19.97221135533033</v>
      </c>
      <c r="L171" s="8">
        <v>622.58243653862826</v>
      </c>
      <c r="M171" s="1">
        <f t="shared" si="34"/>
        <v>3.0358164045501446</v>
      </c>
      <c r="N171" s="1">
        <f t="shared" si="39"/>
        <v>4181.232787965102</v>
      </c>
      <c r="O171" s="1">
        <f t="shared" si="40"/>
        <v>994.64802300542465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5"/>
        <v>1.4E-2</v>
      </c>
      <c r="B172" s="1">
        <f t="shared" si="37"/>
        <v>50.673650737604838</v>
      </c>
      <c r="C172">
        <f t="shared" si="27"/>
        <v>5500</v>
      </c>
      <c r="D172" s="2">
        <v>6.6854745704874832</v>
      </c>
      <c r="E172" s="1">
        <f t="shared" si="32"/>
        <v>302.29041817916203</v>
      </c>
      <c r="F172" s="1">
        <f t="shared" si="33"/>
        <v>1209.1616727166481</v>
      </c>
      <c r="G172" s="8">
        <f t="shared" si="36"/>
        <v>329.78163076922988</v>
      </c>
      <c r="H172">
        <v>315</v>
      </c>
      <c r="I172">
        <v>295</v>
      </c>
      <c r="J172" s="1">
        <v>295.45668156543297</v>
      </c>
      <c r="K172" s="2">
        <f t="shared" si="38"/>
        <v>19.543318434567027</v>
      </c>
      <c r="L172" s="8">
        <v>1063.9623803154886</v>
      </c>
      <c r="M172" s="1">
        <f t="shared" si="34"/>
        <v>5.1708724012408833</v>
      </c>
      <c r="N172" s="1">
        <f t="shared" si="39"/>
        <v>4181.0847317603011</v>
      </c>
      <c r="O172" s="1">
        <f t="shared" si="40"/>
        <v>994.59974299026055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5"/>
        <v>0.02</v>
      </c>
      <c r="B173" s="1">
        <f t="shared" si="37"/>
        <v>72.398939119857175</v>
      </c>
      <c r="C173">
        <f t="shared" si="27"/>
        <v>5500</v>
      </c>
      <c r="D173" s="2">
        <v>6.6854745704874832</v>
      </c>
      <c r="E173" s="1">
        <f t="shared" si="32"/>
        <v>302.29041817916203</v>
      </c>
      <c r="F173" s="1">
        <f t="shared" si="33"/>
        <v>1209.1616727166481</v>
      </c>
      <c r="G173" s="8">
        <f t="shared" si="36"/>
        <v>531.16984615384467</v>
      </c>
      <c r="H173">
        <v>315</v>
      </c>
      <c r="I173">
        <v>295</v>
      </c>
      <c r="J173" s="1">
        <v>296.40440684604761</v>
      </c>
      <c r="K173" s="2">
        <f t="shared" si="38"/>
        <v>18.595593153952393</v>
      </c>
      <c r="L173" s="8">
        <v>1444.4983355171726</v>
      </c>
      <c r="M173" s="1">
        <f t="shared" si="34"/>
        <v>7.0010438240961648</v>
      </c>
      <c r="N173" s="1">
        <f t="shared" si="39"/>
        <v>4180.7766783257021</v>
      </c>
      <c r="O173" s="1">
        <f t="shared" si="40"/>
        <v>994.48971041969662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5"/>
        <v>2.5999999999999999E-2</v>
      </c>
      <c r="B174" s="1">
        <f t="shared" si="37"/>
        <v>94.132099355243824</v>
      </c>
      <c r="C174">
        <f t="shared" si="27"/>
        <v>5500</v>
      </c>
      <c r="D174" s="2">
        <v>6.6854745704874832</v>
      </c>
      <c r="E174" s="1">
        <f t="shared" si="32"/>
        <v>302.29041817916203</v>
      </c>
      <c r="F174" s="1">
        <f t="shared" si="33"/>
        <v>1209.1616727166481</v>
      </c>
      <c r="G174" s="8">
        <f t="shared" si="36"/>
        <v>768.58999999999787</v>
      </c>
      <c r="H174">
        <v>315</v>
      </c>
      <c r="I174">
        <v>295</v>
      </c>
      <c r="J174" s="1">
        <v>297.57676478206315</v>
      </c>
      <c r="K174" s="2">
        <f t="shared" si="38"/>
        <v>17.423235217936849</v>
      </c>
      <c r="L174" s="8">
        <v>1758.0011511960438</v>
      </c>
      <c r="M174" s="1">
        <f t="shared" si="34"/>
        <v>8.5024670297779714</v>
      </c>
      <c r="N174" s="1">
        <f t="shared" si="39"/>
        <v>4180.4307077261619</v>
      </c>
      <c r="O174" s="1">
        <f t="shared" si="40"/>
        <v>994.34731235265735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5"/>
        <v>3.2000000000000001E-2</v>
      </c>
      <c r="B175" s="1">
        <f t="shared" si="37"/>
        <v>115.8725899170323</v>
      </c>
      <c r="C175">
        <f t="shared" si="27"/>
        <v>5500</v>
      </c>
      <c r="D175" s="2">
        <v>6.6854745704874832</v>
      </c>
      <c r="E175" s="1">
        <f t="shared" si="32"/>
        <v>302.29041817916203</v>
      </c>
      <c r="F175" s="1">
        <f t="shared" si="33"/>
        <v>1209.1616727166481</v>
      </c>
      <c r="G175" s="8">
        <f t="shared" si="36"/>
        <v>1042.0420923076895</v>
      </c>
      <c r="H175">
        <v>315</v>
      </c>
      <c r="I175">
        <v>295</v>
      </c>
      <c r="J175" s="1">
        <v>298.76955996641863</v>
      </c>
      <c r="K175" s="2">
        <f t="shared" si="38"/>
        <v>16.230440033581374</v>
      </c>
      <c r="L175" s="8">
        <v>2014.3172558334713</v>
      </c>
      <c r="M175" s="1">
        <f t="shared" si="34"/>
        <v>9.7259665157355286</v>
      </c>
      <c r="N175" s="1">
        <f t="shared" si="39"/>
        <v>4180.1166246476823</v>
      </c>
      <c r="O175" s="1">
        <f t="shared" si="40"/>
        <v>994.19543554248776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5"/>
        <v>3.7999999999999999E-2</v>
      </c>
      <c r="B176" s="1">
        <f t="shared" si="37"/>
        <v>137.61938372636695</v>
      </c>
      <c r="C176">
        <f t="shared" si="27"/>
        <v>5500</v>
      </c>
      <c r="D176" s="2">
        <v>6.6854745704874832</v>
      </c>
      <c r="E176" s="1">
        <f t="shared" si="32"/>
        <v>302.29041817916203</v>
      </c>
      <c r="F176" s="1">
        <f t="shared" si="33"/>
        <v>1209.1616727166481</v>
      </c>
      <c r="G176" s="8">
        <f t="shared" si="36"/>
        <v>1351.5261230769197</v>
      </c>
      <c r="H176">
        <v>315</v>
      </c>
      <c r="I176">
        <v>295</v>
      </c>
      <c r="J176" s="1">
        <v>299.89340468269472</v>
      </c>
      <c r="K176" s="2">
        <f t="shared" si="38"/>
        <v>15.106595317305278</v>
      </c>
      <c r="L176" s="8">
        <v>2225.2867678289285</v>
      </c>
      <c r="M176" s="1">
        <f t="shared" si="34"/>
        <v>10.730305179924871</v>
      </c>
      <c r="N176" s="1">
        <f t="shared" si="39"/>
        <v>4179.8538255558242</v>
      </c>
      <c r="O176" s="1">
        <f t="shared" si="40"/>
        <v>994.04601514568503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5"/>
        <v>4.3999999999999997E-2</v>
      </c>
      <c r="B177" s="1">
        <f t="shared" si="37"/>
        <v>159.3714474825365</v>
      </c>
      <c r="C177">
        <f t="shared" si="27"/>
        <v>5500</v>
      </c>
      <c r="D177" s="2">
        <v>6.6854745704874832</v>
      </c>
      <c r="E177" s="1">
        <f t="shared" si="32"/>
        <v>302.29041817916203</v>
      </c>
      <c r="F177" s="1">
        <f t="shared" si="33"/>
        <v>1209.1616727166481</v>
      </c>
      <c r="G177" s="8">
        <f t="shared" si="36"/>
        <v>1697.0420923076883</v>
      </c>
      <c r="H177">
        <v>315</v>
      </c>
      <c r="I177">
        <v>295</v>
      </c>
      <c r="J177" s="1">
        <v>300.91832285484577</v>
      </c>
      <c r="K177" s="2">
        <f t="shared" si="38"/>
        <v>14.081677145154231</v>
      </c>
      <c r="L177" s="8">
        <v>2400.8817684250762</v>
      </c>
      <c r="M177" s="1">
        <f t="shared" si="34"/>
        <v>11.564357455057912</v>
      </c>
      <c r="N177" s="1">
        <f t="shared" si="39"/>
        <v>4179.640670544869</v>
      </c>
      <c r="O177" s="1">
        <f t="shared" si="40"/>
        <v>993.90450737643619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5"/>
        <v>0.05</v>
      </c>
      <c r="B178" s="1">
        <f t="shared" si="37"/>
        <v>181.1278804500665</v>
      </c>
      <c r="C178">
        <f t="shared" si="27"/>
        <v>5500</v>
      </c>
      <c r="D178" s="2">
        <v>6.6854745704874832</v>
      </c>
      <c r="E178" s="1">
        <f t="shared" si="32"/>
        <v>302.29041817916203</v>
      </c>
      <c r="F178" s="1">
        <f t="shared" si="33"/>
        <v>1209.1616727166481</v>
      </c>
      <c r="G178" s="8">
        <f t="shared" si="36"/>
        <v>2078.5899999999961</v>
      </c>
      <c r="H178">
        <v>315</v>
      </c>
      <c r="I178">
        <v>295</v>
      </c>
      <c r="J178" s="1">
        <v>301.84034712964586</v>
      </c>
      <c r="K178" s="2">
        <f t="shared" si="38"/>
        <v>13.159652870354137</v>
      </c>
      <c r="L178" s="8">
        <v>2548.7953279830067</v>
      </c>
      <c r="M178" s="1">
        <f t="shared" si="34"/>
        <v>12.265569018141248</v>
      </c>
      <c r="N178" s="1">
        <f t="shared" si="39"/>
        <v>4179.4693920009795</v>
      </c>
      <c r="O178" s="1">
        <f t="shared" si="40"/>
        <v>993.77301579820869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5"/>
        <v>5.6000000000000001E-2</v>
      </c>
      <c r="B179" s="1">
        <f t="shared" si="37"/>
        <v>202.8879366493598</v>
      </c>
      <c r="C179">
        <f t="shared" si="27"/>
        <v>5500</v>
      </c>
      <c r="D179" s="2">
        <v>6.6854745704874832</v>
      </c>
      <c r="E179" s="1">
        <f t="shared" si="32"/>
        <v>302.29041817916203</v>
      </c>
      <c r="F179" s="1">
        <f t="shared" si="33"/>
        <v>1209.1616727166481</v>
      </c>
      <c r="G179" s="8">
        <f t="shared" si="36"/>
        <v>2496.1698461538413</v>
      </c>
      <c r="H179">
        <v>315</v>
      </c>
      <c r="I179">
        <v>295</v>
      </c>
      <c r="J179" s="1">
        <v>302.66585573223364</v>
      </c>
      <c r="K179" s="2">
        <f t="shared" si="38"/>
        <v>12.334144267766362</v>
      </c>
      <c r="L179" s="8">
        <v>2674.8300781204343</v>
      </c>
      <c r="M179" s="1">
        <f t="shared" si="34"/>
        <v>12.862052740552475</v>
      </c>
      <c r="N179" s="1">
        <f t="shared" si="39"/>
        <v>4179.3316770875063</v>
      </c>
      <c r="O179" s="1">
        <f t="shared" si="40"/>
        <v>993.65198014909242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5"/>
        <v>6.2E-2</v>
      </c>
      <c r="B180" s="1">
        <f t="shared" si="37"/>
        <v>224.65101013291996</v>
      </c>
      <c r="C180">
        <f t="shared" si="27"/>
        <v>5500</v>
      </c>
      <c r="D180" s="2">
        <v>6.6854745704874832</v>
      </c>
      <c r="E180" s="1">
        <f t="shared" si="32"/>
        <v>302.29041817916203</v>
      </c>
      <c r="F180" s="1">
        <f t="shared" si="33"/>
        <v>1209.1616727166481</v>
      </c>
      <c r="G180" s="8">
        <f t="shared" si="36"/>
        <v>2949.7816307692251</v>
      </c>
      <c r="H180">
        <v>315</v>
      </c>
      <c r="I180">
        <v>295</v>
      </c>
      <c r="J180" s="1">
        <v>303.40466735358382</v>
      </c>
      <c r="K180" s="2">
        <f t="shared" si="38"/>
        <v>11.595332646416182</v>
      </c>
      <c r="L180" s="8">
        <v>2783.3615177231904</v>
      </c>
      <c r="M180" s="1">
        <f t="shared" si="34"/>
        <v>13.374933258502343</v>
      </c>
      <c r="N180" s="1">
        <f t="shared" si="39"/>
        <v>4179.2203606792227</v>
      </c>
      <c r="O180" s="1">
        <f t="shared" si="40"/>
        <v>993.54104781428998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5"/>
        <v>6.8000000000000005E-2</v>
      </c>
      <c r="B181" s="1">
        <f t="shared" si="37"/>
        <v>246.41661147688805</v>
      </c>
      <c r="C181">
        <f t="shared" si="27"/>
        <v>5500</v>
      </c>
      <c r="D181" s="2">
        <v>6.6854745704874832</v>
      </c>
      <c r="E181" s="1">
        <f t="shared" si="32"/>
        <v>302.29041817916203</v>
      </c>
      <c r="F181" s="1">
        <f t="shared" si="33"/>
        <v>1209.1616727166481</v>
      </c>
      <c r="G181" s="8">
        <f t="shared" si="36"/>
        <v>3439.4253538461485</v>
      </c>
      <c r="H181">
        <v>315</v>
      </c>
      <c r="I181">
        <v>295</v>
      </c>
      <c r="J181" s="1">
        <v>304.06710246100067</v>
      </c>
      <c r="K181" s="2">
        <f t="shared" si="38"/>
        <v>10.932897538999327</v>
      </c>
      <c r="L181" s="8">
        <v>2877.7161093260274</v>
      </c>
      <c r="M181" s="1">
        <f t="shared" si="34"/>
        <v>13.820225653775683</v>
      </c>
      <c r="N181" s="1">
        <f t="shared" si="39"/>
        <v>4179.1297132475565</v>
      </c>
      <c r="O181" s="1">
        <f t="shared" si="40"/>
        <v>993.43951908437134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5"/>
        <v>7.3999999999999996E-2</v>
      </c>
      <c r="B182" s="1">
        <f t="shared" si="37"/>
        <v>268.18314194791355</v>
      </c>
      <c r="C182">
        <f t="shared" si="27"/>
        <v>5500</v>
      </c>
      <c r="D182" s="2">
        <v>6.6854745704874832</v>
      </c>
      <c r="E182" s="1">
        <f t="shared" si="32"/>
        <v>302.29041817916203</v>
      </c>
      <c r="F182" s="1">
        <f t="shared" si="33"/>
        <v>1209.1616727166481</v>
      </c>
      <c r="G182" s="8">
        <f t="shared" si="36"/>
        <v>3965.1010153846082</v>
      </c>
      <c r="H182">
        <v>315</v>
      </c>
      <c r="I182">
        <v>295</v>
      </c>
      <c r="J182" s="1">
        <v>304.63447336402066</v>
      </c>
      <c r="K182" s="2">
        <f t="shared" si="38"/>
        <v>10.365526635979336</v>
      </c>
      <c r="L182" s="8">
        <v>2956.5578266783946</v>
      </c>
      <c r="M182" s="1">
        <f t="shared" si="34"/>
        <v>14.191873958456636</v>
      </c>
      <c r="N182" s="1">
        <f t="shared" si="39"/>
        <v>4179.0586788510855</v>
      </c>
      <c r="O182" s="1">
        <f t="shared" si="40"/>
        <v>993.35102894625675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5"/>
        <v>8.0000000000000002E-3</v>
      </c>
      <c r="B183" s="1">
        <f t="shared" si="37"/>
        <v>28.95494717010968</v>
      </c>
      <c r="C183">
        <f t="shared" si="27"/>
        <v>6000</v>
      </c>
      <c r="D183" s="2">
        <v>7.3110313871980672</v>
      </c>
      <c r="E183" s="1">
        <f t="shared" si="32"/>
        <v>330.57559520354778</v>
      </c>
      <c r="F183" s="1">
        <f t="shared" si="33"/>
        <v>1322.3023808141911</v>
      </c>
      <c r="G183" s="8">
        <f t="shared" si="36"/>
        <v>164.4253538461536</v>
      </c>
      <c r="H183">
        <v>315</v>
      </c>
      <c r="I183">
        <v>295</v>
      </c>
      <c r="J183" s="1">
        <v>295.02188785910164</v>
      </c>
      <c r="K183" s="2">
        <f t="shared" si="38"/>
        <v>19.978112140898361</v>
      </c>
      <c r="L183" s="8">
        <v>632.16571458004012</v>
      </c>
      <c r="M183" s="1">
        <f t="shared" si="34"/>
        <v>2.9303923220319286</v>
      </c>
      <c r="N183" s="1">
        <f t="shared" si="39"/>
        <v>4181.2348632507537</v>
      </c>
      <c r="O183" s="1">
        <f t="shared" si="40"/>
        <v>994.6486806140806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5"/>
        <v>1.4E-2</v>
      </c>
      <c r="B184" s="1">
        <f t="shared" si="37"/>
        <v>50.673310639111548</v>
      </c>
      <c r="C184">
        <f t="shared" si="27"/>
        <v>6000</v>
      </c>
      <c r="D184" s="2">
        <v>7.3110313871980672</v>
      </c>
      <c r="E184" s="1">
        <f t="shared" si="32"/>
        <v>330.57559520354778</v>
      </c>
      <c r="F184" s="1">
        <f t="shared" si="33"/>
        <v>1322.3023808141911</v>
      </c>
      <c r="G184" s="8">
        <f t="shared" si="36"/>
        <v>329.78163076922988</v>
      </c>
      <c r="H184">
        <v>315</v>
      </c>
      <c r="I184">
        <v>295</v>
      </c>
      <c r="J184" s="1">
        <v>295.39788047399151</v>
      </c>
      <c r="K184" s="2">
        <f t="shared" si="38"/>
        <v>19.602119526008494</v>
      </c>
      <c r="L184" s="8">
        <v>1083.2888203256575</v>
      </c>
      <c r="M184" s="1">
        <f t="shared" si="34"/>
        <v>5.0039414493848078</v>
      </c>
      <c r="N184" s="1">
        <f t="shared" si="39"/>
        <v>4181.1047070231616</v>
      </c>
      <c r="O184" s="1">
        <f t="shared" si="40"/>
        <v>994.60641833611328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5"/>
        <v>0.02</v>
      </c>
      <c r="B185" s="1">
        <f t="shared" si="37"/>
        <v>72.3978194575879</v>
      </c>
      <c r="C185">
        <f t="shared" si="27"/>
        <v>6000</v>
      </c>
      <c r="D185" s="2">
        <v>7.3110313871980672</v>
      </c>
      <c r="E185" s="1">
        <f t="shared" si="32"/>
        <v>330.57559520354778</v>
      </c>
      <c r="F185" s="1">
        <f t="shared" si="33"/>
        <v>1322.3023808141911</v>
      </c>
      <c r="G185" s="8">
        <f t="shared" si="36"/>
        <v>531.16984615384467</v>
      </c>
      <c r="H185">
        <v>315</v>
      </c>
      <c r="I185">
        <v>295</v>
      </c>
      <c r="J185" s="1">
        <v>296.27427016414032</v>
      </c>
      <c r="K185" s="2">
        <f t="shared" si="38"/>
        <v>18.725729835859681</v>
      </c>
      <c r="L185" s="8">
        <v>1476.6040223293583</v>
      </c>
      <c r="M185" s="1">
        <f t="shared" si="34"/>
        <v>6.8010499241746301</v>
      </c>
      <c r="N185" s="1">
        <f t="shared" si="39"/>
        <v>4180.8174476609001</v>
      </c>
      <c r="O185" s="1">
        <f t="shared" si="40"/>
        <v>994.5050906150434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5"/>
        <v>2.5999999999999999E-2</v>
      </c>
      <c r="B186" s="1">
        <f t="shared" si="37"/>
        <v>94.129908244267369</v>
      </c>
      <c r="C186">
        <f t="shared" si="27"/>
        <v>6000</v>
      </c>
      <c r="D186" s="2">
        <v>7.3110313871980672</v>
      </c>
      <c r="E186" s="1">
        <f t="shared" si="32"/>
        <v>330.57559520354778</v>
      </c>
      <c r="F186" s="1">
        <f t="shared" si="33"/>
        <v>1322.3023808141911</v>
      </c>
      <c r="G186" s="8">
        <f t="shared" si="36"/>
        <v>768.58999999999787</v>
      </c>
      <c r="H186">
        <v>315</v>
      </c>
      <c r="I186">
        <v>295</v>
      </c>
      <c r="J186" s="1">
        <v>297.38999434903866</v>
      </c>
      <c r="K186" s="2">
        <f t="shared" si="38"/>
        <v>17.610005650961341</v>
      </c>
      <c r="L186" s="8">
        <v>1803.7344594875815</v>
      </c>
      <c r="M186" s="1">
        <f t="shared" si="34"/>
        <v>8.2892409796364017</v>
      </c>
      <c r="N186" s="1">
        <f t="shared" si="39"/>
        <v>4180.4832985775674</v>
      </c>
      <c r="O186" s="1">
        <f t="shared" si="40"/>
        <v>994.37045829374165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5"/>
        <v>3.2000000000000001E-2</v>
      </c>
      <c r="B187" s="1">
        <f t="shared" si="37"/>
        <v>115.86919563373102</v>
      </c>
      <c r="C187">
        <f t="shared" si="27"/>
        <v>6000</v>
      </c>
      <c r="D187" s="2">
        <v>7.3110313871980672</v>
      </c>
      <c r="E187" s="1">
        <f t="shared" si="32"/>
        <v>330.57559520354778</v>
      </c>
      <c r="F187" s="1">
        <f t="shared" si="33"/>
        <v>1322.3023808141911</v>
      </c>
      <c r="G187" s="8">
        <f t="shared" si="36"/>
        <v>1042.0420923076895</v>
      </c>
      <c r="H187">
        <v>315</v>
      </c>
      <c r="I187">
        <v>295</v>
      </c>
      <c r="J187" s="1">
        <v>298.54500917135505</v>
      </c>
      <c r="K187" s="2">
        <f t="shared" si="38"/>
        <v>16.454990828644952</v>
      </c>
      <c r="L187" s="8">
        <v>2073.1071612645715</v>
      </c>
      <c r="M187" s="1">
        <f t="shared" si="34"/>
        <v>9.5105024947241859</v>
      </c>
      <c r="N187" s="1">
        <f t="shared" si="39"/>
        <v>4180.1729259316189</v>
      </c>
      <c r="O187" s="1">
        <f t="shared" si="40"/>
        <v>994.22455959868421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5"/>
        <v>3.7999999999999999E-2</v>
      </c>
      <c r="B188" s="1">
        <f t="shared" si="37"/>
        <v>137.61475539619644</v>
      </c>
      <c r="C188">
        <f t="shared" ref="C188:C194" si="41">C176+500</f>
        <v>6000</v>
      </c>
      <c r="D188" s="2">
        <v>7.3110313871980672</v>
      </c>
      <c r="E188" s="1">
        <f t="shared" si="32"/>
        <v>330.57559520354778</v>
      </c>
      <c r="F188" s="1">
        <f t="shared" si="33"/>
        <v>1322.3023808141911</v>
      </c>
      <c r="G188" s="8">
        <f t="shared" si="36"/>
        <v>1351.5261230769197</v>
      </c>
      <c r="H188">
        <v>315</v>
      </c>
      <c r="I188">
        <v>295</v>
      </c>
      <c r="J188" s="1">
        <v>299.64586120331739</v>
      </c>
      <c r="K188" s="2">
        <f t="shared" si="38"/>
        <v>15.354138796682605</v>
      </c>
      <c r="L188" s="8">
        <v>2296.0138517671749</v>
      </c>
      <c r="M188" s="1">
        <f t="shared" si="34"/>
        <v>10.518294774967961</v>
      </c>
      <c r="N188" s="1">
        <f t="shared" si="39"/>
        <v>4179.909042965638</v>
      </c>
      <c r="O188" s="1">
        <f t="shared" si="40"/>
        <v>994.07944741208348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5"/>
        <v>4.3999999999999997E-2</v>
      </c>
      <c r="B189" s="1">
        <f t="shared" si="37"/>
        <v>159.36561107524545</v>
      </c>
      <c r="C189">
        <f t="shared" si="41"/>
        <v>6000</v>
      </c>
      <c r="D189" s="2">
        <v>7.3110313871980672</v>
      </c>
      <c r="E189" s="1">
        <f t="shared" si="32"/>
        <v>330.57559520354778</v>
      </c>
      <c r="F189" s="1">
        <f t="shared" si="33"/>
        <v>1322.3023808141911</v>
      </c>
      <c r="G189" s="8">
        <f t="shared" si="36"/>
        <v>1697.0420923076883</v>
      </c>
      <c r="H189">
        <v>315</v>
      </c>
      <c r="I189">
        <v>295</v>
      </c>
      <c r="J189" s="1">
        <v>300.6580763763119</v>
      </c>
      <c r="K189" s="2">
        <f t="shared" si="38"/>
        <v>14.341923623688103</v>
      </c>
      <c r="L189" s="8">
        <v>2482.3101312404765</v>
      </c>
      <c r="M189" s="1">
        <f t="shared" si="34"/>
        <v>11.358605243886187</v>
      </c>
      <c r="N189" s="1">
        <f t="shared" si="39"/>
        <v>4179.6924763217266</v>
      </c>
      <c r="O189" s="1">
        <f t="shared" si="40"/>
        <v>993.94090689496647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5"/>
        <v>0.05</v>
      </c>
      <c r="B190" s="1">
        <f t="shared" si="37"/>
        <v>181.12089136671432</v>
      </c>
      <c r="C190">
        <f t="shared" si="41"/>
        <v>6000</v>
      </c>
      <c r="D190" s="2">
        <v>7.3110313871980672</v>
      </c>
      <c r="E190" s="1">
        <f t="shared" si="32"/>
        <v>330.57559520354778</v>
      </c>
      <c r="F190" s="1">
        <f t="shared" si="33"/>
        <v>1322.3023808141911</v>
      </c>
      <c r="G190" s="8">
        <f t="shared" si="36"/>
        <v>2078.5899999999961</v>
      </c>
      <c r="H190">
        <v>315</v>
      </c>
      <c r="I190">
        <v>295</v>
      </c>
      <c r="J190" s="1">
        <v>301.57427803488071</v>
      </c>
      <c r="K190" s="2">
        <f t="shared" si="38"/>
        <v>13.425721965119294</v>
      </c>
      <c r="L190" s="8">
        <v>2639.7488023455003</v>
      </c>
      <c r="M190" s="1">
        <f t="shared" si="34"/>
        <v>12.067332446353561</v>
      </c>
      <c r="N190" s="1">
        <f t="shared" si="39"/>
        <v>4179.516887320814</v>
      </c>
      <c r="O190" s="1">
        <f t="shared" si="40"/>
        <v>993.81136345864775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5"/>
        <v>5.6000000000000001E-2</v>
      </c>
      <c r="B191" s="1">
        <f t="shared" si="37"/>
        <v>202.87986362294137</v>
      </c>
      <c r="C191">
        <f t="shared" si="41"/>
        <v>6000</v>
      </c>
      <c r="D191" s="2">
        <v>7.3110313871980672</v>
      </c>
      <c r="E191" s="1">
        <f t="shared" si="32"/>
        <v>330.57559520354778</v>
      </c>
      <c r="F191" s="1">
        <f t="shared" si="33"/>
        <v>1322.3023808141911</v>
      </c>
      <c r="G191" s="8">
        <f t="shared" si="36"/>
        <v>2496.1698461538413</v>
      </c>
      <c r="H191">
        <v>315</v>
      </c>
      <c r="I191">
        <v>295</v>
      </c>
      <c r="J191" s="1">
        <v>302.39849306069573</v>
      </c>
      <c r="K191" s="2">
        <f t="shared" si="38"/>
        <v>12.601506939304272</v>
      </c>
      <c r="L191" s="8">
        <v>2774.2522126821218</v>
      </c>
      <c r="M191" s="1">
        <f t="shared" si="34"/>
        <v>12.67176000642637</v>
      </c>
      <c r="N191" s="1">
        <f t="shared" si="39"/>
        <v>4179.3747077681719</v>
      </c>
      <c r="O191" s="1">
        <f t="shared" si="40"/>
        <v>993.69151969995391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5"/>
        <v>6.2E-2</v>
      </c>
      <c r="B192" s="1">
        <f t="shared" si="37"/>
        <v>224.64192610615785</v>
      </c>
      <c r="C192">
        <f t="shared" si="41"/>
        <v>6000</v>
      </c>
      <c r="D192" s="2">
        <v>7.3110313871980672</v>
      </c>
      <c r="E192" s="1">
        <f t="shared" si="32"/>
        <v>330.57559520354778</v>
      </c>
      <c r="F192" s="1">
        <f t="shared" si="33"/>
        <v>1322.3023808141911</v>
      </c>
      <c r="G192" s="8">
        <f t="shared" si="36"/>
        <v>2949.7816307692251</v>
      </c>
      <c r="H192">
        <v>315</v>
      </c>
      <c r="I192">
        <v>295</v>
      </c>
      <c r="J192" s="1">
        <v>303.13896355109915</v>
      </c>
      <c r="K192" s="2">
        <f t="shared" si="38"/>
        <v>11.861036448900848</v>
      </c>
      <c r="L192" s="8">
        <v>2890.3267370179456</v>
      </c>
      <c r="M192" s="1">
        <f t="shared" si="34"/>
        <v>13.192570072388261</v>
      </c>
      <c r="N192" s="1">
        <f t="shared" si="39"/>
        <v>4179.2591295042603</v>
      </c>
      <c r="O192" s="1">
        <f t="shared" si="40"/>
        <v>993.58122443503066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5"/>
        <v>6.8000000000000005E-2</v>
      </c>
      <c r="B193" s="1">
        <f t="shared" si="37"/>
        <v>246.40658861578009</v>
      </c>
      <c r="C193">
        <f t="shared" si="41"/>
        <v>6000</v>
      </c>
      <c r="D193" s="2">
        <v>7.3110313871980672</v>
      </c>
      <c r="E193" s="1">
        <f t="shared" si="32"/>
        <v>330.57559520354778</v>
      </c>
      <c r="F193" s="1">
        <f t="shared" si="33"/>
        <v>1322.3023808141911</v>
      </c>
      <c r="G193" s="8">
        <f t="shared" si="36"/>
        <v>3439.4253538461485</v>
      </c>
      <c r="H193">
        <v>315</v>
      </c>
      <c r="I193">
        <v>295</v>
      </c>
      <c r="J193" s="1">
        <v>303.80495905788649</v>
      </c>
      <c r="K193" s="2">
        <f t="shared" si="38"/>
        <v>11.195040942113508</v>
      </c>
      <c r="L193" s="8">
        <v>2991.421833814205</v>
      </c>
      <c r="M193" s="1">
        <f t="shared" si="34"/>
        <v>13.645546673967695</v>
      </c>
      <c r="N193" s="1">
        <f t="shared" si="39"/>
        <v>4179.1645737666031</v>
      </c>
      <c r="O193" s="1">
        <f t="shared" si="40"/>
        <v>993.4799283379341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5"/>
        <v>7.3999999999999996E-2</v>
      </c>
      <c r="B194" s="1">
        <f t="shared" ref="B194" si="42">A194/O194*3600*1000</f>
        <v>268.17224682719825</v>
      </c>
      <c r="C194">
        <f t="shared" si="41"/>
        <v>6000</v>
      </c>
      <c r="D194" s="2">
        <v>7.3110313871980672</v>
      </c>
      <c r="E194" s="1">
        <f t="shared" si="32"/>
        <v>330.57559520354778</v>
      </c>
      <c r="F194" s="1">
        <f t="shared" si="33"/>
        <v>1322.3023808141911</v>
      </c>
      <c r="G194" s="8">
        <f t="shared" si="36"/>
        <v>3965.1010153846082</v>
      </c>
      <c r="H194">
        <v>315</v>
      </c>
      <c r="I194">
        <v>295</v>
      </c>
      <c r="J194" s="1">
        <v>304.37683143694039</v>
      </c>
      <c r="K194" s="2">
        <f t="shared" si="38"/>
        <v>10.623168563059608</v>
      </c>
      <c r="L194" s="8">
        <v>3076.0229321555262</v>
      </c>
      <c r="M194" s="1">
        <f t="shared" si="34"/>
        <v>14.024163235342751</v>
      </c>
      <c r="N194" s="1">
        <f t="shared" si="39"/>
        <v>4179.0901960309584</v>
      </c>
      <c r="O194" s="1">
        <f t="shared" si="40"/>
        <v>993.39138614019134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48.888114720710632</v>
      </c>
      <c r="C203" s="7">
        <f>20/B203</f>
        <v>0.40909738725366179</v>
      </c>
      <c r="D203" s="8">
        <v>65.321172474443543</v>
      </c>
      <c r="E203" s="7">
        <f>20/D203</f>
        <v>0.30617943987188628</v>
      </c>
      <c r="F203" s="8">
        <v>74.254916705941213</v>
      </c>
      <c r="G203" s="7">
        <f>20/F203</f>
        <v>0.26934243397245344</v>
      </c>
      <c r="H203" s="8">
        <v>79.805153043226639</v>
      </c>
      <c r="I203" s="7">
        <f>20/H203</f>
        <v>0.25061038338172165</v>
      </c>
      <c r="J203" s="8">
        <v>83.575895830603798</v>
      </c>
      <c r="K203" s="7">
        <f>20/J203</f>
        <v>0.23930344749803334</v>
      </c>
      <c r="L203" s="8">
        <v>86.301354959202044</v>
      </c>
      <c r="M203" s="7">
        <f>20/L203</f>
        <v>0.23174607176741044</v>
      </c>
      <c r="N203" s="8">
        <v>88.362100830618786</v>
      </c>
      <c r="O203" s="7">
        <f>20/N203</f>
        <v>0.22634138179147617</v>
      </c>
      <c r="P203" s="8">
        <v>89.974409235725915</v>
      </c>
      <c r="Q203" s="7">
        <f>20/P203</f>
        <v>0.22228542726634151</v>
      </c>
      <c r="R203" s="8">
        <v>91.270081806930733</v>
      </c>
      <c r="S203" s="7">
        <f>20/R203</f>
        <v>0.21912985727685924</v>
      </c>
      <c r="AH203" s="6"/>
    </row>
    <row r="204" spans="1:56" x14ac:dyDescent="0.45">
      <c r="A204">
        <v>400</v>
      </c>
      <c r="B204" s="8">
        <v>129.12545875760728</v>
      </c>
      <c r="C204" s="7">
        <f t="shared" ref="C204:C218" si="43">20/B204</f>
        <v>0.15488812347643816</v>
      </c>
      <c r="D204" s="8">
        <v>181.93454621472512</v>
      </c>
      <c r="E204" s="7">
        <f t="shared" ref="E204:E218" si="44">20/D204</f>
        <v>0.10992964456786203</v>
      </c>
      <c r="F204" s="8">
        <v>212.71160406484981</v>
      </c>
      <c r="G204" s="7">
        <f t="shared" ref="G204:G218" si="45">20/F204</f>
        <v>9.4024019460182157E-2</v>
      </c>
      <c r="H204" s="8">
        <v>232.52051662246132</v>
      </c>
      <c r="I204" s="7">
        <f t="shared" ref="I204:I218" si="46">20/H204</f>
        <v>8.6013915204194991E-2</v>
      </c>
      <c r="J204" s="8">
        <v>246.26869819931818</v>
      </c>
      <c r="K204" s="7">
        <f t="shared" ref="K204:K218" si="47">20/J204</f>
        <v>8.1212107532289593E-2</v>
      </c>
      <c r="L204" s="8">
        <v>256.34883374095898</v>
      </c>
      <c r="M204" s="7">
        <f t="shared" ref="M204:M218" si="48">20/L204</f>
        <v>7.8018689252981124E-2</v>
      </c>
      <c r="N204" s="8">
        <v>264.04907553708648</v>
      </c>
      <c r="O204" s="7">
        <f t="shared" ref="O204:O218" si="49">20/N204</f>
        <v>7.5743495633602179E-2</v>
      </c>
      <c r="P204" s="8">
        <v>270.12036509711982</v>
      </c>
      <c r="Q204" s="7">
        <f t="shared" ref="Q204:Q218" si="50">20/P204</f>
        <v>7.4041066814081735E-2</v>
      </c>
      <c r="R204" s="8">
        <v>275.0288254190429</v>
      </c>
      <c r="S204" s="7">
        <f t="shared" ref="S204:S218" si="51">20/R204</f>
        <v>7.2719650274938805E-2</v>
      </c>
      <c r="AH204" s="6"/>
    </row>
    <row r="205" spans="1:56" x14ac:dyDescent="0.45">
      <c r="A205">
        <v>600</v>
      </c>
      <c r="B205" s="8">
        <v>220.01880934314246</v>
      </c>
      <c r="C205" s="7">
        <f t="shared" si="43"/>
        <v>9.0901319117711876E-2</v>
      </c>
      <c r="D205" s="8">
        <v>323.23470222813842</v>
      </c>
      <c r="E205" s="7">
        <f t="shared" si="44"/>
        <v>6.1874544602219222E-2</v>
      </c>
      <c r="F205" s="8">
        <v>387.14742330076768</v>
      </c>
      <c r="G205" s="7">
        <f t="shared" si="45"/>
        <v>5.1659907302191624E-2</v>
      </c>
      <c r="H205" s="8">
        <v>429.62835706738463</v>
      </c>
      <c r="I205" s="7">
        <f t="shared" si="46"/>
        <v>4.6551862024468559E-2</v>
      </c>
      <c r="J205" s="8">
        <v>459.70126138228085</v>
      </c>
      <c r="K205" s="7">
        <f t="shared" si="47"/>
        <v>4.3506515383189892E-2</v>
      </c>
      <c r="L205" s="8">
        <v>482.04835075440872</v>
      </c>
      <c r="M205" s="7">
        <f t="shared" si="48"/>
        <v>4.1489613995566783E-2</v>
      </c>
      <c r="N205" s="8">
        <v>499.2857313733208</v>
      </c>
      <c r="O205" s="7">
        <f t="shared" si="49"/>
        <v>4.0057223235658232E-2</v>
      </c>
      <c r="P205" s="8">
        <v>512.97688137246962</v>
      </c>
      <c r="Q205" s="7">
        <f t="shared" si="50"/>
        <v>3.8988111796558943E-2</v>
      </c>
      <c r="R205" s="8">
        <v>524.10980952030661</v>
      </c>
      <c r="S205" s="7">
        <f t="shared" si="51"/>
        <v>3.8159942127977096E-2</v>
      </c>
      <c r="AH205" s="6"/>
    </row>
    <row r="206" spans="1:56" x14ac:dyDescent="0.45">
      <c r="A206">
        <v>800</v>
      </c>
      <c r="B206" s="8">
        <v>286.6069257604276</v>
      </c>
      <c r="C206" s="7">
        <f t="shared" si="43"/>
        <v>6.9781984322032184E-2</v>
      </c>
      <c r="D206" s="8">
        <v>432.57332501055657</v>
      </c>
      <c r="E206" s="7">
        <f t="shared" si="44"/>
        <v>4.6234936006541591E-2</v>
      </c>
      <c r="F206" s="8">
        <v>526.90870241223774</v>
      </c>
      <c r="G206" s="7">
        <f t="shared" si="45"/>
        <v>3.795723985661674E-2</v>
      </c>
      <c r="H206" s="8">
        <v>591.10783231942924</v>
      </c>
      <c r="I206" s="7">
        <f t="shared" si="46"/>
        <v>3.3834774141839122E-2</v>
      </c>
      <c r="J206" s="8">
        <v>637.23095127987813</v>
      </c>
      <c r="K206" s="7">
        <f t="shared" si="47"/>
        <v>3.1385794992898584E-2</v>
      </c>
      <c r="L206" s="8">
        <v>671.85253131215995</v>
      </c>
      <c r="M206" s="7">
        <f t="shared" si="48"/>
        <v>2.9768437369639807E-2</v>
      </c>
      <c r="N206" s="8">
        <v>698.75468136656207</v>
      </c>
      <c r="O206" s="7">
        <f t="shared" si="49"/>
        <v>2.8622348491298525E-2</v>
      </c>
      <c r="P206" s="8">
        <v>720.24211017733853</v>
      </c>
      <c r="Q206" s="7">
        <f t="shared" si="50"/>
        <v>2.77684402472324E-2</v>
      </c>
      <c r="R206" s="8">
        <v>737.79171598187042</v>
      </c>
      <c r="S206" s="7">
        <f t="shared" si="51"/>
        <v>2.7107921608178445E-2</v>
      </c>
      <c r="AH206" s="6"/>
    </row>
    <row r="207" spans="1:56" x14ac:dyDescent="0.45">
      <c r="A207">
        <v>1000</v>
      </c>
      <c r="B207" s="8">
        <v>336.74439387048295</v>
      </c>
      <c r="C207" s="7">
        <f t="shared" si="43"/>
        <v>5.9392228539051212E-2</v>
      </c>
      <c r="D207" s="8">
        <v>518.28681057458448</v>
      </c>
      <c r="E207" s="7">
        <f t="shared" si="44"/>
        <v>3.8588672510935687E-2</v>
      </c>
      <c r="F207" s="8">
        <v>639.59532883033012</v>
      </c>
      <c r="G207" s="7">
        <f t="shared" si="45"/>
        <v>3.1269771836162891E-2</v>
      </c>
      <c r="H207" s="8">
        <v>723.73171978245034</v>
      </c>
      <c r="I207" s="7">
        <f t="shared" si="46"/>
        <v>2.7634549451572867E-2</v>
      </c>
      <c r="J207" s="8">
        <v>784.90868711588519</v>
      </c>
      <c r="K207" s="7">
        <f t="shared" si="47"/>
        <v>2.5480670972682414E-2</v>
      </c>
      <c r="L207" s="8">
        <v>831.21128985638916</v>
      </c>
      <c r="M207" s="7">
        <f t="shared" si="48"/>
        <v>2.4061270875489985E-2</v>
      </c>
      <c r="N207" s="8">
        <v>867.40792387165732</v>
      </c>
      <c r="O207" s="7">
        <f t="shared" si="49"/>
        <v>2.3057202326133262E-2</v>
      </c>
      <c r="P207" s="8">
        <v>896.45269355755329</v>
      </c>
      <c r="Q207" s="7">
        <f t="shared" si="50"/>
        <v>2.2310156624807974E-2</v>
      </c>
      <c r="R207" s="8">
        <v>920.26115259047754</v>
      </c>
      <c r="S207" s="7">
        <f t="shared" si="51"/>
        <v>2.173296128354571E-2</v>
      </c>
    </row>
    <row r="208" spans="1:56" x14ac:dyDescent="0.45">
      <c r="A208">
        <v>1200</v>
      </c>
      <c r="B208" s="8">
        <v>376.60866815899141</v>
      </c>
      <c r="C208" s="7">
        <f t="shared" si="43"/>
        <v>5.3105522232846425E-2</v>
      </c>
      <c r="D208" s="8">
        <v>588.61796261323968</v>
      </c>
      <c r="E208" s="7">
        <f t="shared" si="44"/>
        <v>3.3977896140320984E-2</v>
      </c>
      <c r="F208" s="8">
        <v>734.29721251796389</v>
      </c>
      <c r="G208" s="7">
        <f t="shared" si="45"/>
        <v>2.7236927580616029E-2</v>
      </c>
      <c r="H208" s="8">
        <v>836.9972892116881</v>
      </c>
      <c r="I208" s="7">
        <f t="shared" si="46"/>
        <v>2.3894939992979744E-2</v>
      </c>
      <c r="J208" s="8">
        <v>912.45504800882475</v>
      </c>
      <c r="K208" s="7">
        <f t="shared" si="47"/>
        <v>2.1918887997435431E-2</v>
      </c>
      <c r="L208" s="8">
        <v>969.97989976206622</v>
      </c>
      <c r="M208" s="7">
        <f t="shared" si="48"/>
        <v>2.061898396544707E-2</v>
      </c>
      <c r="N208" s="8">
        <v>1015.1879355562139</v>
      </c>
      <c r="O208" s="7">
        <f t="shared" si="49"/>
        <v>1.9700785735837324E-2</v>
      </c>
      <c r="P208" s="8">
        <v>1051.6106941837866</v>
      </c>
      <c r="Q208" s="7">
        <f t="shared" si="50"/>
        <v>1.9018444858553963E-2</v>
      </c>
      <c r="R208" s="8">
        <v>1081.5626540223959</v>
      </c>
      <c r="S208" s="7">
        <f t="shared" si="51"/>
        <v>1.8491762752364655E-2</v>
      </c>
    </row>
    <row r="209" spans="1:19" x14ac:dyDescent="0.45">
      <c r="A209">
        <v>1500</v>
      </c>
      <c r="B209" s="8">
        <v>422.57014426043645</v>
      </c>
      <c r="C209" s="7">
        <f t="shared" si="43"/>
        <v>4.7329420385349548E-2</v>
      </c>
      <c r="D209" s="8">
        <v>672.2015635163109</v>
      </c>
      <c r="E209" s="7">
        <f t="shared" si="44"/>
        <v>2.975298048308497E-2</v>
      </c>
      <c r="F209" s="8">
        <v>849.73265952566635</v>
      </c>
      <c r="G209" s="7">
        <f t="shared" si="45"/>
        <v>2.3536814521362876E-2</v>
      </c>
      <c r="H209" s="8">
        <v>977.50181346980889</v>
      </c>
      <c r="I209" s="7">
        <f t="shared" si="46"/>
        <v>2.0460320098032964E-2</v>
      </c>
      <c r="J209" s="8">
        <v>1072.6433486818262</v>
      </c>
      <c r="K209" s="7">
        <f t="shared" si="47"/>
        <v>1.8645526515945907E-2</v>
      </c>
      <c r="L209" s="8">
        <v>1145.8527732113273</v>
      </c>
      <c r="M209" s="7">
        <f t="shared" si="48"/>
        <v>1.7454249330783302E-2</v>
      </c>
      <c r="N209" s="8">
        <v>1203.782644649335</v>
      </c>
      <c r="O209" s="7">
        <f t="shared" si="49"/>
        <v>1.6614295021528617E-2</v>
      </c>
      <c r="P209" s="8">
        <v>1250.7007980073715</v>
      </c>
      <c r="Q209" s="7">
        <f t="shared" si="50"/>
        <v>1.5991034811734504E-2</v>
      </c>
      <c r="R209" s="8">
        <v>1289.4443033079283</v>
      </c>
      <c r="S209" s="7">
        <f t="shared" si="51"/>
        <v>1.5510557492628559E-2</v>
      </c>
    </row>
    <row r="210" spans="1:19" x14ac:dyDescent="0.45">
      <c r="A210">
        <v>2000</v>
      </c>
      <c r="B210" s="8">
        <v>476.77434421758892</v>
      </c>
      <c r="C210" s="7">
        <f t="shared" si="43"/>
        <v>4.1948565904528744E-2</v>
      </c>
      <c r="D210" s="8">
        <v>774.25423111260125</v>
      </c>
      <c r="E210" s="7">
        <f t="shared" si="44"/>
        <v>2.5831308627477637E-2</v>
      </c>
      <c r="F210" s="8">
        <v>995.42751106970354</v>
      </c>
      <c r="G210" s="7">
        <f t="shared" si="45"/>
        <v>2.0091869852489466E-2</v>
      </c>
      <c r="H210" s="8">
        <v>1159.1050383135957</v>
      </c>
      <c r="I210" s="7">
        <f t="shared" si="46"/>
        <v>1.7254691627514952E-2</v>
      </c>
      <c r="J210" s="8">
        <v>1283.2420761791868</v>
      </c>
      <c r="K210" s="7">
        <f t="shared" si="47"/>
        <v>1.5585523862769037E-2</v>
      </c>
      <c r="L210" s="8">
        <v>1380.0014380531234</v>
      </c>
      <c r="M210" s="7">
        <f t="shared" si="48"/>
        <v>1.4492738520776887E-2</v>
      </c>
      <c r="N210" s="8">
        <v>1457.298755657338</v>
      </c>
      <c r="O210" s="7">
        <f t="shared" si="49"/>
        <v>1.3724021874278401E-2</v>
      </c>
      <c r="P210" s="8">
        <v>1520.3630641674765</v>
      </c>
      <c r="Q210" s="7">
        <f t="shared" si="50"/>
        <v>1.315475261887636E-2</v>
      </c>
      <c r="R210" s="8">
        <v>1572.7429721028361</v>
      </c>
      <c r="S210" s="7">
        <f t="shared" si="51"/>
        <v>1.2716636064988419E-2</v>
      </c>
    </row>
    <row r="211" spans="1:19" x14ac:dyDescent="0.45">
      <c r="A211">
        <v>2500</v>
      </c>
      <c r="B211" s="8">
        <v>514.85902777265278</v>
      </c>
      <c r="C211" s="7">
        <f t="shared" si="43"/>
        <v>3.8845584754573705E-2</v>
      </c>
      <c r="D211" s="8">
        <v>848.14214380574253</v>
      </c>
      <c r="E211" s="7">
        <f t="shared" si="44"/>
        <v>2.3580952964154057E-2</v>
      </c>
      <c r="F211" s="8">
        <v>1104.5984630556702</v>
      </c>
      <c r="G211" s="7">
        <f t="shared" si="45"/>
        <v>1.8106126949220668E-2</v>
      </c>
      <c r="H211" s="8">
        <v>1298.7292941697171</v>
      </c>
      <c r="I211" s="7">
        <f t="shared" si="46"/>
        <v>1.539966803689146E-2</v>
      </c>
      <c r="J211" s="8">
        <v>1448.2159635897058</v>
      </c>
      <c r="K211" s="7">
        <f t="shared" si="47"/>
        <v>1.3810094973974615E-2</v>
      </c>
      <c r="L211" s="8">
        <v>1565.9960114625483</v>
      </c>
      <c r="M211" s="7">
        <f t="shared" si="48"/>
        <v>1.2771424610028972E-2</v>
      </c>
      <c r="N211" s="8">
        <v>1660.8425274885615</v>
      </c>
      <c r="O211" s="7">
        <f t="shared" si="49"/>
        <v>1.2042080852928872E-2</v>
      </c>
      <c r="P211" s="8">
        <v>1738.7045630132943</v>
      </c>
      <c r="Q211" s="7">
        <f t="shared" si="50"/>
        <v>1.1502816766833939E-2</v>
      </c>
      <c r="R211" s="8">
        <v>1803.6939082514173</v>
      </c>
      <c r="S211" s="7">
        <f t="shared" si="51"/>
        <v>1.1088355905902519E-2</v>
      </c>
    </row>
    <row r="212" spans="1:19" x14ac:dyDescent="0.45">
      <c r="A212">
        <v>3000</v>
      </c>
      <c r="B212" s="8">
        <v>543.40252011147197</v>
      </c>
      <c r="C212" s="7">
        <f t="shared" si="43"/>
        <v>3.6805129273042865E-2</v>
      </c>
      <c r="D212" s="8">
        <v>904.54503097070938</v>
      </c>
      <c r="E212" s="7">
        <f t="shared" si="44"/>
        <v>2.2110563117611812E-2</v>
      </c>
      <c r="F212" s="8">
        <v>1190.2244768824798</v>
      </c>
      <c r="G212" s="7">
        <f t="shared" si="45"/>
        <v>1.6803552933464631E-2</v>
      </c>
      <c r="H212" s="8">
        <v>1410.6255613207106</v>
      </c>
      <c r="I212" s="7">
        <f t="shared" si="46"/>
        <v>1.4178106896967628E-2</v>
      </c>
      <c r="J212" s="8">
        <v>1582.5604416453143</v>
      </c>
      <c r="K212" s="7">
        <f t="shared" si="47"/>
        <v>1.2637747964435994E-2</v>
      </c>
      <c r="L212" s="8">
        <v>1719.2930664352834</v>
      </c>
      <c r="M212" s="7">
        <f t="shared" si="48"/>
        <v>1.1632688103295406E-2</v>
      </c>
      <c r="N212" s="8">
        <v>1830.1700959958455</v>
      </c>
      <c r="O212" s="7">
        <f t="shared" si="49"/>
        <v>1.0927946011005853E-2</v>
      </c>
      <c r="P212" s="8">
        <v>1921.6836570652486</v>
      </c>
      <c r="Q212" s="7">
        <f t="shared" si="50"/>
        <v>1.0407540245486369E-2</v>
      </c>
      <c r="R212" s="8">
        <v>1998.3962799223023</v>
      </c>
      <c r="S212" s="7">
        <f t="shared" si="51"/>
        <v>1.0008025035343641E-2</v>
      </c>
    </row>
    <row r="213" spans="1:19" x14ac:dyDescent="0.45">
      <c r="A213">
        <v>3500</v>
      </c>
      <c r="B213" s="8">
        <v>565.77422606423579</v>
      </c>
      <c r="C213" s="7">
        <f t="shared" si="43"/>
        <v>3.5349789860751414E-2</v>
      </c>
      <c r="D213" s="8">
        <v>949.26216410305881</v>
      </c>
      <c r="E213" s="7">
        <f t="shared" si="44"/>
        <v>2.1068995222091939E-2</v>
      </c>
      <c r="F213" s="8">
        <v>1259.6395580213664</v>
      </c>
      <c r="G213" s="7">
        <f t="shared" si="45"/>
        <v>1.5877557887603873E-2</v>
      </c>
      <c r="H213" s="8">
        <v>1503.0518359305431</v>
      </c>
      <c r="I213" s="7">
        <f t="shared" si="46"/>
        <v>1.3306260983087088E-2</v>
      </c>
      <c r="J213" s="8">
        <v>1695.1140406603872</v>
      </c>
      <c r="K213" s="7">
        <f t="shared" si="47"/>
        <v>1.1798616211218653E-2</v>
      </c>
      <c r="L213" s="8">
        <v>1849.1151687450451</v>
      </c>
      <c r="M213" s="7">
        <f t="shared" si="48"/>
        <v>1.0815983957112618E-2</v>
      </c>
      <c r="N213" s="8">
        <v>1974.7700164932219</v>
      </c>
      <c r="O213" s="7">
        <f t="shared" si="49"/>
        <v>1.0127761629435621E-2</v>
      </c>
      <c r="P213" s="8">
        <v>2078.9803934362976</v>
      </c>
      <c r="Q213" s="7">
        <f t="shared" si="50"/>
        <v>9.6201003449303685E-3</v>
      </c>
      <c r="R213" s="8">
        <v>2166.6725118783561</v>
      </c>
      <c r="S213" s="7">
        <f t="shared" si="51"/>
        <v>9.2307443281593928E-3</v>
      </c>
    </row>
    <row r="214" spans="1:19" x14ac:dyDescent="0.45">
      <c r="A214">
        <v>4000</v>
      </c>
      <c r="B214" s="8">
        <v>583.8549662391365</v>
      </c>
      <c r="C214" s="7">
        <f t="shared" si="43"/>
        <v>3.4255082437387986E-2</v>
      </c>
      <c r="D214" s="8">
        <v>985.67896119998818</v>
      </c>
      <c r="E214" s="7">
        <f t="shared" si="44"/>
        <v>2.0290582215178401E-2</v>
      </c>
      <c r="F214" s="8">
        <v>1317.2703872286604</v>
      </c>
      <c r="G214" s="7">
        <f t="shared" si="45"/>
        <v>1.5182911719496713E-2</v>
      </c>
      <c r="H214" s="8">
        <v>1581.1015700631235</v>
      </c>
      <c r="I214" s="7">
        <f t="shared" si="46"/>
        <v>1.2649408727866563E-2</v>
      </c>
      <c r="J214" s="8">
        <v>1791.4099516754914</v>
      </c>
      <c r="K214" s="7">
        <f t="shared" si="47"/>
        <v>1.1164390362627025E-2</v>
      </c>
      <c r="L214" s="8">
        <v>1961.2988510611249</v>
      </c>
      <c r="M214" s="7">
        <f t="shared" si="48"/>
        <v>1.0197324078979277E-2</v>
      </c>
      <c r="N214" s="8">
        <v>2100.6970497976449</v>
      </c>
      <c r="O214" s="7">
        <f t="shared" si="49"/>
        <v>9.5206493491893814E-3</v>
      </c>
      <c r="P214" s="8">
        <v>2216.8122762396442</v>
      </c>
      <c r="Q214" s="7">
        <f t="shared" si="50"/>
        <v>9.0219637514484512E-3</v>
      </c>
      <c r="R214" s="8">
        <v>2314.86519029685</v>
      </c>
      <c r="S214" s="7">
        <f t="shared" si="51"/>
        <v>8.6398119786125736E-3</v>
      </c>
    </row>
    <row r="215" spans="1:19" x14ac:dyDescent="0.45">
      <c r="A215">
        <v>4500</v>
      </c>
      <c r="B215" s="8">
        <v>598.85729348135544</v>
      </c>
      <c r="C215" s="7">
        <f t="shared" si="43"/>
        <v>3.3396938164906347E-2</v>
      </c>
      <c r="D215" s="8">
        <v>1016.0113282824724</v>
      </c>
      <c r="E215" s="7">
        <f t="shared" si="44"/>
        <v>1.968481988661408E-2</v>
      </c>
      <c r="F215" s="8">
        <v>1366.0464187049615</v>
      </c>
      <c r="G215" s="7">
        <f t="shared" si="45"/>
        <v>1.4640790917603216E-2</v>
      </c>
      <c r="H215" s="8">
        <v>1648.1595198043346</v>
      </c>
      <c r="I215" s="7">
        <f t="shared" si="46"/>
        <v>1.2134747735082312E-2</v>
      </c>
      <c r="J215" s="8">
        <v>1875.1275837430605</v>
      </c>
      <c r="K215" s="7">
        <f t="shared" si="47"/>
        <v>1.0665940906312486E-2</v>
      </c>
      <c r="L215" s="8">
        <v>2059.7214609321622</v>
      </c>
      <c r="M215" s="7">
        <f t="shared" si="48"/>
        <v>9.7100507905319676E-3</v>
      </c>
      <c r="N215" s="8">
        <v>2211.9666727840981</v>
      </c>
      <c r="O215" s="7">
        <f t="shared" si="49"/>
        <v>9.0417275477423648E-3</v>
      </c>
      <c r="P215" s="8">
        <v>2339.2945043596246</v>
      </c>
      <c r="Q215" s="7">
        <f t="shared" si="50"/>
        <v>8.5495861947809532E-3</v>
      </c>
      <c r="R215" s="8">
        <v>2447.1636460623949</v>
      </c>
      <c r="S215" s="7">
        <f t="shared" si="51"/>
        <v>8.1727268350774047E-3</v>
      </c>
    </row>
    <row r="216" spans="1:19" x14ac:dyDescent="0.45">
      <c r="A216">
        <v>5000</v>
      </c>
      <c r="B216" s="8">
        <v>611.59344924251161</v>
      </c>
      <c r="C216" s="7">
        <f t="shared" si="43"/>
        <v>3.2701462098344868E-2</v>
      </c>
      <c r="D216" s="8">
        <v>1041.7685175025554</v>
      </c>
      <c r="E216" s="7">
        <f t="shared" si="44"/>
        <v>1.9198122868932774E-2</v>
      </c>
      <c r="F216" s="8">
        <v>1407.9848443850894</v>
      </c>
      <c r="G216" s="7">
        <f t="shared" si="45"/>
        <v>1.4204698352939032E-2</v>
      </c>
      <c r="H216" s="8">
        <v>1706.5629406493026</v>
      </c>
      <c r="I216" s="7">
        <f t="shared" si="46"/>
        <v>1.1719462273328473E-2</v>
      </c>
      <c r="J216" s="8">
        <v>1948.8041487836194</v>
      </c>
      <c r="K216" s="7">
        <f t="shared" si="47"/>
        <v>1.0262703931784706E-2</v>
      </c>
      <c r="L216" s="8">
        <v>2147.0478660502795</v>
      </c>
      <c r="M216" s="7">
        <f t="shared" si="48"/>
        <v>9.3151160326910201E-3</v>
      </c>
      <c r="N216" s="8">
        <v>2311.3273411422279</v>
      </c>
      <c r="O216" s="7">
        <f t="shared" si="49"/>
        <v>8.6530365664762403E-3</v>
      </c>
      <c r="P216" s="8">
        <v>2449.231490848244</v>
      </c>
      <c r="Q216" s="7">
        <f t="shared" si="50"/>
        <v>8.1658267398290671E-3</v>
      </c>
      <c r="R216" s="8">
        <v>2566.4104004199271</v>
      </c>
      <c r="S216" s="7">
        <f t="shared" si="51"/>
        <v>7.7929858750289951E-3</v>
      </c>
    </row>
    <row r="217" spans="1:19" x14ac:dyDescent="0.45">
      <c r="A217">
        <v>5500</v>
      </c>
      <c r="B217" s="8">
        <v>622.58243653862826</v>
      </c>
      <c r="C217" s="7">
        <f t="shared" si="43"/>
        <v>3.212425989912919E-2</v>
      </c>
      <c r="D217" s="8">
        <v>1063.9623803154886</v>
      </c>
      <c r="E217" s="7">
        <f t="shared" si="44"/>
        <v>1.8797657107076992E-2</v>
      </c>
      <c r="F217" s="8">
        <v>1444.4983355171726</v>
      </c>
      <c r="G217" s="7">
        <f t="shared" si="45"/>
        <v>1.384563727644547E-2</v>
      </c>
      <c r="H217" s="8">
        <v>1758.0011511960438</v>
      </c>
      <c r="I217" s="7">
        <f t="shared" si="46"/>
        <v>1.1376556827845727E-2</v>
      </c>
      <c r="J217" s="8">
        <v>2014.3172558334713</v>
      </c>
      <c r="K217" s="7">
        <f t="shared" si="47"/>
        <v>9.9289225379368198E-3</v>
      </c>
      <c r="L217" s="8">
        <v>2225.2867678289285</v>
      </c>
      <c r="M217" s="7">
        <f t="shared" si="48"/>
        <v>8.9876056826207317E-3</v>
      </c>
      <c r="N217" s="8">
        <v>2400.8817684250762</v>
      </c>
      <c r="O217" s="7">
        <f t="shared" si="49"/>
        <v>8.3302727618776266E-3</v>
      </c>
      <c r="P217" s="8">
        <v>2548.7953279830067</v>
      </c>
      <c r="Q217" s="7">
        <f t="shared" si="50"/>
        <v>7.8468442641987397E-3</v>
      </c>
      <c r="R217" s="8">
        <v>2674.8300781204343</v>
      </c>
      <c r="S217" s="7">
        <f t="shared" si="51"/>
        <v>7.4771104765106126E-3</v>
      </c>
    </row>
    <row r="218" spans="1:19" x14ac:dyDescent="0.45">
      <c r="A218">
        <v>6000</v>
      </c>
      <c r="B218" s="8">
        <v>632.16571458004012</v>
      </c>
      <c r="C218" s="7">
        <f t="shared" si="43"/>
        <v>3.1637274117730957E-2</v>
      </c>
      <c r="D218" s="8">
        <v>1083.2888203256575</v>
      </c>
      <c r="E218" s="7">
        <f t="shared" si="44"/>
        <v>1.8462297057572897E-2</v>
      </c>
      <c r="F218" s="8">
        <v>1476.6040223293583</v>
      </c>
      <c r="G218" s="7">
        <f t="shared" si="45"/>
        <v>1.3544592658260399E-2</v>
      </c>
      <c r="H218" s="8">
        <v>1803.7344594875815</v>
      </c>
      <c r="I218" s="7">
        <f t="shared" si="46"/>
        <v>1.1088106619464237E-2</v>
      </c>
      <c r="J218" s="8">
        <v>2073.1071612645715</v>
      </c>
      <c r="K218" s="7">
        <f t="shared" si="47"/>
        <v>9.6473546441276248E-3</v>
      </c>
      <c r="L218" s="8">
        <v>2296.0138517671749</v>
      </c>
      <c r="M218" s="7">
        <f t="shared" si="48"/>
        <v>8.7107488417835915E-3</v>
      </c>
      <c r="N218" s="8">
        <v>2482.3101312404765</v>
      </c>
      <c r="O218" s="7">
        <f t="shared" si="49"/>
        <v>8.0570109867800707E-3</v>
      </c>
      <c r="P218" s="8">
        <v>2639.7488023455003</v>
      </c>
      <c r="Q218" s="7">
        <f t="shared" si="50"/>
        <v>7.5764784824333921E-3</v>
      </c>
      <c r="R218" s="8">
        <v>2774.2522126821218</v>
      </c>
      <c r="S218" s="7">
        <f t="shared" si="51"/>
        <v>7.2091498777842487E-3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88" zoomScale="103" zoomScaleNormal="103" workbookViewId="0">
      <selection activeCell="S107" sqref="S107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82" workbookViewId="0">
      <selection activeCell="S96" sqref="S96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5" workbookViewId="0">
      <selection activeCell="R280" sqref="R28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1,5 mm Noctua F12</vt:lpstr>
      <vt:lpstr>1,5 mm 2x F12</vt:lpstr>
      <vt:lpstr>Diagramm 1,5mm F12</vt:lpstr>
      <vt:lpstr>Diagramm 1,5mm 2x F12</vt:lpstr>
      <vt:lpstr>Leistung Passiv</vt:lpstr>
      <vt:lpstr>Vergleich KW pushpull 1,5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2021-01-16T13:50:41Z</dcterms:modified>
</cp:coreProperties>
</file>