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70" windowWidth="17483" windowHeight="7995"/>
  </bookViews>
  <sheets>
    <sheet name="Inhalt" sheetId="14" r:id="rId1"/>
    <sheet name="Abmessung" sheetId="4" r:id="rId2"/>
    <sheet name="Strömungswiderstand" sheetId="13" r:id="rId3"/>
    <sheet name="Passiv" sheetId="15" r:id="rId4"/>
    <sheet name="2,5 mm Noctua F12" sheetId="1" r:id="rId5"/>
    <sheet name="2,5 mm 2x F12" sheetId="3" r:id="rId6"/>
    <sheet name="Diagramm 2,5mm F12" sheetId="20" r:id="rId7"/>
    <sheet name="Diagramm 2,5mm 2x F12" sheetId="23" r:id="rId8"/>
    <sheet name="Leistung Passiv" sheetId="30" r:id="rId9"/>
    <sheet name="Vergleich KW pushpull 2,5 mm" sheetId="40" r:id="rId10"/>
  </sheets>
  <definedNames>
    <definedName name="_xlnm._FilterDatabase" localSheetId="5" hidden="1">'2,5 mm 2x F12'!$A$1:$O$194</definedName>
    <definedName name="_xlnm._FilterDatabase" localSheetId="4" hidden="1">'2,5 mm Noctua F12'!$A$1:$O$194</definedName>
  </definedNames>
  <calcPr calcId="162913" iterateCount="1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K194" i="1" l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G15" i="1"/>
  <c r="T504" i="13"/>
  <c r="R504" i="13"/>
  <c r="P504" i="13"/>
  <c r="U504" i="13" s="1"/>
  <c r="U503" i="13"/>
  <c r="T503" i="13"/>
  <c r="R503" i="13"/>
  <c r="P503" i="13"/>
  <c r="T502" i="13"/>
  <c r="R502" i="13"/>
  <c r="P502" i="13"/>
  <c r="U502" i="13" s="1"/>
  <c r="U501" i="13"/>
  <c r="T501" i="13"/>
  <c r="R501" i="13"/>
  <c r="P501" i="13"/>
  <c r="T500" i="13"/>
  <c r="R500" i="13"/>
  <c r="P500" i="13"/>
  <c r="U500" i="13" s="1"/>
  <c r="U499" i="13"/>
  <c r="T499" i="13"/>
  <c r="R499" i="13"/>
  <c r="P499" i="13"/>
  <c r="T498" i="13"/>
  <c r="R498" i="13"/>
  <c r="P498" i="13"/>
  <c r="U498" i="13" s="1"/>
  <c r="U497" i="13"/>
  <c r="T497" i="13"/>
  <c r="R497" i="13"/>
  <c r="P497" i="13"/>
  <c r="T496" i="13"/>
  <c r="R496" i="13"/>
  <c r="P496" i="13"/>
  <c r="U496" i="13" s="1"/>
  <c r="U495" i="13"/>
  <c r="T495" i="13"/>
  <c r="R495" i="13"/>
  <c r="P495" i="13"/>
  <c r="T494" i="13"/>
  <c r="R494" i="13"/>
  <c r="P494" i="13"/>
  <c r="U494" i="13" s="1"/>
  <c r="U493" i="13"/>
  <c r="T493" i="13"/>
  <c r="R493" i="13"/>
  <c r="P493" i="13"/>
  <c r="U492" i="13"/>
  <c r="T492" i="13"/>
  <c r="R492" i="13"/>
  <c r="P492" i="13"/>
  <c r="T491" i="13"/>
  <c r="R491" i="13"/>
  <c r="P491" i="13"/>
  <c r="U491" i="13" s="1"/>
  <c r="T490" i="13"/>
  <c r="R490" i="13"/>
  <c r="P490" i="13"/>
  <c r="U490" i="13" s="1"/>
  <c r="U489" i="13"/>
  <c r="T489" i="13"/>
  <c r="R489" i="13"/>
  <c r="P489" i="13"/>
  <c r="U488" i="13"/>
  <c r="T488" i="13"/>
  <c r="R488" i="13"/>
  <c r="P488" i="13"/>
  <c r="T487" i="13"/>
  <c r="R487" i="13"/>
  <c r="P487" i="13"/>
  <c r="U487" i="13" s="1"/>
  <c r="T486" i="13"/>
  <c r="R486" i="13"/>
  <c r="P486" i="13"/>
  <c r="U486" i="13" s="1"/>
  <c r="U485" i="13"/>
  <c r="T485" i="13"/>
  <c r="R485" i="13"/>
  <c r="P485" i="13"/>
  <c r="U484" i="13"/>
  <c r="T484" i="13"/>
  <c r="R484" i="13"/>
  <c r="P484" i="13"/>
  <c r="T483" i="13"/>
  <c r="R483" i="13"/>
  <c r="P483" i="13"/>
  <c r="U483" i="13" s="1"/>
  <c r="T482" i="13"/>
  <c r="R482" i="13"/>
  <c r="P482" i="13"/>
  <c r="U482" i="13" s="1"/>
  <c r="U481" i="13"/>
  <c r="T481" i="13"/>
  <c r="R481" i="13"/>
  <c r="P481" i="13"/>
  <c r="T480" i="13"/>
  <c r="R480" i="13"/>
  <c r="P480" i="13"/>
  <c r="U480" i="13" s="1"/>
  <c r="T479" i="13"/>
  <c r="R479" i="13"/>
  <c r="P479" i="13"/>
  <c r="U479" i="13" s="1"/>
  <c r="T478" i="13"/>
  <c r="R478" i="13"/>
  <c r="P478" i="13"/>
  <c r="U478" i="13" s="1"/>
  <c r="U477" i="13"/>
  <c r="T477" i="13"/>
  <c r="R477" i="13"/>
  <c r="P477" i="13"/>
  <c r="T476" i="13"/>
  <c r="R476" i="13"/>
  <c r="P476" i="13"/>
  <c r="U476" i="13" s="1"/>
  <c r="U475" i="13"/>
  <c r="T475" i="13"/>
  <c r="R475" i="13"/>
  <c r="P475" i="13"/>
  <c r="T474" i="13"/>
  <c r="R474" i="13"/>
  <c r="P474" i="13"/>
  <c r="U474" i="13" s="1"/>
  <c r="U473" i="13"/>
  <c r="T473" i="13"/>
  <c r="R473" i="13"/>
  <c r="P473" i="13"/>
  <c r="T472" i="13"/>
  <c r="R472" i="13"/>
  <c r="P472" i="13"/>
  <c r="U472" i="13" s="1"/>
  <c r="U471" i="13"/>
  <c r="T471" i="13"/>
  <c r="R471" i="13"/>
  <c r="P471" i="13"/>
  <c r="T470" i="13"/>
  <c r="R470" i="13"/>
  <c r="P470" i="13"/>
  <c r="U470" i="13" s="1"/>
  <c r="U469" i="13"/>
  <c r="T469" i="13"/>
  <c r="R469" i="13"/>
  <c r="P469" i="13"/>
  <c r="U468" i="13"/>
  <c r="T468" i="13"/>
  <c r="R468" i="13"/>
  <c r="P468" i="13"/>
  <c r="U467" i="13"/>
  <c r="T467" i="13"/>
  <c r="R467" i="13"/>
  <c r="P467" i="13"/>
  <c r="T466" i="13"/>
  <c r="R466" i="13"/>
  <c r="P466" i="13"/>
  <c r="U466" i="13" s="1"/>
  <c r="U465" i="13"/>
  <c r="T465" i="13"/>
  <c r="R465" i="13"/>
  <c r="P465" i="13"/>
  <c r="T464" i="13"/>
  <c r="R464" i="13"/>
  <c r="P464" i="13"/>
  <c r="U464" i="13" s="1"/>
  <c r="T463" i="13"/>
  <c r="R463" i="13"/>
  <c r="P463" i="13"/>
  <c r="U463" i="13" s="1"/>
  <c r="T462" i="13"/>
  <c r="R462" i="13"/>
  <c r="P462" i="13"/>
  <c r="U462" i="13" s="1"/>
  <c r="U461" i="13"/>
  <c r="T461" i="13"/>
  <c r="R461" i="13"/>
  <c r="P461" i="13"/>
  <c r="U460" i="13"/>
  <c r="T460" i="13"/>
  <c r="R460" i="13"/>
  <c r="P460" i="13"/>
  <c r="T459" i="13"/>
  <c r="R459" i="13"/>
  <c r="P459" i="13"/>
  <c r="U459" i="13" s="1"/>
  <c r="T458" i="13"/>
  <c r="R458" i="13"/>
  <c r="P458" i="13"/>
  <c r="U458" i="13" s="1"/>
  <c r="U457" i="13"/>
  <c r="T457" i="13"/>
  <c r="R457" i="13"/>
  <c r="P457" i="13"/>
  <c r="U456" i="13"/>
  <c r="T456" i="13"/>
  <c r="R456" i="13"/>
  <c r="P456" i="13"/>
  <c r="T455" i="13"/>
  <c r="R455" i="13"/>
  <c r="P455" i="13"/>
  <c r="U455" i="13" s="1"/>
  <c r="T454" i="13"/>
  <c r="R454" i="13"/>
  <c r="P454" i="13"/>
  <c r="U454" i="13" s="1"/>
  <c r="U453" i="13"/>
  <c r="T453" i="13"/>
  <c r="R453" i="13"/>
  <c r="P453" i="13"/>
  <c r="U452" i="13"/>
  <c r="T452" i="13"/>
  <c r="R452" i="13"/>
  <c r="P452" i="13"/>
  <c r="U451" i="13"/>
  <c r="T451" i="13"/>
  <c r="R451" i="13"/>
  <c r="P451" i="13"/>
  <c r="T450" i="13"/>
  <c r="R450" i="13"/>
  <c r="P450" i="13"/>
  <c r="U450" i="13" s="1"/>
  <c r="U449" i="13"/>
  <c r="T449" i="13"/>
  <c r="R449" i="13"/>
  <c r="P449" i="13"/>
  <c r="T448" i="13"/>
  <c r="R448" i="13"/>
  <c r="P448" i="13"/>
  <c r="U448" i="13" s="1"/>
  <c r="T447" i="13"/>
  <c r="R447" i="13"/>
  <c r="P447" i="13"/>
  <c r="U447" i="13" s="1"/>
  <c r="T446" i="13"/>
  <c r="R446" i="13"/>
  <c r="P446" i="13"/>
  <c r="U446" i="13" s="1"/>
  <c r="U445" i="13"/>
  <c r="T445" i="13"/>
  <c r="R445" i="13"/>
  <c r="P445" i="13"/>
  <c r="T444" i="13"/>
  <c r="R444" i="13"/>
  <c r="P444" i="13"/>
  <c r="U444" i="13" s="1"/>
  <c r="U443" i="13"/>
  <c r="T443" i="13"/>
  <c r="R443" i="13"/>
  <c r="P443" i="13"/>
  <c r="T442" i="13"/>
  <c r="R442" i="13"/>
  <c r="P442" i="13"/>
  <c r="U442" i="13" s="1"/>
  <c r="U441" i="13"/>
  <c r="T441" i="13"/>
  <c r="R441" i="13"/>
  <c r="P441" i="13"/>
  <c r="T440" i="13"/>
  <c r="R440" i="13"/>
  <c r="P440" i="13"/>
  <c r="U440" i="13" s="1"/>
  <c r="U439" i="13"/>
  <c r="T439" i="13"/>
  <c r="R439" i="13"/>
  <c r="P439" i="13"/>
  <c r="T438" i="13"/>
  <c r="R438" i="13"/>
  <c r="P438" i="13"/>
  <c r="U438" i="13" s="1"/>
  <c r="U437" i="13"/>
  <c r="T437" i="13"/>
  <c r="R437" i="13"/>
  <c r="P437" i="13"/>
  <c r="T436" i="13"/>
  <c r="R436" i="13"/>
  <c r="P436" i="13"/>
  <c r="U436" i="13" s="1"/>
  <c r="U435" i="13"/>
  <c r="T435" i="13"/>
  <c r="R435" i="13"/>
  <c r="P435" i="13"/>
  <c r="T434" i="13"/>
  <c r="R434" i="13"/>
  <c r="P434" i="13"/>
  <c r="U434" i="13" s="1"/>
  <c r="U433" i="13"/>
  <c r="T433" i="13"/>
  <c r="R433" i="13"/>
  <c r="P433" i="13"/>
  <c r="T432" i="13"/>
  <c r="R432" i="13"/>
  <c r="P432" i="13"/>
  <c r="U432" i="13" s="1"/>
  <c r="T431" i="13"/>
  <c r="R431" i="13"/>
  <c r="P431" i="13"/>
  <c r="U431" i="13" s="1"/>
  <c r="T430" i="13"/>
  <c r="R430" i="13"/>
  <c r="P430" i="13"/>
  <c r="U430" i="13" s="1"/>
  <c r="U429" i="13"/>
  <c r="T429" i="13"/>
  <c r="R429" i="13"/>
  <c r="P429" i="13"/>
  <c r="U428" i="13"/>
  <c r="T428" i="13"/>
  <c r="R428" i="13"/>
  <c r="P428" i="13"/>
  <c r="T427" i="13"/>
  <c r="R427" i="13"/>
  <c r="P427" i="13"/>
  <c r="U427" i="13" s="1"/>
  <c r="T426" i="13"/>
  <c r="R426" i="13"/>
  <c r="P426" i="13"/>
  <c r="U426" i="13" s="1"/>
  <c r="U425" i="13"/>
  <c r="T425" i="13"/>
  <c r="R425" i="13"/>
  <c r="P425" i="13"/>
  <c r="U424" i="13"/>
  <c r="T424" i="13"/>
  <c r="R424" i="13"/>
  <c r="P424" i="13"/>
  <c r="T423" i="13"/>
  <c r="R423" i="13"/>
  <c r="P423" i="13"/>
  <c r="U423" i="13" s="1"/>
  <c r="T422" i="13"/>
  <c r="R422" i="13"/>
  <c r="P422" i="13"/>
  <c r="U422" i="13" s="1"/>
  <c r="U421" i="13"/>
  <c r="T421" i="13"/>
  <c r="R421" i="13"/>
  <c r="P421" i="13"/>
  <c r="U420" i="13"/>
  <c r="T420" i="13"/>
  <c r="R420" i="13"/>
  <c r="P420" i="13"/>
  <c r="T419" i="13"/>
  <c r="R419" i="13"/>
  <c r="P419" i="13"/>
  <c r="U419" i="13" s="1"/>
  <c r="T418" i="13"/>
  <c r="R418" i="13"/>
  <c r="P418" i="13"/>
  <c r="U418" i="13" s="1"/>
  <c r="U417" i="13"/>
  <c r="T417" i="13"/>
  <c r="R417" i="13"/>
  <c r="P417" i="13"/>
  <c r="T416" i="13"/>
  <c r="R416" i="13"/>
  <c r="P416" i="13"/>
  <c r="U416" i="13" s="1"/>
  <c r="T415" i="13"/>
  <c r="R415" i="13"/>
  <c r="P415" i="13"/>
  <c r="U415" i="13" s="1"/>
  <c r="T414" i="13"/>
  <c r="R414" i="13"/>
  <c r="P414" i="13"/>
  <c r="U414" i="13" s="1"/>
  <c r="U413" i="13"/>
  <c r="T413" i="13"/>
  <c r="R413" i="13"/>
  <c r="P413" i="13"/>
  <c r="T412" i="13"/>
  <c r="R412" i="13"/>
  <c r="P412" i="13"/>
  <c r="U412" i="13" s="1"/>
  <c r="U411" i="13"/>
  <c r="T411" i="13"/>
  <c r="R411" i="13"/>
  <c r="P411" i="13"/>
  <c r="T410" i="13"/>
  <c r="R410" i="13"/>
  <c r="P410" i="13"/>
  <c r="U410" i="13" s="1"/>
  <c r="U409" i="13"/>
  <c r="T409" i="13"/>
  <c r="R409" i="13"/>
  <c r="P409" i="13"/>
  <c r="T408" i="13"/>
  <c r="R408" i="13"/>
  <c r="P408" i="13"/>
  <c r="U408" i="13" s="1"/>
  <c r="U407" i="13"/>
  <c r="T407" i="13"/>
  <c r="R407" i="13"/>
  <c r="P407" i="13"/>
  <c r="T406" i="13"/>
  <c r="R406" i="13"/>
  <c r="P406" i="13"/>
  <c r="U406" i="13" s="1"/>
  <c r="U405" i="13"/>
  <c r="T405" i="13"/>
  <c r="R405" i="13"/>
  <c r="P405" i="13"/>
  <c r="U404" i="13"/>
  <c r="T404" i="13"/>
  <c r="R404" i="13"/>
  <c r="P404" i="13"/>
  <c r="U403" i="13"/>
  <c r="T403" i="13"/>
  <c r="R403" i="13"/>
  <c r="P403" i="13"/>
  <c r="T402" i="13"/>
  <c r="R402" i="13"/>
  <c r="P402" i="13"/>
  <c r="U402" i="13" s="1"/>
  <c r="U401" i="13"/>
  <c r="T401" i="13"/>
  <c r="R401" i="13"/>
  <c r="P401" i="13"/>
  <c r="T400" i="13"/>
  <c r="R400" i="13"/>
  <c r="P400" i="13"/>
  <c r="U400" i="13" s="1"/>
  <c r="T399" i="13"/>
  <c r="R399" i="13"/>
  <c r="P399" i="13"/>
  <c r="U399" i="13" s="1"/>
  <c r="T398" i="13"/>
  <c r="R398" i="13"/>
  <c r="P398" i="13"/>
  <c r="U398" i="13" s="1"/>
  <c r="U397" i="13"/>
  <c r="T397" i="13"/>
  <c r="R397" i="13"/>
  <c r="P397" i="13"/>
  <c r="U396" i="13"/>
  <c r="T396" i="13"/>
  <c r="R396" i="13"/>
  <c r="P396" i="13"/>
  <c r="T395" i="13"/>
  <c r="R395" i="13"/>
  <c r="P395" i="13"/>
  <c r="U395" i="13" s="1"/>
  <c r="T394" i="13"/>
  <c r="R394" i="13"/>
  <c r="P394" i="13"/>
  <c r="U394" i="13" s="1"/>
  <c r="U393" i="13"/>
  <c r="T393" i="13"/>
  <c r="R393" i="13"/>
  <c r="P393" i="13"/>
  <c r="U392" i="13"/>
  <c r="T392" i="13"/>
  <c r="R392" i="13"/>
  <c r="P392" i="13"/>
  <c r="T391" i="13"/>
  <c r="R391" i="13"/>
  <c r="P391" i="13"/>
  <c r="U391" i="13" s="1"/>
  <c r="T390" i="13"/>
  <c r="R390" i="13"/>
  <c r="P390" i="13"/>
  <c r="U390" i="13" s="1"/>
  <c r="U389" i="13"/>
  <c r="T389" i="13"/>
  <c r="R389" i="13"/>
  <c r="P389" i="13"/>
  <c r="U388" i="13"/>
  <c r="T388" i="13"/>
  <c r="R388" i="13"/>
  <c r="P388" i="13"/>
  <c r="U387" i="13"/>
  <c r="T387" i="13"/>
  <c r="R387" i="13"/>
  <c r="P387" i="13"/>
  <c r="T386" i="13"/>
  <c r="R386" i="13"/>
  <c r="P386" i="13"/>
  <c r="U386" i="13" s="1"/>
  <c r="U385" i="13"/>
  <c r="T385" i="13"/>
  <c r="R385" i="13"/>
  <c r="P385" i="13"/>
  <c r="T384" i="13"/>
  <c r="R384" i="13"/>
  <c r="P384" i="13"/>
  <c r="U384" i="13" s="1"/>
  <c r="T383" i="13"/>
  <c r="R383" i="13"/>
  <c r="P383" i="13"/>
  <c r="U383" i="13" s="1"/>
  <c r="T382" i="13"/>
  <c r="R382" i="13"/>
  <c r="P382" i="13"/>
  <c r="U382" i="13" s="1"/>
  <c r="U381" i="13"/>
  <c r="T381" i="13"/>
  <c r="R381" i="13"/>
  <c r="P381" i="13"/>
  <c r="T380" i="13"/>
  <c r="R380" i="13"/>
  <c r="P380" i="13"/>
  <c r="U380" i="13" s="1"/>
  <c r="U379" i="13"/>
  <c r="T379" i="13"/>
  <c r="R379" i="13"/>
  <c r="P379" i="13"/>
  <c r="T378" i="13"/>
  <c r="R378" i="13"/>
  <c r="P378" i="13"/>
  <c r="U378" i="13" s="1"/>
  <c r="U377" i="13"/>
  <c r="T377" i="13"/>
  <c r="R377" i="13"/>
  <c r="P377" i="13"/>
  <c r="T376" i="13"/>
  <c r="R376" i="13"/>
  <c r="P376" i="13"/>
  <c r="U376" i="13" s="1"/>
  <c r="U375" i="13"/>
  <c r="T375" i="13"/>
  <c r="R375" i="13"/>
  <c r="P375" i="13"/>
  <c r="T374" i="13"/>
  <c r="R374" i="13"/>
  <c r="P374" i="13"/>
  <c r="U374" i="13" s="1"/>
  <c r="U373" i="13"/>
  <c r="T373" i="13"/>
  <c r="R373" i="13"/>
  <c r="P373" i="13"/>
  <c r="T372" i="13"/>
  <c r="R372" i="13"/>
  <c r="P372" i="13"/>
  <c r="U372" i="13" s="1"/>
  <c r="U371" i="13"/>
  <c r="T371" i="13"/>
  <c r="R371" i="13"/>
  <c r="P371" i="13"/>
  <c r="T370" i="13"/>
  <c r="R370" i="13"/>
  <c r="P370" i="13"/>
  <c r="U370" i="13" s="1"/>
  <c r="U369" i="13"/>
  <c r="T369" i="13"/>
  <c r="R369" i="13"/>
  <c r="P369" i="13"/>
  <c r="T368" i="13"/>
  <c r="R368" i="13"/>
  <c r="P368" i="13"/>
  <c r="U368" i="13" s="1"/>
  <c r="T367" i="13"/>
  <c r="R367" i="13"/>
  <c r="P367" i="13"/>
  <c r="U367" i="13" s="1"/>
  <c r="T366" i="13"/>
  <c r="R366" i="13"/>
  <c r="P366" i="13"/>
  <c r="U366" i="13" s="1"/>
  <c r="U365" i="13"/>
  <c r="T365" i="13"/>
  <c r="R365" i="13"/>
  <c r="P365" i="13"/>
  <c r="U364" i="13"/>
  <c r="T364" i="13"/>
  <c r="R364" i="13"/>
  <c r="P364" i="13"/>
  <c r="T363" i="13"/>
  <c r="R363" i="13"/>
  <c r="P363" i="13"/>
  <c r="U363" i="13" s="1"/>
  <c r="T362" i="13"/>
  <c r="R362" i="13"/>
  <c r="P362" i="13"/>
  <c r="U362" i="13" s="1"/>
  <c r="U361" i="13"/>
  <c r="T361" i="13"/>
  <c r="R361" i="13"/>
  <c r="P361" i="13"/>
  <c r="U360" i="13"/>
  <c r="T360" i="13"/>
  <c r="R360" i="13"/>
  <c r="P360" i="13"/>
  <c r="T359" i="13"/>
  <c r="R359" i="13"/>
  <c r="P359" i="13"/>
  <c r="U359" i="13" s="1"/>
  <c r="T358" i="13"/>
  <c r="R358" i="13"/>
  <c r="P358" i="13"/>
  <c r="U358" i="13" s="1"/>
  <c r="U357" i="13"/>
  <c r="T357" i="13"/>
  <c r="R357" i="13"/>
  <c r="P357" i="13"/>
  <c r="U356" i="13"/>
  <c r="T356" i="13"/>
  <c r="R356" i="13"/>
  <c r="P356" i="13"/>
  <c r="T355" i="13"/>
  <c r="R355" i="13"/>
  <c r="P355" i="13"/>
  <c r="U355" i="13" s="1"/>
  <c r="T354" i="13"/>
  <c r="R354" i="13"/>
  <c r="P354" i="13"/>
  <c r="U354" i="13" s="1"/>
  <c r="U353" i="13"/>
  <c r="T353" i="13"/>
  <c r="R353" i="13"/>
  <c r="P353" i="13"/>
  <c r="T352" i="13"/>
  <c r="R352" i="13"/>
  <c r="P352" i="13"/>
  <c r="U352" i="13" s="1"/>
  <c r="T351" i="13"/>
  <c r="R351" i="13"/>
  <c r="P351" i="13"/>
  <c r="U351" i="13" s="1"/>
  <c r="T350" i="13"/>
  <c r="R350" i="13"/>
  <c r="P350" i="13"/>
  <c r="U350" i="13" s="1"/>
  <c r="U349" i="13"/>
  <c r="T349" i="13"/>
  <c r="R349" i="13"/>
  <c r="P349" i="13"/>
  <c r="T348" i="13"/>
  <c r="R348" i="13"/>
  <c r="P348" i="13"/>
  <c r="U348" i="13" s="1"/>
  <c r="U347" i="13"/>
  <c r="T347" i="13"/>
  <c r="R347" i="13"/>
  <c r="P347" i="13"/>
  <c r="T346" i="13"/>
  <c r="R346" i="13"/>
  <c r="P346" i="13"/>
  <c r="U346" i="13" s="1"/>
  <c r="U345" i="13"/>
  <c r="T345" i="13"/>
  <c r="R345" i="13"/>
  <c r="P345" i="13"/>
  <c r="T344" i="13"/>
  <c r="R344" i="13"/>
  <c r="P344" i="13"/>
  <c r="U344" i="13" s="1"/>
  <c r="U343" i="13"/>
  <c r="T343" i="13"/>
  <c r="R343" i="13"/>
  <c r="P343" i="13"/>
  <c r="T342" i="13"/>
  <c r="R342" i="13"/>
  <c r="P342" i="13"/>
  <c r="U342" i="13" s="1"/>
  <c r="U341" i="13"/>
  <c r="T341" i="13"/>
  <c r="R341" i="13"/>
  <c r="P341" i="13"/>
  <c r="U340" i="13"/>
  <c r="T340" i="13"/>
  <c r="R340" i="13"/>
  <c r="P340" i="13"/>
  <c r="U339" i="13"/>
  <c r="T339" i="13"/>
  <c r="R339" i="13"/>
  <c r="P339" i="13"/>
  <c r="T338" i="13"/>
  <c r="R338" i="13"/>
  <c r="P338" i="13"/>
  <c r="U338" i="13" s="1"/>
  <c r="U337" i="13"/>
  <c r="T337" i="13"/>
  <c r="R337" i="13"/>
  <c r="P337" i="13"/>
  <c r="T336" i="13"/>
  <c r="R336" i="13"/>
  <c r="P336" i="13"/>
  <c r="U336" i="13" s="1"/>
  <c r="T335" i="13"/>
  <c r="R335" i="13"/>
  <c r="P335" i="13"/>
  <c r="U335" i="13" s="1"/>
  <c r="T334" i="13"/>
  <c r="R334" i="13"/>
  <c r="P334" i="13"/>
  <c r="U334" i="13" s="1"/>
  <c r="U333" i="13"/>
  <c r="T333" i="13"/>
  <c r="R333" i="13"/>
  <c r="P333" i="13"/>
  <c r="U332" i="13"/>
  <c r="T332" i="13"/>
  <c r="R332" i="13"/>
  <c r="P332" i="13"/>
  <c r="T331" i="13"/>
  <c r="R331" i="13"/>
  <c r="P331" i="13"/>
  <c r="U331" i="13" s="1"/>
  <c r="T330" i="13"/>
  <c r="R330" i="13"/>
  <c r="P330" i="13"/>
  <c r="U330" i="13" s="1"/>
  <c r="U329" i="13"/>
  <c r="T329" i="13"/>
  <c r="R329" i="13"/>
  <c r="P329" i="13"/>
  <c r="U328" i="13"/>
  <c r="T328" i="13"/>
  <c r="R328" i="13"/>
  <c r="P328" i="13"/>
  <c r="T327" i="13"/>
  <c r="R327" i="13"/>
  <c r="P327" i="13"/>
  <c r="U327" i="13" s="1"/>
  <c r="T326" i="13"/>
  <c r="R326" i="13"/>
  <c r="P326" i="13"/>
  <c r="U326" i="13" s="1"/>
  <c r="U325" i="13"/>
  <c r="T325" i="13"/>
  <c r="R325" i="13"/>
  <c r="P325" i="13"/>
  <c r="U324" i="13"/>
  <c r="T324" i="13"/>
  <c r="R324" i="13"/>
  <c r="P324" i="13"/>
  <c r="U323" i="13"/>
  <c r="T323" i="13"/>
  <c r="R323" i="13"/>
  <c r="P323" i="13"/>
  <c r="T322" i="13"/>
  <c r="R322" i="13"/>
  <c r="P322" i="13"/>
  <c r="U322" i="13" s="1"/>
  <c r="U321" i="13"/>
  <c r="T321" i="13"/>
  <c r="R321" i="13"/>
  <c r="P321" i="13"/>
  <c r="T320" i="13"/>
  <c r="R320" i="13"/>
  <c r="P320" i="13"/>
  <c r="U320" i="13" s="1"/>
  <c r="T319" i="13"/>
  <c r="R319" i="13"/>
  <c r="P319" i="13"/>
  <c r="U319" i="13" s="1"/>
  <c r="T318" i="13"/>
  <c r="R318" i="13"/>
  <c r="P318" i="13"/>
  <c r="U318" i="13" s="1"/>
  <c r="U317" i="13"/>
  <c r="T317" i="13"/>
  <c r="R317" i="13"/>
  <c r="P317" i="13"/>
  <c r="T316" i="13"/>
  <c r="R316" i="13"/>
  <c r="P316" i="13"/>
  <c r="U316" i="13" s="1"/>
  <c r="U315" i="13"/>
  <c r="T315" i="13"/>
  <c r="R315" i="13"/>
  <c r="P315" i="13"/>
  <c r="T314" i="13"/>
  <c r="R314" i="13"/>
  <c r="P314" i="13"/>
  <c r="U314" i="13" s="1"/>
  <c r="U313" i="13"/>
  <c r="T313" i="13"/>
  <c r="R313" i="13"/>
  <c r="P313" i="13"/>
  <c r="T312" i="13"/>
  <c r="R312" i="13"/>
  <c r="P312" i="13"/>
  <c r="U312" i="13" s="1"/>
  <c r="U311" i="13"/>
  <c r="T311" i="13"/>
  <c r="R311" i="13"/>
  <c r="P311" i="13"/>
  <c r="T310" i="13"/>
  <c r="R310" i="13"/>
  <c r="P310" i="13"/>
  <c r="U310" i="13" s="1"/>
  <c r="U309" i="13"/>
  <c r="T309" i="13"/>
  <c r="R309" i="13"/>
  <c r="P309" i="13"/>
  <c r="T308" i="13"/>
  <c r="R308" i="13"/>
  <c r="P308" i="13"/>
  <c r="U308" i="13" s="1"/>
  <c r="U307" i="13"/>
  <c r="T307" i="13"/>
  <c r="R307" i="13"/>
  <c r="P307" i="13"/>
  <c r="T306" i="13"/>
  <c r="R306" i="13"/>
  <c r="P306" i="13"/>
  <c r="U306" i="13" s="1"/>
  <c r="U305" i="13"/>
  <c r="T305" i="13"/>
  <c r="R305" i="13"/>
  <c r="P305" i="13"/>
  <c r="T304" i="13"/>
  <c r="R304" i="13"/>
  <c r="P304" i="13"/>
  <c r="U304" i="13" s="1"/>
  <c r="T303" i="13"/>
  <c r="R303" i="13"/>
  <c r="P303" i="13"/>
  <c r="U303" i="13" s="1"/>
  <c r="T302" i="13"/>
  <c r="R302" i="13"/>
  <c r="P302" i="13"/>
  <c r="U302" i="13" s="1"/>
  <c r="U301" i="13"/>
  <c r="T301" i="13"/>
  <c r="R301" i="13"/>
  <c r="P301" i="13"/>
  <c r="U300" i="13"/>
  <c r="T300" i="13"/>
  <c r="R300" i="13"/>
  <c r="P300" i="13"/>
  <c r="T299" i="13"/>
  <c r="R299" i="13"/>
  <c r="P299" i="13"/>
  <c r="U299" i="13" s="1"/>
  <c r="T298" i="13"/>
  <c r="R298" i="13"/>
  <c r="P298" i="13"/>
  <c r="U298" i="13" s="1"/>
  <c r="U297" i="13"/>
  <c r="T297" i="13"/>
  <c r="R297" i="13"/>
  <c r="P297" i="13"/>
  <c r="U296" i="13"/>
  <c r="T296" i="13"/>
  <c r="R296" i="13"/>
  <c r="P296" i="13"/>
  <c r="T295" i="13"/>
  <c r="R295" i="13"/>
  <c r="P295" i="13"/>
  <c r="U295" i="13" s="1"/>
  <c r="T294" i="13"/>
  <c r="R294" i="13"/>
  <c r="P294" i="13"/>
  <c r="U294" i="13" s="1"/>
  <c r="U293" i="13"/>
  <c r="T293" i="13"/>
  <c r="R293" i="13"/>
  <c r="P293" i="13"/>
  <c r="U292" i="13"/>
  <c r="T292" i="13"/>
  <c r="R292" i="13"/>
  <c r="P292" i="13"/>
  <c r="T291" i="13"/>
  <c r="R291" i="13"/>
  <c r="P291" i="13"/>
  <c r="U291" i="13" s="1"/>
  <c r="T290" i="13"/>
  <c r="R290" i="13"/>
  <c r="P290" i="13"/>
  <c r="U290" i="13" s="1"/>
  <c r="U289" i="13"/>
  <c r="T289" i="13"/>
  <c r="R289" i="13"/>
  <c r="P289" i="13"/>
  <c r="T288" i="13"/>
  <c r="R288" i="13"/>
  <c r="P288" i="13"/>
  <c r="U288" i="13" s="1"/>
  <c r="T287" i="13"/>
  <c r="R287" i="13"/>
  <c r="P287" i="13"/>
  <c r="U287" i="13" s="1"/>
  <c r="T286" i="13"/>
  <c r="R286" i="13"/>
  <c r="P286" i="13"/>
  <c r="U286" i="13" s="1"/>
  <c r="U285" i="13"/>
  <c r="T285" i="13"/>
  <c r="R285" i="13"/>
  <c r="P285" i="13"/>
  <c r="T284" i="13"/>
  <c r="R284" i="13"/>
  <c r="P284" i="13"/>
  <c r="U284" i="13" s="1"/>
  <c r="U283" i="13"/>
  <c r="T283" i="13"/>
  <c r="R283" i="13"/>
  <c r="P283" i="13"/>
  <c r="T282" i="13"/>
  <c r="R282" i="13"/>
  <c r="P282" i="13"/>
  <c r="U282" i="13" s="1"/>
  <c r="U281" i="13"/>
  <c r="T281" i="13"/>
  <c r="R281" i="13"/>
  <c r="P281" i="13"/>
  <c r="T280" i="13"/>
  <c r="R280" i="13"/>
  <c r="P280" i="13"/>
  <c r="U280" i="13" s="1"/>
  <c r="U279" i="13"/>
  <c r="T279" i="13"/>
  <c r="R279" i="13"/>
  <c r="P279" i="13"/>
  <c r="T278" i="13"/>
  <c r="R278" i="13"/>
  <c r="P278" i="13"/>
  <c r="U278" i="13" s="1"/>
  <c r="U277" i="13"/>
  <c r="T277" i="13"/>
  <c r="R277" i="13"/>
  <c r="P277" i="13"/>
  <c r="U276" i="13"/>
  <c r="T276" i="13"/>
  <c r="R276" i="13"/>
  <c r="P276" i="13"/>
  <c r="U275" i="13"/>
  <c r="T275" i="13"/>
  <c r="R275" i="13"/>
  <c r="P275" i="13"/>
  <c r="T274" i="13"/>
  <c r="R274" i="13"/>
  <c r="P274" i="13"/>
  <c r="U274" i="13" s="1"/>
  <c r="U273" i="13"/>
  <c r="T273" i="13"/>
  <c r="R273" i="13"/>
  <c r="P273" i="13"/>
  <c r="T272" i="13"/>
  <c r="R272" i="13"/>
  <c r="P272" i="13"/>
  <c r="U272" i="13" s="1"/>
  <c r="T271" i="13"/>
  <c r="R271" i="13"/>
  <c r="P271" i="13"/>
  <c r="U271" i="13" s="1"/>
  <c r="T270" i="13"/>
  <c r="R270" i="13"/>
  <c r="P270" i="13"/>
  <c r="U270" i="13" s="1"/>
  <c r="U269" i="13"/>
  <c r="T269" i="13"/>
  <c r="R269" i="13"/>
  <c r="P269" i="13"/>
  <c r="U268" i="13"/>
  <c r="T268" i="13"/>
  <c r="R268" i="13"/>
  <c r="P268" i="13"/>
  <c r="T267" i="13"/>
  <c r="R267" i="13"/>
  <c r="P267" i="13"/>
  <c r="U267" i="13" s="1"/>
  <c r="T266" i="13"/>
  <c r="R266" i="13"/>
  <c r="P266" i="13"/>
  <c r="U266" i="13" s="1"/>
  <c r="U265" i="13"/>
  <c r="T265" i="13"/>
  <c r="R265" i="13"/>
  <c r="P265" i="13"/>
  <c r="U264" i="13"/>
  <c r="T264" i="13"/>
  <c r="R264" i="13"/>
  <c r="P264" i="13"/>
  <c r="T263" i="13"/>
  <c r="R263" i="13"/>
  <c r="P263" i="13"/>
  <c r="U263" i="13" s="1"/>
  <c r="T262" i="13"/>
  <c r="R262" i="13"/>
  <c r="P262" i="13"/>
  <c r="U262" i="13" s="1"/>
  <c r="U261" i="13"/>
  <c r="T261" i="13"/>
  <c r="R261" i="13"/>
  <c r="P261" i="13"/>
  <c r="U260" i="13"/>
  <c r="T260" i="13"/>
  <c r="R260" i="13"/>
  <c r="P260" i="13"/>
  <c r="U259" i="13"/>
  <c r="T259" i="13"/>
  <c r="R259" i="13"/>
  <c r="P259" i="13"/>
  <c r="T258" i="13"/>
  <c r="R258" i="13"/>
  <c r="P258" i="13"/>
  <c r="U258" i="13" s="1"/>
  <c r="U257" i="13"/>
  <c r="T257" i="13"/>
  <c r="R257" i="13"/>
  <c r="P257" i="13"/>
  <c r="T256" i="13"/>
  <c r="R256" i="13"/>
  <c r="P256" i="13"/>
  <c r="U256" i="13" s="1"/>
  <c r="T255" i="13"/>
  <c r="R255" i="13"/>
  <c r="P255" i="13"/>
  <c r="U255" i="13" s="1"/>
  <c r="T254" i="13"/>
  <c r="R254" i="13"/>
  <c r="P254" i="13"/>
  <c r="U254" i="13" s="1"/>
  <c r="U253" i="13"/>
  <c r="T253" i="13"/>
  <c r="R253" i="13"/>
  <c r="P253" i="13"/>
  <c r="T252" i="13"/>
  <c r="R252" i="13"/>
  <c r="P252" i="13"/>
  <c r="U252" i="13" s="1"/>
  <c r="U251" i="13"/>
  <c r="T251" i="13"/>
  <c r="R251" i="13"/>
  <c r="P251" i="13"/>
  <c r="T250" i="13"/>
  <c r="R250" i="13"/>
  <c r="P250" i="13"/>
  <c r="U250" i="13" s="1"/>
  <c r="U249" i="13"/>
  <c r="T249" i="13"/>
  <c r="R249" i="13"/>
  <c r="P249" i="13"/>
  <c r="T248" i="13"/>
  <c r="R248" i="13"/>
  <c r="P248" i="13"/>
  <c r="U248" i="13" s="1"/>
  <c r="U247" i="13"/>
  <c r="T247" i="13"/>
  <c r="R247" i="13"/>
  <c r="P247" i="13"/>
  <c r="T246" i="13"/>
  <c r="R246" i="13"/>
  <c r="P246" i="13"/>
  <c r="U246" i="13" s="1"/>
  <c r="U245" i="13"/>
  <c r="T245" i="13"/>
  <c r="R245" i="13"/>
  <c r="P245" i="13"/>
  <c r="T244" i="13"/>
  <c r="R244" i="13"/>
  <c r="P244" i="13"/>
  <c r="U244" i="13" s="1"/>
  <c r="U243" i="13"/>
  <c r="T243" i="13"/>
  <c r="R243" i="13"/>
  <c r="P243" i="13"/>
  <c r="T242" i="13"/>
  <c r="R242" i="13"/>
  <c r="P242" i="13"/>
  <c r="U242" i="13" s="1"/>
  <c r="U241" i="13"/>
  <c r="T241" i="13"/>
  <c r="R241" i="13"/>
  <c r="P241" i="13"/>
  <c r="T240" i="13"/>
  <c r="R240" i="13"/>
  <c r="P240" i="13"/>
  <c r="U240" i="13" s="1"/>
  <c r="T239" i="13"/>
  <c r="R239" i="13"/>
  <c r="P239" i="13"/>
  <c r="U239" i="13" s="1"/>
  <c r="T238" i="13"/>
  <c r="R238" i="13"/>
  <c r="P238" i="13"/>
  <c r="U238" i="13" s="1"/>
  <c r="U237" i="13"/>
  <c r="T237" i="13"/>
  <c r="R237" i="13"/>
  <c r="P237" i="13"/>
  <c r="U236" i="13"/>
  <c r="T236" i="13"/>
  <c r="R236" i="13"/>
  <c r="P236" i="13"/>
  <c r="T235" i="13"/>
  <c r="R235" i="13"/>
  <c r="P235" i="13"/>
  <c r="U235" i="13" s="1"/>
  <c r="T234" i="13"/>
  <c r="R234" i="13"/>
  <c r="P234" i="13"/>
  <c r="U234" i="13" s="1"/>
  <c r="U233" i="13"/>
  <c r="T233" i="13"/>
  <c r="R233" i="13"/>
  <c r="P233" i="13"/>
  <c r="U232" i="13"/>
  <c r="T232" i="13"/>
  <c r="R232" i="13"/>
  <c r="P232" i="13"/>
  <c r="T231" i="13"/>
  <c r="R231" i="13"/>
  <c r="P231" i="13"/>
  <c r="U231" i="13" s="1"/>
  <c r="T230" i="13"/>
  <c r="R230" i="13"/>
  <c r="P230" i="13"/>
  <c r="U230" i="13" s="1"/>
  <c r="U229" i="13"/>
  <c r="T229" i="13"/>
  <c r="R229" i="13"/>
  <c r="P229" i="13"/>
  <c r="U228" i="13"/>
  <c r="T228" i="13"/>
  <c r="R228" i="13"/>
  <c r="P228" i="13"/>
  <c r="T227" i="13"/>
  <c r="R227" i="13"/>
  <c r="P227" i="13"/>
  <c r="U227" i="13" s="1"/>
  <c r="T226" i="13"/>
  <c r="R226" i="13"/>
  <c r="P226" i="13"/>
  <c r="U226" i="13" s="1"/>
  <c r="U225" i="13"/>
  <c r="T225" i="13"/>
  <c r="R225" i="13"/>
  <c r="P225" i="13"/>
  <c r="T224" i="13"/>
  <c r="R224" i="13"/>
  <c r="P224" i="13"/>
  <c r="U224" i="13" s="1"/>
  <c r="T223" i="13"/>
  <c r="R223" i="13"/>
  <c r="P223" i="13"/>
  <c r="U223" i="13" s="1"/>
  <c r="T222" i="13"/>
  <c r="R222" i="13"/>
  <c r="P222" i="13"/>
  <c r="U222" i="13" s="1"/>
  <c r="U221" i="13"/>
  <c r="T221" i="13"/>
  <c r="R221" i="13"/>
  <c r="P221" i="13"/>
  <c r="T220" i="13"/>
  <c r="R220" i="13"/>
  <c r="P220" i="13"/>
  <c r="U220" i="13" s="1"/>
  <c r="U219" i="13"/>
  <c r="T219" i="13"/>
  <c r="R219" i="13"/>
  <c r="P219" i="13"/>
  <c r="T218" i="13"/>
  <c r="R218" i="13"/>
  <c r="P218" i="13"/>
  <c r="U218" i="13" s="1"/>
  <c r="U217" i="13"/>
  <c r="T217" i="13"/>
  <c r="R217" i="13"/>
  <c r="P217" i="13"/>
  <c r="T216" i="13"/>
  <c r="R216" i="13"/>
  <c r="P216" i="13"/>
  <c r="U216" i="13" s="1"/>
  <c r="U215" i="13"/>
  <c r="T215" i="13"/>
  <c r="R215" i="13"/>
  <c r="P215" i="13"/>
  <c r="T214" i="13"/>
  <c r="R214" i="13"/>
  <c r="P214" i="13"/>
  <c r="U214" i="13" s="1"/>
  <c r="U213" i="13"/>
  <c r="T213" i="13"/>
  <c r="R213" i="13"/>
  <c r="P213" i="13"/>
  <c r="U212" i="13"/>
  <c r="T212" i="13"/>
  <c r="R212" i="13"/>
  <c r="P212" i="13"/>
  <c r="U211" i="13"/>
  <c r="T211" i="13"/>
  <c r="R211" i="13"/>
  <c r="P211" i="13"/>
  <c r="T210" i="13"/>
  <c r="R210" i="13"/>
  <c r="P210" i="13"/>
  <c r="U210" i="13" s="1"/>
  <c r="U209" i="13"/>
  <c r="T209" i="13"/>
  <c r="R209" i="13"/>
  <c r="P209" i="13"/>
  <c r="T208" i="13"/>
  <c r="R208" i="13"/>
  <c r="P208" i="13"/>
  <c r="U208" i="13" s="1"/>
  <c r="T207" i="13"/>
  <c r="R207" i="13"/>
  <c r="P207" i="13"/>
  <c r="U207" i="13" s="1"/>
  <c r="T206" i="13"/>
  <c r="R206" i="13"/>
  <c r="P206" i="13"/>
  <c r="U206" i="13" s="1"/>
  <c r="U205" i="13"/>
  <c r="T205" i="13"/>
  <c r="R205" i="13"/>
  <c r="P205" i="13"/>
  <c r="U204" i="13"/>
  <c r="T204" i="13"/>
  <c r="R204" i="13"/>
  <c r="P204" i="13"/>
  <c r="T203" i="13"/>
  <c r="R203" i="13"/>
  <c r="P203" i="13"/>
  <c r="U203" i="13" s="1"/>
  <c r="T202" i="13"/>
  <c r="R202" i="13"/>
  <c r="P202" i="13"/>
  <c r="U202" i="13" s="1"/>
  <c r="U201" i="13"/>
  <c r="T201" i="13"/>
  <c r="R201" i="13"/>
  <c r="P201" i="13"/>
  <c r="U200" i="13"/>
  <c r="T200" i="13"/>
  <c r="R200" i="13"/>
  <c r="P200" i="13"/>
  <c r="T199" i="13"/>
  <c r="R199" i="13"/>
  <c r="P199" i="13"/>
  <c r="U199" i="13" s="1"/>
  <c r="T198" i="13"/>
  <c r="R198" i="13"/>
  <c r="P198" i="13"/>
  <c r="U198" i="13" s="1"/>
  <c r="U197" i="13"/>
  <c r="T197" i="13"/>
  <c r="R197" i="13"/>
  <c r="P197" i="13"/>
  <c r="U196" i="13"/>
  <c r="T196" i="13"/>
  <c r="R196" i="13"/>
  <c r="P196" i="13"/>
  <c r="U195" i="13"/>
  <c r="T195" i="13"/>
  <c r="R195" i="13"/>
  <c r="P195" i="13"/>
  <c r="T194" i="13"/>
  <c r="R194" i="13"/>
  <c r="P194" i="13"/>
  <c r="U194" i="13" s="1"/>
  <c r="U193" i="13"/>
  <c r="T193" i="13"/>
  <c r="R193" i="13"/>
  <c r="P193" i="13"/>
  <c r="T192" i="13"/>
  <c r="R192" i="13"/>
  <c r="P192" i="13"/>
  <c r="U192" i="13" s="1"/>
  <c r="T191" i="13"/>
  <c r="R191" i="13"/>
  <c r="P191" i="13"/>
  <c r="U191" i="13" s="1"/>
  <c r="T190" i="13"/>
  <c r="R190" i="13"/>
  <c r="P190" i="13"/>
  <c r="U190" i="13" s="1"/>
  <c r="U189" i="13"/>
  <c r="T189" i="13"/>
  <c r="R189" i="13"/>
  <c r="P189" i="13"/>
  <c r="T188" i="13"/>
  <c r="R188" i="13"/>
  <c r="P188" i="13"/>
  <c r="U188" i="13" s="1"/>
  <c r="U187" i="13"/>
  <c r="T187" i="13"/>
  <c r="R187" i="13"/>
  <c r="P187" i="13"/>
  <c r="T186" i="13"/>
  <c r="R186" i="13"/>
  <c r="P186" i="13"/>
  <c r="U186" i="13" s="1"/>
  <c r="U185" i="13"/>
  <c r="T185" i="13"/>
  <c r="R185" i="13"/>
  <c r="P185" i="13"/>
  <c r="T184" i="13"/>
  <c r="R184" i="13"/>
  <c r="P184" i="13"/>
  <c r="U184" i="13" s="1"/>
  <c r="U183" i="13"/>
  <c r="T183" i="13"/>
  <c r="R183" i="13"/>
  <c r="P183" i="13"/>
  <c r="T182" i="13"/>
  <c r="R182" i="13"/>
  <c r="P182" i="13"/>
  <c r="U182" i="13" s="1"/>
  <c r="U181" i="13"/>
  <c r="T181" i="13"/>
  <c r="R181" i="13"/>
  <c r="P181" i="13"/>
  <c r="T180" i="13"/>
  <c r="R180" i="13"/>
  <c r="P180" i="13"/>
  <c r="U180" i="13" s="1"/>
  <c r="U179" i="13"/>
  <c r="T179" i="13"/>
  <c r="R179" i="13"/>
  <c r="P179" i="13"/>
  <c r="T178" i="13"/>
  <c r="R178" i="13"/>
  <c r="P178" i="13"/>
  <c r="U178" i="13" s="1"/>
  <c r="U177" i="13"/>
  <c r="T177" i="13"/>
  <c r="R177" i="13"/>
  <c r="P177" i="13"/>
  <c r="T176" i="13"/>
  <c r="R176" i="13"/>
  <c r="P176" i="13"/>
  <c r="U176" i="13" s="1"/>
  <c r="T175" i="13"/>
  <c r="R175" i="13"/>
  <c r="P175" i="13"/>
  <c r="U175" i="13" s="1"/>
  <c r="T174" i="13"/>
  <c r="R174" i="13"/>
  <c r="P174" i="13"/>
  <c r="U174" i="13" s="1"/>
  <c r="U173" i="13"/>
  <c r="T173" i="13"/>
  <c r="R173" i="13"/>
  <c r="P173" i="13"/>
  <c r="U172" i="13"/>
  <c r="T172" i="13"/>
  <c r="R172" i="13"/>
  <c r="P172" i="13"/>
  <c r="T171" i="13"/>
  <c r="R171" i="13"/>
  <c r="P171" i="13"/>
  <c r="U171" i="13" s="1"/>
  <c r="T170" i="13"/>
  <c r="R170" i="13"/>
  <c r="P170" i="13"/>
  <c r="U170" i="13" s="1"/>
  <c r="U169" i="13"/>
  <c r="T169" i="13"/>
  <c r="R169" i="13"/>
  <c r="P169" i="13"/>
  <c r="U168" i="13"/>
  <c r="T168" i="13"/>
  <c r="R168" i="13"/>
  <c r="P168" i="13"/>
  <c r="T167" i="13"/>
  <c r="R167" i="13"/>
  <c r="P167" i="13"/>
  <c r="U167" i="13" s="1"/>
  <c r="T166" i="13"/>
  <c r="R166" i="13"/>
  <c r="P166" i="13"/>
  <c r="U166" i="13" s="1"/>
  <c r="U165" i="13"/>
  <c r="T165" i="13"/>
  <c r="R165" i="13"/>
  <c r="P165" i="13"/>
  <c r="U164" i="13"/>
  <c r="T164" i="13"/>
  <c r="R164" i="13"/>
  <c r="P164" i="13"/>
  <c r="T163" i="13"/>
  <c r="R163" i="13"/>
  <c r="P163" i="13"/>
  <c r="U163" i="13" s="1"/>
  <c r="U162" i="13"/>
  <c r="T162" i="13"/>
  <c r="R162" i="13"/>
  <c r="P162" i="13"/>
  <c r="U161" i="13"/>
  <c r="T161" i="13"/>
  <c r="R161" i="13"/>
  <c r="P161" i="13"/>
  <c r="U160" i="13"/>
  <c r="T160" i="13"/>
  <c r="R160" i="13"/>
  <c r="P160" i="13"/>
  <c r="T159" i="13"/>
  <c r="R159" i="13"/>
  <c r="P159" i="13"/>
  <c r="U159" i="13" s="1"/>
  <c r="U158" i="13"/>
  <c r="T158" i="13"/>
  <c r="R158" i="13"/>
  <c r="P158" i="13"/>
  <c r="U157" i="13"/>
  <c r="T157" i="13"/>
  <c r="R157" i="13"/>
  <c r="P157" i="13"/>
  <c r="U156" i="13"/>
  <c r="T156" i="13"/>
  <c r="R156" i="13"/>
  <c r="P156" i="13"/>
  <c r="T155" i="13"/>
  <c r="R155" i="13"/>
  <c r="P155" i="13"/>
  <c r="U155" i="13" s="1"/>
  <c r="U154" i="13"/>
  <c r="T154" i="13"/>
  <c r="R154" i="13"/>
  <c r="P154" i="13"/>
  <c r="U153" i="13"/>
  <c r="T153" i="13"/>
  <c r="R153" i="13"/>
  <c r="P153" i="13"/>
  <c r="U152" i="13"/>
  <c r="T152" i="13"/>
  <c r="R152" i="13"/>
  <c r="P152" i="13"/>
  <c r="T151" i="13"/>
  <c r="R151" i="13"/>
  <c r="P151" i="13"/>
  <c r="U151" i="13" s="1"/>
  <c r="U150" i="13"/>
  <c r="T150" i="13"/>
  <c r="R150" i="13"/>
  <c r="P150" i="13"/>
  <c r="U149" i="13"/>
  <c r="T149" i="13"/>
  <c r="R149" i="13"/>
  <c r="P149" i="13"/>
  <c r="U148" i="13"/>
  <c r="T148" i="13"/>
  <c r="R148" i="13"/>
  <c r="P148" i="13"/>
  <c r="T147" i="13"/>
  <c r="R147" i="13"/>
  <c r="P147" i="13"/>
  <c r="U147" i="13" s="1"/>
  <c r="U146" i="13"/>
  <c r="T146" i="13"/>
  <c r="R146" i="13"/>
  <c r="P146" i="13"/>
  <c r="U145" i="13"/>
  <c r="T145" i="13"/>
  <c r="R145" i="13"/>
  <c r="P145" i="13"/>
  <c r="U144" i="13"/>
  <c r="T144" i="13"/>
  <c r="R144" i="13"/>
  <c r="P144" i="13"/>
  <c r="T143" i="13"/>
  <c r="R143" i="13"/>
  <c r="P143" i="13"/>
  <c r="U143" i="13" s="1"/>
  <c r="U142" i="13"/>
  <c r="T142" i="13"/>
  <c r="R142" i="13"/>
  <c r="P142" i="13"/>
  <c r="U141" i="13"/>
  <c r="T141" i="13"/>
  <c r="R141" i="13"/>
  <c r="P141" i="13"/>
  <c r="U140" i="13"/>
  <c r="T140" i="13"/>
  <c r="R140" i="13"/>
  <c r="P140" i="13"/>
  <c r="T139" i="13"/>
  <c r="R139" i="13"/>
  <c r="P139" i="13"/>
  <c r="U139" i="13" s="1"/>
  <c r="U138" i="13"/>
  <c r="T138" i="13"/>
  <c r="R138" i="13"/>
  <c r="P138" i="13"/>
  <c r="U137" i="13"/>
  <c r="T137" i="13"/>
  <c r="R137" i="13"/>
  <c r="P137" i="13"/>
  <c r="U136" i="13"/>
  <c r="T136" i="13"/>
  <c r="R136" i="13"/>
  <c r="P136" i="13"/>
  <c r="T135" i="13"/>
  <c r="R135" i="13"/>
  <c r="P135" i="13"/>
  <c r="U135" i="13" s="1"/>
  <c r="U134" i="13"/>
  <c r="T134" i="13"/>
  <c r="R134" i="13"/>
  <c r="P134" i="13"/>
  <c r="U133" i="13"/>
  <c r="T133" i="13"/>
  <c r="R133" i="13"/>
  <c r="P133" i="13"/>
  <c r="U132" i="13"/>
  <c r="T132" i="13"/>
  <c r="R132" i="13"/>
  <c r="P132" i="13"/>
  <c r="T131" i="13"/>
  <c r="R131" i="13"/>
  <c r="P131" i="13"/>
  <c r="U131" i="13" s="1"/>
  <c r="U130" i="13"/>
  <c r="T130" i="13"/>
  <c r="R130" i="13"/>
  <c r="P130" i="13"/>
  <c r="U129" i="13"/>
  <c r="T129" i="13"/>
  <c r="R129" i="13"/>
  <c r="P129" i="13"/>
  <c r="U128" i="13"/>
  <c r="T128" i="13"/>
  <c r="R128" i="13"/>
  <c r="P128" i="13"/>
  <c r="T127" i="13"/>
  <c r="R127" i="13"/>
  <c r="P127" i="13"/>
  <c r="U127" i="13" s="1"/>
  <c r="U126" i="13"/>
  <c r="T126" i="13"/>
  <c r="R126" i="13"/>
  <c r="P126" i="13"/>
  <c r="U125" i="13"/>
  <c r="T125" i="13"/>
  <c r="R125" i="13"/>
  <c r="P125" i="13"/>
  <c r="U124" i="13"/>
  <c r="T124" i="13"/>
  <c r="R124" i="13"/>
  <c r="P124" i="13"/>
  <c r="T123" i="13"/>
  <c r="R123" i="13"/>
  <c r="P123" i="13"/>
  <c r="U123" i="13" s="1"/>
  <c r="U122" i="13"/>
  <c r="T122" i="13"/>
  <c r="R122" i="13"/>
  <c r="P122" i="13"/>
  <c r="U121" i="13"/>
  <c r="T121" i="13"/>
  <c r="R121" i="13"/>
  <c r="P121" i="13"/>
  <c r="U120" i="13"/>
  <c r="T120" i="13"/>
  <c r="R120" i="13"/>
  <c r="P120" i="13"/>
  <c r="T119" i="13"/>
  <c r="R119" i="13"/>
  <c r="P119" i="13"/>
  <c r="U119" i="13" s="1"/>
  <c r="U118" i="13"/>
  <c r="T118" i="13"/>
  <c r="R118" i="13"/>
  <c r="P118" i="13"/>
  <c r="U117" i="13"/>
  <c r="T117" i="13"/>
  <c r="R117" i="13"/>
  <c r="P117" i="13"/>
  <c r="U116" i="13"/>
  <c r="T116" i="13"/>
  <c r="R116" i="13"/>
  <c r="P116" i="13"/>
  <c r="T115" i="13"/>
  <c r="R115" i="13"/>
  <c r="P115" i="13"/>
  <c r="U115" i="13" s="1"/>
  <c r="U114" i="13"/>
  <c r="T114" i="13"/>
  <c r="R114" i="13"/>
  <c r="P114" i="13"/>
  <c r="U113" i="13"/>
  <c r="T113" i="13"/>
  <c r="R113" i="13"/>
  <c r="P113" i="13"/>
  <c r="U112" i="13"/>
  <c r="T112" i="13"/>
  <c r="R112" i="13"/>
  <c r="P112" i="13"/>
  <c r="T111" i="13"/>
  <c r="R111" i="13"/>
  <c r="P111" i="13"/>
  <c r="U111" i="13" s="1"/>
  <c r="U110" i="13"/>
  <c r="T110" i="13"/>
  <c r="R110" i="13"/>
  <c r="P110" i="13"/>
  <c r="U109" i="13"/>
  <c r="T109" i="13"/>
  <c r="R109" i="13"/>
  <c r="P109" i="13"/>
  <c r="U108" i="13"/>
  <c r="T108" i="13"/>
  <c r="R108" i="13"/>
  <c r="P108" i="13"/>
  <c r="T107" i="13"/>
  <c r="R107" i="13"/>
  <c r="P107" i="13"/>
  <c r="U107" i="13" s="1"/>
  <c r="U106" i="13"/>
  <c r="T106" i="13"/>
  <c r="R106" i="13"/>
  <c r="P106" i="13"/>
  <c r="U105" i="13"/>
  <c r="T105" i="13"/>
  <c r="R105" i="13"/>
  <c r="P105" i="13"/>
  <c r="U104" i="13"/>
  <c r="T104" i="13"/>
  <c r="R104" i="13"/>
  <c r="P104" i="13"/>
  <c r="T103" i="13"/>
  <c r="R103" i="13"/>
  <c r="P103" i="13"/>
  <c r="U103" i="13" s="1"/>
  <c r="U102" i="13"/>
  <c r="T102" i="13"/>
  <c r="R102" i="13"/>
  <c r="P102" i="13"/>
  <c r="U101" i="13"/>
  <c r="T101" i="13"/>
  <c r="R101" i="13"/>
  <c r="P101" i="13"/>
  <c r="U100" i="13"/>
  <c r="T100" i="13"/>
  <c r="R100" i="13"/>
  <c r="P100" i="13"/>
  <c r="T99" i="13"/>
  <c r="R99" i="13"/>
  <c r="P99" i="13"/>
  <c r="U99" i="13" s="1"/>
  <c r="U98" i="13"/>
  <c r="T98" i="13"/>
  <c r="R98" i="13"/>
  <c r="P98" i="13"/>
  <c r="U97" i="13"/>
  <c r="T97" i="13"/>
  <c r="R97" i="13"/>
  <c r="P97" i="13"/>
  <c r="U96" i="13"/>
  <c r="T96" i="13"/>
  <c r="R96" i="13"/>
  <c r="P96" i="13"/>
  <c r="T95" i="13"/>
  <c r="R95" i="13"/>
  <c r="P95" i="13"/>
  <c r="U95" i="13" s="1"/>
  <c r="U94" i="13"/>
  <c r="T94" i="13"/>
  <c r="R94" i="13"/>
  <c r="P94" i="13"/>
  <c r="U93" i="13"/>
  <c r="T93" i="13"/>
  <c r="R93" i="13"/>
  <c r="P93" i="13"/>
  <c r="U92" i="13"/>
  <c r="T92" i="13"/>
  <c r="R92" i="13"/>
  <c r="P92" i="13"/>
  <c r="T91" i="13"/>
  <c r="R91" i="13"/>
  <c r="P91" i="13"/>
  <c r="U91" i="13" s="1"/>
  <c r="U90" i="13"/>
  <c r="T90" i="13"/>
  <c r="R90" i="13"/>
  <c r="P90" i="13"/>
  <c r="U89" i="13"/>
  <c r="T89" i="13"/>
  <c r="R89" i="13"/>
  <c r="P89" i="13"/>
  <c r="U88" i="13"/>
  <c r="T88" i="13"/>
  <c r="R88" i="13"/>
  <c r="P88" i="13"/>
  <c r="T87" i="13"/>
  <c r="R87" i="13"/>
  <c r="P87" i="13"/>
  <c r="U87" i="13" s="1"/>
  <c r="U86" i="13"/>
  <c r="T86" i="13"/>
  <c r="R86" i="13"/>
  <c r="P86" i="13"/>
  <c r="U85" i="13"/>
  <c r="T85" i="13"/>
  <c r="R85" i="13"/>
  <c r="P85" i="13"/>
  <c r="U84" i="13"/>
  <c r="T84" i="13"/>
  <c r="R84" i="13"/>
  <c r="P84" i="13"/>
  <c r="T83" i="13"/>
  <c r="R83" i="13"/>
  <c r="P83" i="13"/>
  <c r="U83" i="13" s="1"/>
  <c r="U82" i="13"/>
  <c r="T82" i="13"/>
  <c r="R82" i="13"/>
  <c r="P82" i="13"/>
  <c r="U81" i="13"/>
  <c r="T81" i="13"/>
  <c r="R81" i="13"/>
  <c r="P81" i="13"/>
  <c r="U80" i="13"/>
  <c r="T80" i="13"/>
  <c r="R80" i="13"/>
  <c r="P80" i="13"/>
  <c r="T79" i="13"/>
  <c r="R79" i="13"/>
  <c r="P79" i="13"/>
  <c r="U79" i="13" s="1"/>
  <c r="U78" i="13"/>
  <c r="T78" i="13"/>
  <c r="R78" i="13"/>
  <c r="P78" i="13"/>
  <c r="U77" i="13"/>
  <c r="T77" i="13"/>
  <c r="R77" i="13"/>
  <c r="P77" i="13"/>
  <c r="U76" i="13"/>
  <c r="T76" i="13"/>
  <c r="R76" i="13"/>
  <c r="P76" i="13"/>
  <c r="T75" i="13"/>
  <c r="R75" i="13"/>
  <c r="P75" i="13"/>
  <c r="U75" i="13" s="1"/>
  <c r="U74" i="13"/>
  <c r="T74" i="13"/>
  <c r="R74" i="13"/>
  <c r="P74" i="13"/>
  <c r="U73" i="13"/>
  <c r="T73" i="13"/>
  <c r="R73" i="13"/>
  <c r="P73" i="13"/>
  <c r="U72" i="13"/>
  <c r="T72" i="13"/>
  <c r="R72" i="13"/>
  <c r="P72" i="13"/>
  <c r="T71" i="13"/>
  <c r="R71" i="13"/>
  <c r="P71" i="13"/>
  <c r="U71" i="13" s="1"/>
  <c r="U70" i="13"/>
  <c r="T70" i="13"/>
  <c r="R70" i="13"/>
  <c r="P70" i="13"/>
  <c r="U69" i="13"/>
  <c r="T69" i="13"/>
  <c r="R69" i="13"/>
  <c r="P69" i="13"/>
  <c r="U68" i="13"/>
  <c r="T68" i="13"/>
  <c r="R68" i="13"/>
  <c r="P68" i="13"/>
  <c r="T67" i="13"/>
  <c r="R67" i="13"/>
  <c r="P67" i="13"/>
  <c r="U67" i="13" s="1"/>
  <c r="U66" i="13"/>
  <c r="T66" i="13"/>
  <c r="R66" i="13"/>
  <c r="P66" i="13"/>
  <c r="U65" i="13"/>
  <c r="T65" i="13"/>
  <c r="R65" i="13"/>
  <c r="P65" i="13"/>
  <c r="U64" i="13"/>
  <c r="T64" i="13"/>
  <c r="R64" i="13"/>
  <c r="P64" i="13"/>
  <c r="T63" i="13"/>
  <c r="R63" i="13"/>
  <c r="P63" i="13"/>
  <c r="U63" i="13" s="1"/>
  <c r="U62" i="13"/>
  <c r="T62" i="13"/>
  <c r="R62" i="13"/>
  <c r="P62" i="13"/>
  <c r="U61" i="13"/>
  <c r="T61" i="13"/>
  <c r="R61" i="13"/>
  <c r="P61" i="13"/>
  <c r="U60" i="13"/>
  <c r="T60" i="13"/>
  <c r="R60" i="13"/>
  <c r="P60" i="13"/>
  <c r="T59" i="13"/>
  <c r="R59" i="13"/>
  <c r="P59" i="13"/>
  <c r="U59" i="13" s="1"/>
  <c r="U58" i="13"/>
  <c r="T58" i="13"/>
  <c r="R58" i="13"/>
  <c r="P58" i="13"/>
  <c r="U57" i="13"/>
  <c r="T57" i="13"/>
  <c r="R57" i="13"/>
  <c r="P57" i="13"/>
  <c r="U56" i="13"/>
  <c r="T56" i="13"/>
  <c r="R56" i="13"/>
  <c r="P56" i="13"/>
  <c r="T55" i="13"/>
  <c r="R55" i="13"/>
  <c r="P55" i="13"/>
  <c r="U55" i="13" s="1"/>
  <c r="U54" i="13"/>
  <c r="T54" i="13"/>
  <c r="R54" i="13"/>
  <c r="P54" i="13"/>
  <c r="U53" i="13"/>
  <c r="T53" i="13"/>
  <c r="R53" i="13"/>
  <c r="P53" i="13"/>
  <c r="U52" i="13"/>
  <c r="T52" i="13"/>
  <c r="R52" i="13"/>
  <c r="P52" i="13"/>
  <c r="T51" i="13"/>
  <c r="R51" i="13"/>
  <c r="P51" i="13"/>
  <c r="U51" i="13" s="1"/>
  <c r="U50" i="13"/>
  <c r="T50" i="13"/>
  <c r="R50" i="13"/>
  <c r="P50" i="13"/>
  <c r="U49" i="13"/>
  <c r="T49" i="13"/>
  <c r="R49" i="13"/>
  <c r="P49" i="13"/>
  <c r="U48" i="13"/>
  <c r="T48" i="13"/>
  <c r="R48" i="13"/>
  <c r="P48" i="13"/>
  <c r="T47" i="13"/>
  <c r="R47" i="13"/>
  <c r="P47" i="13"/>
  <c r="U47" i="13" s="1"/>
  <c r="U46" i="13"/>
  <c r="T46" i="13"/>
  <c r="R46" i="13"/>
  <c r="P46" i="13"/>
  <c r="U45" i="13"/>
  <c r="T45" i="13"/>
  <c r="R45" i="13"/>
  <c r="P45" i="13"/>
  <c r="U44" i="13"/>
  <c r="T44" i="13"/>
  <c r="R44" i="13"/>
  <c r="P44" i="13"/>
  <c r="T43" i="13"/>
  <c r="R43" i="13"/>
  <c r="P43" i="13"/>
  <c r="U43" i="13" s="1"/>
  <c r="U42" i="13"/>
  <c r="T42" i="13"/>
  <c r="R42" i="13"/>
  <c r="P42" i="13"/>
  <c r="U41" i="13"/>
  <c r="T41" i="13"/>
  <c r="R41" i="13"/>
  <c r="P41" i="13"/>
  <c r="U40" i="13"/>
  <c r="T40" i="13"/>
  <c r="R40" i="13"/>
  <c r="P40" i="13"/>
  <c r="T39" i="13"/>
  <c r="R39" i="13"/>
  <c r="P39" i="13"/>
  <c r="U39" i="13" s="1"/>
  <c r="U38" i="13"/>
  <c r="T38" i="13"/>
  <c r="R38" i="13"/>
  <c r="P38" i="13"/>
  <c r="U37" i="13"/>
  <c r="T37" i="13"/>
  <c r="R37" i="13"/>
  <c r="P37" i="13"/>
  <c r="U36" i="13"/>
  <c r="T36" i="13"/>
  <c r="R36" i="13"/>
  <c r="P36" i="13"/>
  <c r="T35" i="13"/>
  <c r="R35" i="13"/>
  <c r="P35" i="13"/>
  <c r="U35" i="13" s="1"/>
  <c r="U34" i="13"/>
  <c r="T34" i="13"/>
  <c r="R34" i="13"/>
  <c r="P34" i="13"/>
  <c r="U33" i="13"/>
  <c r="T33" i="13"/>
  <c r="R33" i="13"/>
  <c r="P33" i="13"/>
  <c r="U32" i="13"/>
  <c r="T32" i="13"/>
  <c r="R32" i="13"/>
  <c r="P32" i="13"/>
  <c r="T31" i="13"/>
  <c r="R31" i="13"/>
  <c r="P31" i="13"/>
  <c r="U31" i="13" s="1"/>
  <c r="U30" i="13"/>
  <c r="T30" i="13"/>
  <c r="R30" i="13"/>
  <c r="P30" i="13"/>
  <c r="U29" i="13"/>
  <c r="T29" i="13"/>
  <c r="R29" i="13"/>
  <c r="P29" i="13"/>
  <c r="U28" i="13"/>
  <c r="T28" i="13"/>
  <c r="R28" i="13"/>
  <c r="P28" i="13"/>
  <c r="T27" i="13"/>
  <c r="R27" i="13"/>
  <c r="P27" i="13"/>
  <c r="U27" i="13" s="1"/>
  <c r="U26" i="13"/>
  <c r="T26" i="13"/>
  <c r="R26" i="13"/>
  <c r="P26" i="13"/>
  <c r="U25" i="13"/>
  <c r="T25" i="13"/>
  <c r="R25" i="13"/>
  <c r="P25" i="13"/>
  <c r="U24" i="13"/>
  <c r="T24" i="13"/>
  <c r="R24" i="13"/>
  <c r="P24" i="13"/>
  <c r="T23" i="13"/>
  <c r="R23" i="13"/>
  <c r="P23" i="13"/>
  <c r="U23" i="13" s="1"/>
  <c r="U22" i="13"/>
  <c r="T22" i="13"/>
  <c r="R22" i="13"/>
  <c r="P22" i="13"/>
  <c r="U21" i="13"/>
  <c r="T21" i="13"/>
  <c r="R21" i="13"/>
  <c r="P21" i="13"/>
  <c r="U20" i="13"/>
  <c r="T20" i="13"/>
  <c r="R20" i="13"/>
  <c r="P20" i="13"/>
  <c r="T19" i="13"/>
  <c r="R19" i="13"/>
  <c r="P19" i="13"/>
  <c r="U19" i="13" s="1"/>
  <c r="U18" i="13"/>
  <c r="T18" i="13"/>
  <c r="R18" i="13"/>
  <c r="P18" i="13"/>
  <c r="U17" i="13"/>
  <c r="T17" i="13"/>
  <c r="R17" i="13"/>
  <c r="P17" i="13"/>
  <c r="U16" i="13"/>
  <c r="T16" i="13"/>
  <c r="R16" i="13"/>
  <c r="P16" i="13"/>
  <c r="T15" i="13"/>
  <c r="R15" i="13"/>
  <c r="P15" i="13"/>
  <c r="U15" i="13" s="1"/>
  <c r="U14" i="13"/>
  <c r="T14" i="13"/>
  <c r="R14" i="13"/>
  <c r="P14" i="13"/>
  <c r="U13" i="13"/>
  <c r="T13" i="13"/>
  <c r="R13" i="13"/>
  <c r="P13" i="13"/>
  <c r="U12" i="13"/>
  <c r="T12" i="13"/>
  <c r="R12" i="13"/>
  <c r="P12" i="13"/>
  <c r="T11" i="13"/>
  <c r="R11" i="13"/>
  <c r="P11" i="13"/>
  <c r="U11" i="13" s="1"/>
  <c r="U10" i="13"/>
  <c r="T10" i="13"/>
  <c r="R10" i="13"/>
  <c r="P10" i="13"/>
  <c r="U9" i="13"/>
  <c r="T9" i="13"/>
  <c r="R9" i="13"/>
  <c r="P9" i="13"/>
  <c r="U8" i="13"/>
  <c r="T8" i="13"/>
  <c r="R8" i="13"/>
  <c r="P8" i="13"/>
  <c r="T7" i="13"/>
  <c r="R7" i="13"/>
  <c r="P7" i="13"/>
  <c r="U7" i="13" s="1"/>
  <c r="U6" i="13"/>
  <c r="T6" i="13"/>
  <c r="R6" i="13"/>
  <c r="P6" i="13"/>
  <c r="U5" i="13"/>
  <c r="T5" i="13"/>
  <c r="R5" i="13"/>
  <c r="P5" i="13"/>
  <c r="U4" i="13"/>
  <c r="T4" i="13"/>
  <c r="R4" i="13"/>
  <c r="P4" i="13"/>
  <c r="B18" i="4"/>
  <c r="B5" i="4"/>
  <c r="B13" i="4" l="1"/>
  <c r="M40" i="1" l="1"/>
  <c r="E4" i="3" l="1"/>
  <c r="F4" i="3" s="1"/>
  <c r="E5" i="3"/>
  <c r="F5" i="3" s="1"/>
  <c r="E6" i="3"/>
  <c r="F6" i="3" s="1"/>
  <c r="E7" i="3"/>
  <c r="F7" i="3" s="1"/>
  <c r="E8" i="3"/>
  <c r="F8" i="3" s="1"/>
  <c r="E9" i="3"/>
  <c r="F9" i="3" s="1"/>
  <c r="E10" i="3"/>
  <c r="F10" i="3" s="1"/>
  <c r="E11" i="3"/>
  <c r="F11" i="3" s="1"/>
  <c r="E12" i="3"/>
  <c r="F12" i="3" s="1"/>
  <c r="E13" i="3"/>
  <c r="F13" i="3" s="1"/>
  <c r="E14" i="3"/>
  <c r="F14" i="3" s="1"/>
  <c r="E16" i="3"/>
  <c r="F16" i="3" s="1"/>
  <c r="E17" i="3"/>
  <c r="F17" i="3" s="1"/>
  <c r="E18" i="3"/>
  <c r="F18" i="3" s="1"/>
  <c r="E19" i="3"/>
  <c r="F19" i="3" s="1"/>
  <c r="E20" i="3"/>
  <c r="F20" i="3" s="1"/>
  <c r="E21" i="3"/>
  <c r="F21" i="3" s="1"/>
  <c r="E22" i="3"/>
  <c r="F22" i="3" s="1"/>
  <c r="E23" i="3"/>
  <c r="F23" i="3" s="1"/>
  <c r="E24" i="3"/>
  <c r="F24" i="3" s="1"/>
  <c r="E25" i="3"/>
  <c r="F25" i="3" s="1"/>
  <c r="E26" i="3"/>
  <c r="F26" i="3" s="1"/>
  <c r="E27" i="3"/>
  <c r="F27" i="3" s="1"/>
  <c r="E28" i="3"/>
  <c r="F28" i="3" s="1"/>
  <c r="E29" i="3"/>
  <c r="F29" i="3" s="1"/>
  <c r="E30" i="3"/>
  <c r="F30" i="3" s="1"/>
  <c r="E31" i="3"/>
  <c r="F31" i="3" s="1"/>
  <c r="E32" i="3"/>
  <c r="F32" i="3" s="1"/>
  <c r="E33" i="3"/>
  <c r="F33" i="3" s="1"/>
  <c r="E34" i="3"/>
  <c r="F34" i="3" s="1"/>
  <c r="E35" i="3"/>
  <c r="F35" i="3" s="1"/>
  <c r="E36" i="3"/>
  <c r="F36" i="3" s="1"/>
  <c r="E37" i="3"/>
  <c r="F37" i="3" s="1"/>
  <c r="E38" i="3"/>
  <c r="F38" i="3" s="1"/>
  <c r="E39" i="3"/>
  <c r="F39" i="3" s="1"/>
  <c r="E40" i="3"/>
  <c r="F40" i="3" s="1"/>
  <c r="E41" i="3"/>
  <c r="F41" i="3" s="1"/>
  <c r="E42" i="3"/>
  <c r="F42" i="3" s="1"/>
  <c r="E43" i="3"/>
  <c r="F43" i="3" s="1"/>
  <c r="E44" i="3"/>
  <c r="F44" i="3" s="1"/>
  <c r="E45" i="3"/>
  <c r="F45" i="3" s="1"/>
  <c r="E46" i="3"/>
  <c r="F46" i="3" s="1"/>
  <c r="E47" i="3"/>
  <c r="F47" i="3" s="1"/>
  <c r="E48" i="3"/>
  <c r="F48" i="3" s="1"/>
  <c r="E49" i="3"/>
  <c r="F49" i="3" s="1"/>
  <c r="E50" i="3"/>
  <c r="F50" i="3" s="1"/>
  <c r="E51" i="3"/>
  <c r="F51" i="3" s="1"/>
  <c r="E52" i="3"/>
  <c r="F52" i="3" s="1"/>
  <c r="E53" i="3"/>
  <c r="F53" i="3" s="1"/>
  <c r="E54" i="3"/>
  <c r="F54" i="3" s="1"/>
  <c r="E55" i="3"/>
  <c r="F55" i="3" s="1"/>
  <c r="E56" i="3"/>
  <c r="F56" i="3" s="1"/>
  <c r="E57" i="3"/>
  <c r="F57" i="3" s="1"/>
  <c r="E58" i="3"/>
  <c r="F58" i="3" s="1"/>
  <c r="E59" i="3"/>
  <c r="F59" i="3" s="1"/>
  <c r="E60" i="3"/>
  <c r="F60" i="3" s="1"/>
  <c r="E61" i="3"/>
  <c r="F61" i="3" s="1"/>
  <c r="E62" i="3"/>
  <c r="F62" i="3" s="1"/>
  <c r="E63" i="3"/>
  <c r="F63" i="3" s="1"/>
  <c r="E64" i="3"/>
  <c r="F64" i="3" s="1"/>
  <c r="E65" i="3"/>
  <c r="F65" i="3" s="1"/>
  <c r="E66" i="3"/>
  <c r="F66" i="3" s="1"/>
  <c r="E67" i="3"/>
  <c r="F67" i="3" s="1"/>
  <c r="E68" i="3"/>
  <c r="F68" i="3" s="1"/>
  <c r="E69" i="3"/>
  <c r="F69" i="3" s="1"/>
  <c r="E70" i="3"/>
  <c r="F70" i="3" s="1"/>
  <c r="E71" i="3"/>
  <c r="F71" i="3" s="1"/>
  <c r="E72" i="3"/>
  <c r="F72" i="3" s="1"/>
  <c r="E73" i="3"/>
  <c r="F73" i="3" s="1"/>
  <c r="E74" i="3"/>
  <c r="F74" i="3" s="1"/>
  <c r="E75" i="3"/>
  <c r="F75" i="3" s="1"/>
  <c r="E76" i="3"/>
  <c r="F76" i="3" s="1"/>
  <c r="E77" i="3"/>
  <c r="F77" i="3" s="1"/>
  <c r="E78" i="3"/>
  <c r="F78" i="3" s="1"/>
  <c r="E79" i="3"/>
  <c r="F79" i="3" s="1"/>
  <c r="E80" i="3"/>
  <c r="F80" i="3" s="1"/>
  <c r="E81" i="3"/>
  <c r="F81" i="3" s="1"/>
  <c r="E82" i="3"/>
  <c r="F82" i="3" s="1"/>
  <c r="E83" i="3"/>
  <c r="F83" i="3" s="1"/>
  <c r="E84" i="3"/>
  <c r="F84" i="3" s="1"/>
  <c r="E85" i="3"/>
  <c r="F85" i="3" s="1"/>
  <c r="E86" i="3"/>
  <c r="F86" i="3" s="1"/>
  <c r="E88" i="3"/>
  <c r="F88" i="3" s="1"/>
  <c r="E89" i="3"/>
  <c r="F89" i="3" s="1"/>
  <c r="E90" i="3"/>
  <c r="F90" i="3" s="1"/>
  <c r="E91" i="3"/>
  <c r="F91" i="3" s="1"/>
  <c r="E92" i="3"/>
  <c r="F92" i="3" s="1"/>
  <c r="E93" i="3"/>
  <c r="F93" i="3" s="1"/>
  <c r="E94" i="3"/>
  <c r="F94" i="3" s="1"/>
  <c r="E95" i="3"/>
  <c r="F95" i="3" s="1"/>
  <c r="E96" i="3"/>
  <c r="F96" i="3" s="1"/>
  <c r="E97" i="3"/>
  <c r="F97" i="3" s="1"/>
  <c r="E98" i="3"/>
  <c r="F98" i="3" s="1"/>
  <c r="E99" i="3"/>
  <c r="F99" i="3" s="1"/>
  <c r="E100" i="3"/>
  <c r="F100" i="3" s="1"/>
  <c r="E101" i="3"/>
  <c r="F101" i="3" s="1"/>
  <c r="E102" i="3"/>
  <c r="F102" i="3" s="1"/>
  <c r="E103" i="3"/>
  <c r="F103" i="3" s="1"/>
  <c r="E104" i="3"/>
  <c r="F104" i="3" s="1"/>
  <c r="E105" i="3"/>
  <c r="F105" i="3" s="1"/>
  <c r="E106" i="3"/>
  <c r="F106" i="3" s="1"/>
  <c r="E107" i="3"/>
  <c r="F107" i="3" s="1"/>
  <c r="E108" i="3"/>
  <c r="F108" i="3" s="1"/>
  <c r="E109" i="3"/>
  <c r="F109" i="3" s="1"/>
  <c r="E110" i="3"/>
  <c r="F110" i="3" s="1"/>
  <c r="E111" i="3"/>
  <c r="F111" i="3" s="1"/>
  <c r="E112" i="3"/>
  <c r="F112" i="3" s="1"/>
  <c r="E113" i="3"/>
  <c r="F113" i="3" s="1"/>
  <c r="E114" i="3"/>
  <c r="F114" i="3" s="1"/>
  <c r="E115" i="3"/>
  <c r="F115" i="3" s="1"/>
  <c r="E116" i="3"/>
  <c r="F116" i="3" s="1"/>
  <c r="E117" i="3"/>
  <c r="F117" i="3" s="1"/>
  <c r="E118" i="3"/>
  <c r="F118" i="3" s="1"/>
  <c r="E119" i="3"/>
  <c r="F119" i="3" s="1"/>
  <c r="E120" i="3"/>
  <c r="F120" i="3" s="1"/>
  <c r="E121" i="3"/>
  <c r="F121" i="3" s="1"/>
  <c r="E122" i="3"/>
  <c r="F122" i="3" s="1"/>
  <c r="E123" i="3"/>
  <c r="F123" i="3" s="1"/>
  <c r="E124" i="3"/>
  <c r="F124" i="3" s="1"/>
  <c r="E125" i="3"/>
  <c r="F125" i="3" s="1"/>
  <c r="E126" i="3"/>
  <c r="F126" i="3" s="1"/>
  <c r="E127" i="3"/>
  <c r="F127" i="3" s="1"/>
  <c r="E128" i="3"/>
  <c r="F128" i="3" s="1"/>
  <c r="E129" i="3"/>
  <c r="F129" i="3" s="1"/>
  <c r="E130" i="3"/>
  <c r="F130" i="3" s="1"/>
  <c r="E131" i="3"/>
  <c r="F131" i="3" s="1"/>
  <c r="E132" i="3"/>
  <c r="F132" i="3" s="1"/>
  <c r="E133" i="3"/>
  <c r="F133" i="3" s="1"/>
  <c r="E134" i="3"/>
  <c r="F134" i="3" s="1"/>
  <c r="E135" i="3"/>
  <c r="F135" i="3" s="1"/>
  <c r="E136" i="3"/>
  <c r="F136" i="3" s="1"/>
  <c r="E137" i="3"/>
  <c r="F137" i="3" s="1"/>
  <c r="E138" i="3"/>
  <c r="F138" i="3" s="1"/>
  <c r="E139" i="3"/>
  <c r="F139" i="3" s="1"/>
  <c r="E140" i="3"/>
  <c r="F140" i="3" s="1"/>
  <c r="E141" i="3"/>
  <c r="F141" i="3" s="1"/>
  <c r="E142" i="3"/>
  <c r="F142" i="3" s="1"/>
  <c r="E143" i="3"/>
  <c r="F143" i="3" s="1"/>
  <c r="E144" i="3"/>
  <c r="F144" i="3" s="1"/>
  <c r="E145" i="3"/>
  <c r="F145" i="3" s="1"/>
  <c r="E146" i="3"/>
  <c r="F146" i="3" s="1"/>
  <c r="E147" i="3"/>
  <c r="F147" i="3" s="1"/>
  <c r="E148" i="3"/>
  <c r="F148" i="3" s="1"/>
  <c r="E149" i="3"/>
  <c r="F149" i="3" s="1"/>
  <c r="E150" i="3"/>
  <c r="F150" i="3" s="1"/>
  <c r="E151" i="3"/>
  <c r="F151" i="3" s="1"/>
  <c r="E152" i="3"/>
  <c r="F152" i="3" s="1"/>
  <c r="E153" i="3"/>
  <c r="F153" i="3" s="1"/>
  <c r="E154" i="3"/>
  <c r="F154" i="3" s="1"/>
  <c r="E155" i="3"/>
  <c r="F155" i="3" s="1"/>
  <c r="E156" i="3"/>
  <c r="F156" i="3" s="1"/>
  <c r="E157" i="3"/>
  <c r="F157" i="3" s="1"/>
  <c r="E158" i="3"/>
  <c r="F158" i="3" s="1"/>
  <c r="E159" i="3"/>
  <c r="F159" i="3" s="1"/>
  <c r="E160" i="3"/>
  <c r="F160" i="3" s="1"/>
  <c r="E161" i="3"/>
  <c r="F161" i="3" s="1"/>
  <c r="E162" i="3"/>
  <c r="F162" i="3" s="1"/>
  <c r="E163" i="3"/>
  <c r="F163" i="3" s="1"/>
  <c r="E164" i="3"/>
  <c r="F164" i="3" s="1"/>
  <c r="E165" i="3"/>
  <c r="F165" i="3" s="1"/>
  <c r="E166" i="3"/>
  <c r="F166" i="3" s="1"/>
  <c r="E167" i="3"/>
  <c r="F167" i="3" s="1"/>
  <c r="E168" i="3"/>
  <c r="F168" i="3" s="1"/>
  <c r="E169" i="3"/>
  <c r="F169" i="3" s="1"/>
  <c r="E170" i="3"/>
  <c r="F170" i="3" s="1"/>
  <c r="E171" i="3"/>
  <c r="F171" i="3" s="1"/>
  <c r="E172" i="3"/>
  <c r="F172" i="3" s="1"/>
  <c r="E173" i="3"/>
  <c r="F173" i="3" s="1"/>
  <c r="E174" i="3"/>
  <c r="F174" i="3" s="1"/>
  <c r="E175" i="3"/>
  <c r="F175" i="3" s="1"/>
  <c r="E176" i="3"/>
  <c r="F176" i="3" s="1"/>
  <c r="E177" i="3"/>
  <c r="F177" i="3" s="1"/>
  <c r="E178" i="3"/>
  <c r="F178" i="3" s="1"/>
  <c r="E179" i="3"/>
  <c r="F179" i="3" s="1"/>
  <c r="E180" i="3"/>
  <c r="F180" i="3" s="1"/>
  <c r="E181" i="3"/>
  <c r="F181" i="3" s="1"/>
  <c r="E182" i="3"/>
  <c r="F182" i="3" s="1"/>
  <c r="E183" i="3"/>
  <c r="F183" i="3" s="1"/>
  <c r="E184" i="3"/>
  <c r="F184" i="3" s="1"/>
  <c r="E185" i="3"/>
  <c r="F185" i="3" s="1"/>
  <c r="E186" i="3"/>
  <c r="F186" i="3" s="1"/>
  <c r="E187" i="3"/>
  <c r="F187" i="3" s="1"/>
  <c r="E188" i="3"/>
  <c r="F188" i="3" s="1"/>
  <c r="E189" i="3"/>
  <c r="F189" i="3" s="1"/>
  <c r="E190" i="3"/>
  <c r="F190" i="3" s="1"/>
  <c r="E191" i="3"/>
  <c r="F191" i="3" s="1"/>
  <c r="E192" i="3"/>
  <c r="F192" i="3" s="1"/>
  <c r="E193" i="3"/>
  <c r="F193" i="3" s="1"/>
  <c r="E194" i="3"/>
  <c r="F194" i="3" s="1"/>
  <c r="E3" i="3"/>
  <c r="F3" i="3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3" i="1"/>
  <c r="F3" i="1" s="1"/>
  <c r="B11" i="4" l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O13" i="3"/>
  <c r="B13" i="3" s="1"/>
  <c r="N13" i="3"/>
  <c r="M13" i="3"/>
  <c r="K13" i="3"/>
  <c r="O12" i="3"/>
  <c r="B12" i="3" s="1"/>
  <c r="N12" i="3"/>
  <c r="M12" i="3"/>
  <c r="K12" i="3"/>
  <c r="O11" i="3"/>
  <c r="B11" i="3" s="1"/>
  <c r="N11" i="3"/>
  <c r="M11" i="3"/>
  <c r="K11" i="3"/>
  <c r="O10" i="3"/>
  <c r="B10" i="3" s="1"/>
  <c r="N10" i="3"/>
  <c r="M10" i="3"/>
  <c r="K10" i="3"/>
  <c r="O9" i="3"/>
  <c r="B9" i="3" s="1"/>
  <c r="N9" i="3"/>
  <c r="M9" i="3"/>
  <c r="K9" i="3"/>
  <c r="O8" i="3"/>
  <c r="B8" i="3" s="1"/>
  <c r="N8" i="3"/>
  <c r="M8" i="3"/>
  <c r="K8" i="3"/>
  <c r="O7" i="3"/>
  <c r="B7" i="3" s="1"/>
  <c r="N7" i="3"/>
  <c r="M7" i="3"/>
  <c r="K7" i="3"/>
  <c r="O6" i="3"/>
  <c r="B6" i="3" s="1"/>
  <c r="N6" i="3"/>
  <c r="M6" i="3"/>
  <c r="K6" i="3"/>
  <c r="O5" i="3"/>
  <c r="B5" i="3" s="1"/>
  <c r="N5" i="3"/>
  <c r="M5" i="3"/>
  <c r="K5" i="3"/>
  <c r="O4" i="3"/>
  <c r="B4" i="3" s="1"/>
  <c r="N4" i="3"/>
  <c r="M4" i="3"/>
  <c r="K4" i="3"/>
  <c r="O3" i="3"/>
  <c r="B3" i="3" s="1"/>
  <c r="N3" i="3"/>
  <c r="M3" i="3"/>
  <c r="K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27" i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N123" i="1"/>
  <c r="O123" i="1"/>
  <c r="N124" i="1"/>
  <c r="O124" i="1"/>
  <c r="N125" i="1"/>
  <c r="O125" i="1"/>
  <c r="N126" i="1"/>
  <c r="O126" i="1"/>
  <c r="N127" i="1"/>
  <c r="O127" i="1"/>
  <c r="N128" i="1"/>
  <c r="O128" i="1"/>
  <c r="N129" i="1"/>
  <c r="O129" i="1"/>
  <c r="N130" i="1"/>
  <c r="O130" i="1"/>
  <c r="N131" i="1"/>
  <c r="O131" i="1"/>
  <c r="N132" i="1"/>
  <c r="O132" i="1"/>
  <c r="N133" i="1"/>
  <c r="O133" i="1"/>
  <c r="N134" i="1"/>
  <c r="O134" i="1"/>
  <c r="N135" i="1"/>
  <c r="O135" i="1"/>
  <c r="N136" i="1"/>
  <c r="O136" i="1"/>
  <c r="N137" i="1"/>
  <c r="O137" i="1"/>
  <c r="N138" i="1"/>
  <c r="O138" i="1"/>
  <c r="N139" i="1"/>
  <c r="O139" i="1"/>
  <c r="N140" i="1"/>
  <c r="O140" i="1"/>
  <c r="N141" i="1"/>
  <c r="O141" i="1"/>
  <c r="N142" i="1"/>
  <c r="O142" i="1"/>
  <c r="N143" i="1"/>
  <c r="O143" i="1"/>
  <c r="N144" i="1"/>
  <c r="O144" i="1"/>
  <c r="N145" i="1"/>
  <c r="O145" i="1"/>
  <c r="N146" i="1"/>
  <c r="O146" i="1"/>
  <c r="N147" i="1"/>
  <c r="O147" i="1"/>
  <c r="N148" i="1"/>
  <c r="O148" i="1"/>
  <c r="N149" i="1"/>
  <c r="O149" i="1"/>
  <c r="N150" i="1"/>
  <c r="O150" i="1"/>
  <c r="N151" i="1"/>
  <c r="O151" i="1"/>
  <c r="N152" i="1"/>
  <c r="O152" i="1"/>
  <c r="N153" i="1"/>
  <c r="O153" i="1"/>
  <c r="N154" i="1"/>
  <c r="O154" i="1"/>
  <c r="N155" i="1"/>
  <c r="O155" i="1"/>
  <c r="N156" i="1"/>
  <c r="O156" i="1"/>
  <c r="N157" i="1"/>
  <c r="O157" i="1"/>
  <c r="N158" i="1"/>
  <c r="O158" i="1"/>
  <c r="N159" i="1"/>
  <c r="O159" i="1"/>
  <c r="N160" i="1"/>
  <c r="O160" i="1"/>
  <c r="N161" i="1"/>
  <c r="O161" i="1"/>
  <c r="N162" i="1"/>
  <c r="O162" i="1"/>
  <c r="N163" i="1"/>
  <c r="O163" i="1"/>
  <c r="N164" i="1"/>
  <c r="O164" i="1"/>
  <c r="N165" i="1"/>
  <c r="O165" i="1"/>
  <c r="N166" i="1"/>
  <c r="O166" i="1"/>
  <c r="N167" i="1"/>
  <c r="O167" i="1"/>
  <c r="N168" i="1"/>
  <c r="O168" i="1"/>
  <c r="N169" i="1"/>
  <c r="O169" i="1"/>
  <c r="N170" i="1"/>
  <c r="O170" i="1"/>
  <c r="N171" i="1"/>
  <c r="O171" i="1"/>
  <c r="N172" i="1"/>
  <c r="O172" i="1"/>
  <c r="N173" i="1"/>
  <c r="O173" i="1"/>
  <c r="N174" i="1"/>
  <c r="O174" i="1"/>
  <c r="N175" i="1"/>
  <c r="O175" i="1"/>
  <c r="N176" i="1"/>
  <c r="O176" i="1"/>
  <c r="N177" i="1"/>
  <c r="O177" i="1"/>
  <c r="N178" i="1"/>
  <c r="O178" i="1"/>
  <c r="N179" i="1"/>
  <c r="O179" i="1"/>
  <c r="N180" i="1"/>
  <c r="O180" i="1"/>
  <c r="N181" i="1"/>
  <c r="O181" i="1"/>
  <c r="N182" i="1"/>
  <c r="O182" i="1"/>
  <c r="N183" i="1"/>
  <c r="O183" i="1"/>
  <c r="N184" i="1"/>
  <c r="O184" i="1"/>
  <c r="N185" i="1"/>
  <c r="O185" i="1"/>
  <c r="N186" i="1"/>
  <c r="O186" i="1"/>
  <c r="N187" i="1"/>
  <c r="O187" i="1"/>
  <c r="N188" i="1"/>
  <c r="O188" i="1"/>
  <c r="N189" i="1"/>
  <c r="O189" i="1"/>
  <c r="N190" i="1"/>
  <c r="O190" i="1"/>
  <c r="N191" i="1"/>
  <c r="O191" i="1"/>
  <c r="N192" i="1"/>
  <c r="O192" i="1"/>
  <c r="N193" i="1"/>
  <c r="O193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O121" i="1"/>
  <c r="B121" i="1" s="1"/>
  <c r="N121" i="1"/>
  <c r="O120" i="1"/>
  <c r="B120" i="1" s="1"/>
  <c r="N120" i="1"/>
  <c r="O119" i="1"/>
  <c r="B119" i="1" s="1"/>
  <c r="N119" i="1"/>
  <c r="O118" i="1"/>
  <c r="B118" i="1" s="1"/>
  <c r="N118" i="1"/>
  <c r="O117" i="1"/>
  <c r="B117" i="1" s="1"/>
  <c r="N117" i="1"/>
  <c r="O116" i="1"/>
  <c r="B116" i="1" s="1"/>
  <c r="N116" i="1"/>
  <c r="O115" i="1"/>
  <c r="B115" i="1" s="1"/>
  <c r="N115" i="1"/>
  <c r="O114" i="1"/>
  <c r="B114" i="1" s="1"/>
  <c r="N114" i="1"/>
  <c r="O113" i="1"/>
  <c r="B113" i="1" s="1"/>
  <c r="N113" i="1"/>
  <c r="O112" i="1"/>
  <c r="B112" i="1" s="1"/>
  <c r="N112" i="1"/>
  <c r="O111" i="1"/>
  <c r="B111" i="1" s="1"/>
  <c r="N111" i="1"/>
  <c r="O110" i="1"/>
  <c r="B110" i="1" s="1"/>
  <c r="N110" i="1"/>
  <c r="O109" i="1"/>
  <c r="B109" i="1" s="1"/>
  <c r="N109" i="1"/>
  <c r="O108" i="1"/>
  <c r="B108" i="1" s="1"/>
  <c r="N108" i="1"/>
  <c r="O107" i="1"/>
  <c r="B107" i="1" s="1"/>
  <c r="N107" i="1"/>
  <c r="O106" i="1"/>
  <c r="B106" i="1" s="1"/>
  <c r="N106" i="1"/>
  <c r="O105" i="1"/>
  <c r="B105" i="1" s="1"/>
  <c r="N105" i="1"/>
  <c r="O104" i="1"/>
  <c r="B104" i="1" s="1"/>
  <c r="N104" i="1"/>
  <c r="O103" i="1"/>
  <c r="B103" i="1" s="1"/>
  <c r="N103" i="1"/>
  <c r="O102" i="1"/>
  <c r="B102" i="1" s="1"/>
  <c r="N102" i="1"/>
  <c r="O101" i="1"/>
  <c r="B101" i="1" s="1"/>
  <c r="N101" i="1"/>
  <c r="O100" i="1"/>
  <c r="B100" i="1" s="1"/>
  <c r="N100" i="1"/>
  <c r="O99" i="1"/>
  <c r="B99" i="1" s="1"/>
  <c r="N99" i="1"/>
  <c r="O98" i="1"/>
  <c r="B98" i="1" s="1"/>
  <c r="N98" i="1"/>
  <c r="O97" i="1"/>
  <c r="B97" i="1" s="1"/>
  <c r="N97" i="1"/>
  <c r="O96" i="1"/>
  <c r="B96" i="1" s="1"/>
  <c r="N96" i="1"/>
  <c r="O95" i="1"/>
  <c r="B95" i="1" s="1"/>
  <c r="N95" i="1"/>
  <c r="O94" i="1"/>
  <c r="B94" i="1" s="1"/>
  <c r="N94" i="1"/>
  <c r="O93" i="1"/>
  <c r="B93" i="1" s="1"/>
  <c r="N93" i="1"/>
  <c r="O92" i="1"/>
  <c r="B92" i="1" s="1"/>
  <c r="N92" i="1"/>
  <c r="O91" i="1"/>
  <c r="B91" i="1" s="1"/>
  <c r="N91" i="1"/>
  <c r="O90" i="1"/>
  <c r="B90" i="1" s="1"/>
  <c r="N90" i="1"/>
  <c r="O89" i="1"/>
  <c r="B89" i="1" s="1"/>
  <c r="N89" i="1"/>
  <c r="O88" i="1"/>
  <c r="B88" i="1" s="1"/>
  <c r="N88" i="1"/>
  <c r="O87" i="1"/>
  <c r="B87" i="1" s="1"/>
  <c r="N87" i="1"/>
  <c r="O86" i="1"/>
  <c r="B86" i="1" s="1"/>
  <c r="N86" i="1"/>
  <c r="O85" i="1"/>
  <c r="B85" i="1" s="1"/>
  <c r="N85" i="1"/>
  <c r="O84" i="1"/>
  <c r="B84" i="1" s="1"/>
  <c r="N84" i="1"/>
  <c r="O83" i="1"/>
  <c r="B83" i="1" s="1"/>
  <c r="N83" i="1"/>
  <c r="O82" i="1"/>
  <c r="B82" i="1" s="1"/>
  <c r="N82" i="1"/>
  <c r="O81" i="1"/>
  <c r="B81" i="1" s="1"/>
  <c r="N81" i="1"/>
  <c r="O80" i="1"/>
  <c r="B80" i="1" s="1"/>
  <c r="N80" i="1"/>
  <c r="O79" i="1"/>
  <c r="B79" i="1" s="1"/>
  <c r="N79" i="1"/>
  <c r="O78" i="1"/>
  <c r="B78" i="1" s="1"/>
  <c r="N78" i="1"/>
  <c r="O77" i="1"/>
  <c r="B77" i="1" s="1"/>
  <c r="N77" i="1"/>
  <c r="O76" i="1"/>
  <c r="B76" i="1" s="1"/>
  <c r="N76" i="1"/>
  <c r="O75" i="1"/>
  <c r="B75" i="1" s="1"/>
  <c r="N75" i="1"/>
  <c r="O74" i="1"/>
  <c r="B74" i="1" s="1"/>
  <c r="N74" i="1"/>
  <c r="O73" i="1"/>
  <c r="B73" i="1" s="1"/>
  <c r="N73" i="1"/>
  <c r="O72" i="1"/>
  <c r="B72" i="1" s="1"/>
  <c r="N72" i="1"/>
  <c r="O71" i="1"/>
  <c r="B71" i="1" s="1"/>
  <c r="N71" i="1"/>
  <c r="O70" i="1"/>
  <c r="B70" i="1" s="1"/>
  <c r="N70" i="1"/>
  <c r="O69" i="1"/>
  <c r="B69" i="1" s="1"/>
  <c r="N69" i="1"/>
  <c r="O68" i="1"/>
  <c r="B68" i="1" s="1"/>
  <c r="N68" i="1"/>
  <c r="O67" i="1"/>
  <c r="B67" i="1" s="1"/>
  <c r="N67" i="1"/>
  <c r="O66" i="1"/>
  <c r="B66" i="1" s="1"/>
  <c r="N66" i="1"/>
  <c r="O65" i="1"/>
  <c r="B65" i="1" s="1"/>
  <c r="N65" i="1"/>
  <c r="O64" i="1"/>
  <c r="B64" i="1" s="1"/>
  <c r="N64" i="1"/>
  <c r="O63" i="1"/>
  <c r="B63" i="1" s="1"/>
  <c r="N63" i="1"/>
  <c r="O62" i="1"/>
  <c r="B62" i="1" s="1"/>
  <c r="N62" i="1"/>
  <c r="O61" i="1"/>
  <c r="B61" i="1" s="1"/>
  <c r="N61" i="1"/>
  <c r="O60" i="1"/>
  <c r="B60" i="1" s="1"/>
  <c r="N60" i="1"/>
  <c r="O59" i="1"/>
  <c r="B59" i="1" s="1"/>
  <c r="N59" i="1"/>
  <c r="O58" i="1"/>
  <c r="B58" i="1" s="1"/>
  <c r="N58" i="1"/>
  <c r="O57" i="1"/>
  <c r="B57" i="1" s="1"/>
  <c r="N57" i="1"/>
  <c r="O56" i="1"/>
  <c r="B56" i="1" s="1"/>
  <c r="N56" i="1"/>
  <c r="O55" i="1"/>
  <c r="B55" i="1" s="1"/>
  <c r="N55" i="1"/>
  <c r="O54" i="1"/>
  <c r="B54" i="1" s="1"/>
  <c r="N54" i="1"/>
  <c r="O53" i="1"/>
  <c r="B53" i="1" s="1"/>
  <c r="N53" i="1"/>
  <c r="O52" i="1"/>
  <c r="B52" i="1" s="1"/>
  <c r="N52" i="1"/>
  <c r="O51" i="1"/>
  <c r="B51" i="1" s="1"/>
  <c r="N51" i="1"/>
  <c r="O50" i="1"/>
  <c r="B50" i="1" s="1"/>
  <c r="N50" i="1"/>
  <c r="O49" i="1"/>
  <c r="B49" i="1" s="1"/>
  <c r="N49" i="1"/>
  <c r="O48" i="1"/>
  <c r="B48" i="1" s="1"/>
  <c r="N48" i="1"/>
  <c r="O47" i="1"/>
  <c r="B47" i="1" s="1"/>
  <c r="N47" i="1"/>
  <c r="O46" i="1"/>
  <c r="B46" i="1" s="1"/>
  <c r="N46" i="1"/>
  <c r="O45" i="1"/>
  <c r="B45" i="1" s="1"/>
  <c r="N45" i="1"/>
  <c r="O44" i="1"/>
  <c r="B44" i="1" s="1"/>
  <c r="N44" i="1"/>
  <c r="O43" i="1"/>
  <c r="B43" i="1" s="1"/>
  <c r="N43" i="1"/>
  <c r="O42" i="1"/>
  <c r="B42" i="1" s="1"/>
  <c r="N42" i="1"/>
  <c r="O41" i="1"/>
  <c r="B41" i="1" s="1"/>
  <c r="N41" i="1"/>
  <c r="O40" i="1"/>
  <c r="B40" i="1" s="1"/>
  <c r="N40" i="1"/>
  <c r="O39" i="1"/>
  <c r="B39" i="1" s="1"/>
  <c r="N39" i="1"/>
  <c r="O38" i="1"/>
  <c r="B38" i="1" s="1"/>
  <c r="N38" i="1"/>
  <c r="O37" i="1"/>
  <c r="B37" i="1" s="1"/>
  <c r="N37" i="1"/>
  <c r="O36" i="1"/>
  <c r="B36" i="1" s="1"/>
  <c r="N36" i="1"/>
  <c r="O35" i="1"/>
  <c r="B35" i="1" s="1"/>
  <c r="N35" i="1"/>
  <c r="O34" i="1"/>
  <c r="B34" i="1" s="1"/>
  <c r="N34" i="1"/>
  <c r="O33" i="1"/>
  <c r="B33" i="1" s="1"/>
  <c r="N33" i="1"/>
  <c r="O32" i="1"/>
  <c r="B32" i="1" s="1"/>
  <c r="N32" i="1"/>
  <c r="O31" i="1"/>
  <c r="B31" i="1" s="1"/>
  <c r="N31" i="1"/>
  <c r="O30" i="1"/>
  <c r="B30" i="1" s="1"/>
  <c r="N30" i="1"/>
  <c r="O29" i="1"/>
  <c r="B29" i="1" s="1"/>
  <c r="N29" i="1"/>
  <c r="O28" i="1"/>
  <c r="B28" i="1" s="1"/>
  <c r="N28" i="1"/>
  <c r="O27" i="1"/>
  <c r="B27" i="1" s="1"/>
  <c r="N27" i="1"/>
  <c r="O14" i="1"/>
  <c r="B14" i="1" s="1"/>
  <c r="N14" i="1"/>
  <c r="O13" i="1"/>
  <c r="B13" i="1" s="1"/>
  <c r="N13" i="1"/>
  <c r="O12" i="1"/>
  <c r="B12" i="1" s="1"/>
  <c r="N12" i="1"/>
  <c r="O11" i="1"/>
  <c r="B11" i="1" s="1"/>
  <c r="N11" i="1"/>
  <c r="O10" i="1"/>
  <c r="B10" i="1" s="1"/>
  <c r="N10" i="1"/>
  <c r="O9" i="1"/>
  <c r="B9" i="1" s="1"/>
  <c r="N9" i="1"/>
  <c r="O8" i="1"/>
  <c r="B8" i="1" s="1"/>
  <c r="N8" i="1"/>
  <c r="O7" i="1"/>
  <c r="B7" i="1" s="1"/>
  <c r="N7" i="1"/>
  <c r="O6" i="1"/>
  <c r="B6" i="1" s="1"/>
  <c r="N6" i="1"/>
  <c r="O5" i="1"/>
  <c r="B5" i="1" s="1"/>
  <c r="N5" i="1"/>
  <c r="O4" i="1"/>
  <c r="B4" i="1" s="1"/>
  <c r="N4" i="1"/>
  <c r="O3" i="1"/>
  <c r="B3" i="1" s="1"/>
  <c r="N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  <c r="E15" i="3"/>
  <c r="F15" i="3" s="1"/>
  <c r="E87" i="3"/>
  <c r="F87" i="3" s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<sst xmlns="http://schemas.openxmlformats.org/spreadsheetml/2006/main" count="130" uniqueCount="62">
  <si>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</si>
  <si>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</si>
  <si>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</si>
  <si>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</si>
  <si>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</si>
  <si>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</si>
  <si>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</si>
  <si>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</si>
  <si>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</si>
  <si>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</si>
  <si>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</si>
  <si>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</si>
  <si>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</si>
  <si>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</si>
  <si>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</si>
  <si>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</si>
  <si>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</si>
  <si>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</si>
  <si>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</si>
  <si>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</si>
  <si>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</si>
  <si>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</si>
  <si>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</si>
  <si>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</si>
  <si>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</si>
  <si>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</si>
  <si>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</si>
  <si>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</si>
  <si>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</si>
  <si>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</si>
  <si>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</si>
  <si>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</si>
  <si>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</si>
  <si>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</si>
  <si>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</si>
  <si>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</si>
  <si>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</si>
  <si>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</si>
  <si>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</si>
  <si>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</si>
  <si>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</si>
  <si>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</si>
  <si>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</si>
  <si>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</si>
  <si>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</si>
  <si>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</si>
  <si>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</si>
  <si>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</si>
  <si>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</si>
  <si>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</si>
  <si>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</si>
  <si>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</si>
  <si>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</si>
  <si>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</si>
  <si>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</si>
  <si>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</si>
  <si>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Datensatz Lamellenabstand 2,5 mm FAN Noctua F12</t>
  </si>
  <si>
    <t>Datensatz Lamellenabstand 2,5 mm FAN Noctua F12 in push/pull</t>
  </si>
  <si>
    <t>Thermaler Widerstand und Leistung, Lamellenabstand 2,5 mm, mit FAN F12</t>
  </si>
  <si>
    <t>Thermaler Widerstand und Leistung, Lamellenabstand 2,5 mm, mit FAN F12 in push/pull</t>
  </si>
  <si>
    <t>Thermaler Widerstand, Lamellenabstand 2,5 mm, FAN F12;push/pull</t>
  </si>
  <si>
    <t>480x45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</si>
</sst>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28.96667050709836</c:v>
                </c:pt>
                <c:pt idx="2">
                  <c:v>50.718677958270142</c:v>
                </c:pt>
                <c:pt idx="3">
                  <c:v>72.483834820140089</c:v>
                </c:pt>
                <c:pt idx="4">
                  <c:v>94.255807802713633</c:v>
                </c:pt>
                <c:pt idx="5">
                  <c:v>116.0316556035236</c:v>
                </c:pt>
                <c:pt idx="6">
                  <c:v>137.80989393412955</c:v>
                </c:pt>
                <c:pt idx="7">
                  <c:v>159.58970457720622</c:v>
                </c:pt>
                <c:pt idx="8">
                  <c:v>181.37060241088943</c:v>
                </c:pt>
                <c:pt idx="9">
                  <c:v>203.15228248156799</c:v>
                </c:pt>
                <c:pt idx="10">
                  <c:v>224.93454380043457</c:v>
                </c:pt>
                <c:pt idx="11">
                  <c:v>246.71724865133245</c:v>
                </c:pt>
                <c:pt idx="12">
                  <c:v>268.49965209539124</c:v>
                </c:pt>
              </c:numCache>
            </c:numRef>
          </c:xVal>
          <c:yVal>
            <c:numRef>
              <c:f>'2,5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164.4253538461536</c:v>
                </c:pt>
                <c:pt idx="2">
                  <c:v>329.78163076922988</c:v>
                </c:pt>
                <c:pt idx="3">
                  <c:v>531.16984615384467</c:v>
                </c:pt>
                <c:pt idx="4">
                  <c:v>768.58999999999787</c:v>
                </c:pt>
                <c:pt idx="5">
                  <c:v>1042.0420923076895</c:v>
                </c:pt>
                <c:pt idx="6">
                  <c:v>1351.5261230769197</c:v>
                </c:pt>
                <c:pt idx="7">
                  <c:v>1697.0420923076883</c:v>
                </c:pt>
                <c:pt idx="8">
                  <c:v>2078.5899999999961</c:v>
                </c:pt>
                <c:pt idx="9">
                  <c:v>2496.1698461538413</c:v>
                </c:pt>
                <c:pt idx="10">
                  <c:v>2949.7816307692251</c:v>
                </c:pt>
                <c:pt idx="11">
                  <c:v>3439.4253538461485</c:v>
                </c:pt>
                <c:pt idx="12">
                  <c:v>3965.1010153846082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6.5637126361892302E-13</c:v>
                </c:pt>
                <c:pt idx="1">
                  <c:v>4.6273175863809115</c:v>
                </c:pt>
                <c:pt idx="2">
                  <c:v>9.3315863478009415</c:v>
                </c:pt>
                <c:pt idx="3">
                  <c:v>14.112806284260747</c:v>
                </c:pt>
                <c:pt idx="4">
                  <c:v>18.970977395760329</c:v>
                </c:pt>
                <c:pt idx="5">
                  <c:v>23.90609968229969</c:v>
                </c:pt>
                <c:pt idx="6">
                  <c:v>28.918173143878818</c:v>
                </c:pt>
                <c:pt idx="7">
                  <c:v>34.007197780497719</c:v>
                </c:pt>
                <c:pt idx="8">
                  <c:v>39.173173592156402</c:v>
                </c:pt>
                <c:pt idx="9">
                  <c:v>44.416100578854866</c:v>
                </c:pt>
                <c:pt idx="10">
                  <c:v>49.735978740593097</c:v>
                </c:pt>
                <c:pt idx="11">
                  <c:v>55.132808077371095</c:v>
                </c:pt>
                <c:pt idx="12">
                  <c:v>60.606588589188881</c:v>
                </c:pt>
                <c:pt idx="13">
                  <c:v>66.157320276046434</c:v>
                </c:pt>
                <c:pt idx="14">
                  <c:v>71.785003137943775</c:v>
                </c:pt>
                <c:pt idx="15">
                  <c:v>77.489637174880883</c:v>
                </c:pt>
                <c:pt idx="16">
                  <c:v>83.271222386857772</c:v>
                </c:pt>
                <c:pt idx="17">
                  <c:v>89.129758773874428</c:v>
                </c:pt>
                <c:pt idx="18">
                  <c:v>95.06524633593088</c:v>
                </c:pt>
                <c:pt idx="19">
                  <c:v>101.07768507302708</c:v>
                </c:pt>
                <c:pt idx="20">
                  <c:v>107.16707498516307</c:v>
                </c:pt>
                <c:pt idx="21">
                  <c:v>113.33341607233881</c:v>
                </c:pt>
                <c:pt idx="22">
                  <c:v>119.57670833455435</c:v>
                </c:pt>
                <c:pt idx="23">
                  <c:v>125.89695177180965</c:v>
                </c:pt>
                <c:pt idx="24">
                  <c:v>132.29414638410475</c:v>
                </c:pt>
                <c:pt idx="25">
                  <c:v>138.76829217143961</c:v>
                </c:pt>
                <c:pt idx="26">
                  <c:v>145.31938913381424</c:v>
                </c:pt>
                <c:pt idx="27">
                  <c:v>151.94743727122864</c:v>
                </c:pt>
                <c:pt idx="28">
                  <c:v>158.65243658368286</c:v>
                </c:pt>
                <c:pt idx="29">
                  <c:v>165.43438707117681</c:v>
                </c:pt>
                <c:pt idx="30">
                  <c:v>172.29328873371057</c:v>
                </c:pt>
                <c:pt idx="31">
                  <c:v>179.22914157128409</c:v>
                </c:pt>
                <c:pt idx="32">
                  <c:v>186.24194558389735</c:v>
                </c:pt>
                <c:pt idx="33">
                  <c:v>193.33170077155043</c:v>
                </c:pt>
                <c:pt idx="34">
                  <c:v>200.49840713424328</c:v>
                </c:pt>
                <c:pt idx="35">
                  <c:v>207.74206467197592</c:v>
                </c:pt>
                <c:pt idx="36">
                  <c:v>215.06267338474828</c:v>
                </c:pt>
                <c:pt idx="37">
                  <c:v>222.4602332725604</c:v>
                </c:pt>
                <c:pt idx="38">
                  <c:v>229.93474433541238</c:v>
                </c:pt>
                <c:pt idx="39">
                  <c:v>237.48620657330406</c:v>
                </c:pt>
                <c:pt idx="40">
                  <c:v>245.1146199862356</c:v>
                </c:pt>
                <c:pt idx="41">
                  <c:v>252.81998457420679</c:v>
                </c:pt>
                <c:pt idx="42">
                  <c:v>260.60230033721786</c:v>
                </c:pt>
                <c:pt idx="43">
                  <c:v>268.46156727526869</c:v>
                </c:pt>
                <c:pt idx="44">
                  <c:v>276.3977853883593</c:v>
                </c:pt>
                <c:pt idx="45">
                  <c:v>284.41095467648967</c:v>
                </c:pt>
                <c:pt idx="46">
                  <c:v>292.50107513965975</c:v>
                </c:pt>
                <c:pt idx="47">
                  <c:v>300.66814677786971</c:v>
                </c:pt>
                <c:pt idx="48">
                  <c:v>308.91216959111944</c:v>
                </c:pt>
                <c:pt idx="49">
                  <c:v>317.23314357940887</c:v>
                </c:pt>
                <c:pt idx="50">
                  <c:v>325.63106874273814</c:v>
                </c:pt>
                <c:pt idx="51">
                  <c:v>334.10594508110711</c:v>
                </c:pt>
                <c:pt idx="52">
                  <c:v>342.65777259451596</c:v>
                </c:pt>
                <c:pt idx="53">
                  <c:v>351.28655128296452</c:v>
                </c:pt>
                <c:pt idx="54">
                  <c:v>359.9922811464528</c:v>
                </c:pt>
                <c:pt idx="55">
                  <c:v>368.77496218498095</c:v>
                </c:pt>
                <c:pt idx="56">
                  <c:v>377.63459439854887</c:v>
                </c:pt>
                <c:pt idx="57">
                  <c:v>386.57117778715656</c:v>
                </c:pt>
                <c:pt idx="58">
                  <c:v>395.58471235080401</c:v>
                </c:pt>
                <c:pt idx="59">
                  <c:v>404.67519808949123</c:v>
                </c:pt>
                <c:pt idx="60">
                  <c:v>413.84263500321822</c:v>
                </c:pt>
                <c:pt idx="61">
                  <c:v>423.08702309198503</c:v>
                </c:pt>
                <c:pt idx="62">
                  <c:v>432.40836235579161</c:v>
                </c:pt>
                <c:pt idx="63">
                  <c:v>441.80665279463778</c:v>
                </c:pt>
                <c:pt idx="64">
                  <c:v>451.28189440852395</c:v>
                </c:pt>
                <c:pt idx="65">
                  <c:v>460.83408719744983</c:v>
                </c:pt>
                <c:pt idx="66">
                  <c:v>470.46323116141548</c:v>
                </c:pt>
                <c:pt idx="67">
                  <c:v>480.16932630042089</c:v>
                </c:pt>
                <c:pt idx="68">
                  <c:v>489.95237261446619</c:v>
                </c:pt>
                <c:pt idx="69">
                  <c:v>499.81237010355113</c:v>
                </c:pt>
                <c:pt idx="70">
                  <c:v>509.74931876767596</c:v>
                </c:pt>
                <c:pt idx="71">
                  <c:v>519.76321860684038</c:v>
                </c:pt>
                <c:pt idx="72">
                  <c:v>529.8540696210448</c:v>
                </c:pt>
                <c:pt idx="73">
                  <c:v>540.02187181028876</c:v>
                </c:pt>
                <c:pt idx="74">
                  <c:v>550.26662517457248</c:v>
                </c:pt>
                <c:pt idx="75">
                  <c:v>560.5883297138962</c:v>
                </c:pt>
                <c:pt idx="76">
                  <c:v>570.98698542825969</c:v>
                </c:pt>
                <c:pt idx="77">
                  <c:v>581.46259231766282</c:v>
                </c:pt>
                <c:pt idx="78">
                  <c:v>592.01515038210573</c:v>
                </c:pt>
                <c:pt idx="79">
                  <c:v>602.64465962158852</c:v>
                </c:pt>
                <c:pt idx="80">
                  <c:v>613.35112003611107</c:v>
                </c:pt>
                <c:pt idx="81">
                  <c:v>624.13453162567339</c:v>
                </c:pt>
                <c:pt idx="82">
                  <c:v>634.99489439027525</c:v>
                </c:pt>
                <c:pt idx="83">
                  <c:v>645.9322083299171</c:v>
                </c:pt>
                <c:pt idx="84">
                  <c:v>656.94647344459872</c:v>
                </c:pt>
                <c:pt idx="85">
                  <c:v>668.03768973432011</c:v>
                </c:pt>
                <c:pt idx="86">
                  <c:v>679.20585719908127</c:v>
                </c:pt>
                <c:pt idx="87">
                  <c:v>690.45097583888219</c:v>
                </c:pt>
                <c:pt idx="88">
                  <c:v>701.77304565372287</c:v>
                </c:pt>
                <c:pt idx="89">
                  <c:v>713.17206664360356</c:v>
                </c:pt>
                <c:pt idx="90">
                  <c:v>724.64803880852367</c:v>
                </c:pt>
                <c:pt idx="91">
                  <c:v>736.20096214848377</c:v>
                </c:pt>
                <c:pt idx="92">
                  <c:v>747.83083666348341</c:v>
                </c:pt>
                <c:pt idx="93">
                  <c:v>759.53766235352305</c:v>
                </c:pt>
                <c:pt idx="94">
                  <c:v>771.32143921860234</c:v>
                </c:pt>
                <c:pt idx="95">
                  <c:v>783.18216725872162</c:v>
                </c:pt>
                <c:pt idx="96">
                  <c:v>795.11984647388044</c:v>
                </c:pt>
                <c:pt idx="97">
                  <c:v>807.13447686407903</c:v>
                </c:pt>
                <c:pt idx="98">
                  <c:v>819.22605842931762</c:v>
                </c:pt>
                <c:pt idx="99">
                  <c:v>831.39459116959597</c:v>
                </c:pt>
                <c:pt idx="100">
                  <c:v>843.64007508491386</c:v>
                </c:pt>
                <c:pt idx="101">
                  <c:v>855.96251017527175</c:v>
                </c:pt>
                <c:pt idx="102">
                  <c:v>868.36189644066917</c:v>
                </c:pt>
                <c:pt idx="103">
                  <c:v>880.83823388110659</c:v>
                </c:pt>
                <c:pt idx="104">
                  <c:v>893.39152249658366</c:v>
                </c:pt>
                <c:pt idx="105">
                  <c:v>906.0217622871005</c:v>
                </c:pt>
                <c:pt idx="106">
                  <c:v>918.72895325265722</c:v>
                </c:pt>
                <c:pt idx="107">
                  <c:v>931.51309539325371</c:v>
                </c:pt>
                <c:pt idx="108">
                  <c:v>944.37418870888973</c:v>
                </c:pt>
                <c:pt idx="109">
                  <c:v>957.31223319956575</c:v>
                </c:pt>
                <c:pt idx="110">
                  <c:v>970.32722886528154</c:v>
                </c:pt>
                <c:pt idx="111">
                  <c:v>983.41917570603732</c:v>
                </c:pt>
                <c:pt idx="112">
                  <c:v>996.5880737218323</c:v>
                </c:pt>
                <c:pt idx="113">
                  <c:v>1009.8339229126677</c:v>
                </c:pt>
                <c:pt idx="114">
                  <c:v>1023.1567232785424</c:v>
                </c:pt>
                <c:pt idx="115">
                  <c:v>1036.556474819457</c:v>
                </c:pt>
                <c:pt idx="116">
                  <c:v>1050.0331775354116</c:v>
                </c:pt>
                <c:pt idx="117">
                  <c:v>1063.5868314264053</c:v>
                </c:pt>
                <c:pt idx="118">
                  <c:v>1077.2174364924394</c:v>
                </c:pt>
                <c:pt idx="119">
                  <c:v>1090.9249927335131</c:v>
                </c:pt>
                <c:pt idx="120">
                  <c:v>1104.7095001496268</c:v>
                </c:pt>
                <c:pt idx="121">
                  <c:v>1118.5709587407803</c:v>
                </c:pt>
                <c:pt idx="122">
                  <c:v>1132.5093685069733</c:v>
                </c:pt>
                <c:pt idx="123">
                  <c:v>1146.5247294482058</c:v>
                </c:pt>
                <c:pt idx="124">
                  <c:v>1160.6170415644788</c:v>
                </c:pt>
                <c:pt idx="125">
                  <c:v>1174.7863048557911</c:v>
                </c:pt>
                <c:pt idx="126">
                  <c:v>1189.0325193221429</c:v>
                </c:pt>
                <c:pt idx="127">
                  <c:v>1203.3556849635352</c:v>
                </c:pt>
                <c:pt idx="128">
                  <c:v>1217.7558017799668</c:v>
                </c:pt>
                <c:pt idx="129">
                  <c:v>1232.2328697714381</c:v>
                </c:pt>
                <c:pt idx="130">
                  <c:v>1246.7868889379497</c:v>
                </c:pt>
                <c:pt idx="131">
                  <c:v>1261.4178592795006</c:v>
                </c:pt>
                <c:pt idx="132">
                  <c:v>1276.1257807960915</c:v>
                </c:pt>
                <c:pt idx="133">
                  <c:v>1290.9106534877224</c:v>
                </c:pt>
                <c:pt idx="134">
                  <c:v>1305.7724773543923</c:v>
                </c:pt>
                <c:pt idx="135">
                  <c:v>1320.7112523961025</c:v>
                </c:pt>
                <c:pt idx="136">
                  <c:v>1335.7269786128527</c:v>
                </c:pt>
                <c:pt idx="137">
                  <c:v>1350.8196560046417</c:v>
                </c:pt>
                <c:pt idx="138">
                  <c:v>1365.9892845714717</c:v>
                </c:pt>
                <c:pt idx="139">
                  <c:v>1381.2358643133407</c:v>
                </c:pt>
                <c:pt idx="140">
                  <c:v>1396.5593952302502</c:v>
                </c:pt>
                <c:pt idx="141">
                  <c:v>1411.9598773221987</c:v>
                </c:pt>
                <c:pt idx="142">
                  <c:v>1427.4373105891873</c:v>
                </c:pt>
                <c:pt idx="143">
                  <c:v>1442.9916950312158</c:v>
                </c:pt>
                <c:pt idx="144">
                  <c:v>1458.6230306482839</c:v>
                </c:pt>
                <c:pt idx="145">
                  <c:v>1474.3313174403916</c:v>
                </c:pt>
                <c:pt idx="146">
                  <c:v>1490.1165554075392</c:v>
                </c:pt>
                <c:pt idx="147">
                  <c:v>1505.9787445497268</c:v>
                </c:pt>
                <c:pt idx="148">
                  <c:v>1521.9178848669537</c:v>
                </c:pt>
                <c:pt idx="149">
                  <c:v>1537.9339763592211</c:v>
                </c:pt>
                <c:pt idx="150">
                  <c:v>1554.0270190265278</c:v>
                </c:pt>
                <c:pt idx="151">
                  <c:v>1570.1970128688747</c:v>
                </c:pt>
                <c:pt idx="152">
                  <c:v>1586.4439578862607</c:v>
                </c:pt>
                <c:pt idx="153">
                  <c:v>1602.7678540786869</c:v>
                </c:pt>
                <c:pt idx="154">
                  <c:v>1619.1687014461527</c:v>
                </c:pt>
                <c:pt idx="155">
                  <c:v>1635.646499988658</c:v>
                </c:pt>
                <c:pt idx="156">
                  <c:v>1652.2012497062035</c:v>
                </c:pt>
                <c:pt idx="157">
                  <c:v>1668.832950598789</c:v>
                </c:pt>
                <c:pt idx="158">
                  <c:v>1685.5416026664138</c:v>
                </c:pt>
                <c:pt idx="159">
                  <c:v>1702.3272059090787</c:v>
                </c:pt>
                <c:pt idx="160">
                  <c:v>1719.1897603267832</c:v>
                </c:pt>
                <c:pt idx="161">
                  <c:v>1736.1292659195271</c:v>
                </c:pt>
                <c:pt idx="162">
                  <c:v>1753.1457226873117</c:v>
                </c:pt>
                <c:pt idx="163">
                  <c:v>1770.2391306301354</c:v>
                </c:pt>
                <c:pt idx="164">
                  <c:v>1787.4094897479986</c:v>
                </c:pt>
                <c:pt idx="165">
                  <c:v>1804.6568000409027</c:v>
                </c:pt>
                <c:pt idx="166">
                  <c:v>1821.9810615088454</c:v>
                </c:pt>
                <c:pt idx="167">
                  <c:v>1839.3822741518284</c:v>
                </c:pt>
                <c:pt idx="168">
                  <c:v>1856.8604379698513</c:v>
                </c:pt>
                <c:pt idx="169">
                  <c:v>1874.4155529629138</c:v>
                </c:pt>
                <c:pt idx="170">
                  <c:v>1892.0476191310163</c:v>
                </c:pt>
                <c:pt idx="171">
                  <c:v>1909.7566364741583</c:v>
                </c:pt>
                <c:pt idx="172">
                  <c:v>1927.5426049923399</c:v>
                </c:pt>
                <c:pt idx="173">
                  <c:v>1945.4055246855621</c:v>
                </c:pt>
                <c:pt idx="174">
                  <c:v>1963.345395553823</c:v>
                </c:pt>
                <c:pt idx="175">
                  <c:v>1981.3622175971238</c:v>
                </c:pt>
                <c:pt idx="176">
                  <c:v>1999.4559908154652</c:v>
                </c:pt>
                <c:pt idx="177">
                  <c:v>2017.6267152088453</c:v>
                </c:pt>
                <c:pt idx="178">
                  <c:v>2035.8743907772664</c:v>
                </c:pt>
                <c:pt idx="179">
                  <c:v>2054.1990175207261</c:v>
                </c:pt>
                <c:pt idx="180">
                  <c:v>2072.6005954392267</c:v>
                </c:pt>
                <c:pt idx="181">
                  <c:v>2091.0791245327664</c:v>
                </c:pt>
                <c:pt idx="182">
                  <c:v>2109.6346048013465</c:v>
                </c:pt>
                <c:pt idx="183">
                  <c:v>2128.2670362449653</c:v>
                </c:pt>
                <c:pt idx="184">
                  <c:v>2146.9764188636241</c:v>
                </c:pt>
                <c:pt idx="185">
                  <c:v>2165.7627526573233</c:v>
                </c:pt>
                <c:pt idx="186">
                  <c:v>2184.6260376260616</c:v>
                </c:pt>
                <c:pt idx="187">
                  <c:v>2203.5662737698408</c:v>
                </c:pt>
                <c:pt idx="188">
                  <c:v>2222.5834610886586</c:v>
                </c:pt>
                <c:pt idx="189">
                  <c:v>2241.6775995825169</c:v>
                </c:pt>
                <c:pt idx="190">
                  <c:v>2260.8486892514147</c:v>
                </c:pt>
                <c:pt idx="191">
                  <c:v>2280.0967300953521</c:v>
                </c:pt>
                <c:pt idx="192">
                  <c:v>2299.4217221143294</c:v>
                </c:pt>
                <c:pt idx="193">
                  <c:v>2318.8236653083463</c:v>
                </c:pt>
                <c:pt idx="194">
                  <c:v>2338.3025596774032</c:v>
                </c:pt>
                <c:pt idx="195">
                  <c:v>2357.8584052215001</c:v>
                </c:pt>
                <c:pt idx="196">
                  <c:v>2377.4912019406365</c:v>
                </c:pt>
                <c:pt idx="197">
                  <c:v>2397.2009498348125</c:v>
                </c:pt>
                <c:pt idx="198">
                  <c:v>2416.9876489040289</c:v>
                </c:pt>
                <c:pt idx="199">
                  <c:v>2436.8512991482844</c:v>
                </c:pt>
                <c:pt idx="200">
                  <c:v>2456.7919005675803</c:v>
                </c:pt>
                <c:pt idx="201">
                  <c:v>2476.8094531619154</c:v>
                </c:pt>
                <c:pt idx="202">
                  <c:v>2496.9039569312904</c:v>
                </c:pt>
                <c:pt idx="203">
                  <c:v>2517.075411875705</c:v>
                </c:pt>
                <c:pt idx="204">
                  <c:v>2537.3238179951595</c:v>
                </c:pt>
                <c:pt idx="205">
                  <c:v>2557.6491752896541</c:v>
                </c:pt>
                <c:pt idx="206">
                  <c:v>2578.0514837591882</c:v>
                </c:pt>
                <c:pt idx="207">
                  <c:v>2598.5307434037622</c:v>
                </c:pt>
                <c:pt idx="208">
                  <c:v>2619.0869542233763</c:v>
                </c:pt>
                <c:pt idx="209">
                  <c:v>2639.7201162180299</c:v>
                </c:pt>
                <c:pt idx="210">
                  <c:v>2660.4302293877226</c:v>
                </c:pt>
                <c:pt idx="211">
                  <c:v>2681.2172937324567</c:v>
                </c:pt>
                <c:pt idx="212">
                  <c:v>2702.0813092522289</c:v>
                </c:pt>
                <c:pt idx="213">
                  <c:v>2723.0222759470407</c:v>
                </c:pt>
                <c:pt idx="214">
                  <c:v>2744.0401938168943</c:v>
                </c:pt>
                <c:pt idx="215">
                  <c:v>2765.1350628617856</c:v>
                </c:pt>
                <c:pt idx="216">
                  <c:v>2786.3068830817174</c:v>
                </c:pt>
                <c:pt idx="217">
                  <c:v>2807.5556544766896</c:v>
                </c:pt>
                <c:pt idx="218">
                  <c:v>2828.8813770467013</c:v>
                </c:pt>
                <c:pt idx="219">
                  <c:v>2850.2840507917526</c:v>
                </c:pt>
                <c:pt idx="220">
                  <c:v>2871.7636757118435</c:v>
                </c:pt>
                <c:pt idx="221">
                  <c:v>2893.3202518069738</c:v>
                </c:pt>
                <c:pt idx="222">
                  <c:v>2914.9537790771456</c:v>
                </c:pt>
                <c:pt idx="223">
                  <c:v>2936.6642575223545</c:v>
                </c:pt>
                <c:pt idx="224">
                  <c:v>2958.4516871426049</c:v>
                </c:pt>
                <c:pt idx="225">
                  <c:v>2980.3160679378952</c:v>
                </c:pt>
                <c:pt idx="226">
                  <c:v>3002.257399908226</c:v>
                </c:pt>
                <c:pt idx="227">
                  <c:v>3024.2756830535945</c:v>
                </c:pt>
                <c:pt idx="228">
                  <c:v>3046.3709173740035</c:v>
                </c:pt>
                <c:pt idx="229">
                  <c:v>3068.5431028694529</c:v>
                </c:pt>
                <c:pt idx="230">
                  <c:v>3090.7922395399419</c:v>
                </c:pt>
                <c:pt idx="231">
                  <c:v>3113.1183273854704</c:v>
                </c:pt>
                <c:pt idx="232">
                  <c:v>3135.5213664060384</c:v>
                </c:pt>
                <c:pt idx="233">
                  <c:v>3158.0013566016469</c:v>
                </c:pt>
                <c:pt idx="234">
                  <c:v>3180.558297972294</c:v>
                </c:pt>
                <c:pt idx="235">
                  <c:v>3203.1921905179815</c:v>
                </c:pt>
                <c:pt idx="236">
                  <c:v>3225.9030342387096</c:v>
                </c:pt>
                <c:pt idx="237">
                  <c:v>3248.6908291344776</c:v>
                </c:pt>
                <c:pt idx="238">
                  <c:v>3271.5555752052833</c:v>
                </c:pt>
                <c:pt idx="239">
                  <c:v>3294.4972724511308</c:v>
                </c:pt>
                <c:pt idx="240">
                  <c:v>3317.515920872017</c:v>
                </c:pt>
                <c:pt idx="241">
                  <c:v>3340.6115204679427</c:v>
                </c:pt>
                <c:pt idx="242">
                  <c:v>3363.7840712389097</c:v>
                </c:pt>
                <c:pt idx="243">
                  <c:v>3387.0335731849159</c:v>
                </c:pt>
                <c:pt idx="244">
                  <c:v>3410.3600263059616</c:v>
                </c:pt>
                <c:pt idx="245">
                  <c:v>3433.7634306020459</c:v>
                </c:pt>
                <c:pt idx="246">
                  <c:v>3457.2437860731707</c:v>
                </c:pt>
                <c:pt idx="247">
                  <c:v>3480.8010927193363</c:v>
                </c:pt>
                <c:pt idx="248">
                  <c:v>3504.4353505405425</c:v>
                </c:pt>
                <c:pt idx="249">
                  <c:v>3528.1465595367863</c:v>
                </c:pt>
                <c:pt idx="250">
                  <c:v>3551.9347197080697</c:v>
                </c:pt>
                <c:pt idx="251">
                  <c:v>3575.7998310543944</c:v>
                </c:pt>
                <c:pt idx="252">
                  <c:v>3599.7418935757569</c:v>
                </c:pt>
                <c:pt idx="253">
                  <c:v>3623.7609072721625</c:v>
                </c:pt>
                <c:pt idx="254">
                  <c:v>3647.8568721436059</c:v>
                </c:pt>
                <c:pt idx="255">
                  <c:v>3672.0297881900888</c:v>
                </c:pt>
                <c:pt idx="256">
                  <c:v>3696.2796554116112</c:v>
                </c:pt>
                <c:pt idx="257">
                  <c:v>3720.6064738081736</c:v>
                </c:pt>
                <c:pt idx="258">
                  <c:v>3745.0102433797756</c:v>
                </c:pt>
                <c:pt idx="259">
                  <c:v>3769.4909641264198</c:v>
                </c:pt>
                <c:pt idx="260">
                  <c:v>3794.0486360481009</c:v>
                </c:pt>
                <c:pt idx="261">
                  <c:v>3818.6832591448228</c:v>
                </c:pt>
                <c:pt idx="262">
                  <c:v>3843.3948334165843</c:v>
                </c:pt>
                <c:pt idx="263">
                  <c:v>3868.1833588633849</c:v>
                </c:pt>
                <c:pt idx="264">
                  <c:v>3893.0488354852268</c:v>
                </c:pt>
                <c:pt idx="265">
                  <c:v>3917.9912632821083</c:v>
                </c:pt>
                <c:pt idx="266">
                  <c:v>3943.0106422540293</c:v>
                </c:pt>
                <c:pt idx="267">
                  <c:v>3968.1069724009885</c:v>
                </c:pt>
                <c:pt idx="268">
                  <c:v>3993.2802537229891</c:v>
                </c:pt>
                <c:pt idx="269">
                  <c:v>4018.5304862200292</c:v>
                </c:pt>
                <c:pt idx="270">
                  <c:v>4043.8576698921088</c:v>
                </c:pt>
                <c:pt idx="271">
                  <c:v>4069.2618047392289</c:v>
                </c:pt>
                <c:pt idx="272">
                  <c:v>4094.7428907613885</c:v>
                </c:pt>
                <c:pt idx="273">
                  <c:v>4120.3009279585876</c:v>
                </c:pt>
                <c:pt idx="274">
                  <c:v>4145.9359163308254</c:v>
                </c:pt>
                <c:pt idx="275">
                  <c:v>4171.6478558781055</c:v>
                </c:pt>
                <c:pt idx="276">
                  <c:v>4197.4367466004242</c:v>
                </c:pt>
                <c:pt idx="277">
                  <c:v>4223.3025884977824</c:v>
                </c:pt>
                <c:pt idx="278">
                  <c:v>4249.2453815701792</c:v>
                </c:pt>
                <c:pt idx="279">
                  <c:v>4275.2651258176174</c:v>
                </c:pt>
                <c:pt idx="280">
                  <c:v>4301.3618212400961</c:v>
                </c:pt>
                <c:pt idx="281">
                  <c:v>4327.5354678376125</c:v>
                </c:pt>
                <c:pt idx="282">
                  <c:v>4353.7860656101693</c:v>
                </c:pt>
                <c:pt idx="283">
                  <c:v>4380.1136145577657</c:v>
                </c:pt>
                <c:pt idx="284">
                  <c:v>4406.5181146804034</c:v>
                </c:pt>
                <c:pt idx="285">
                  <c:v>4432.999565978078</c:v>
                </c:pt>
                <c:pt idx="286">
                  <c:v>4459.5579684507957</c:v>
                </c:pt>
                <c:pt idx="287">
                  <c:v>4486.193322098552</c:v>
                </c:pt>
                <c:pt idx="288">
                  <c:v>4512.9056269213479</c:v>
                </c:pt>
                <c:pt idx="289">
                  <c:v>4539.6948829191824</c:v>
                </c:pt>
                <c:pt idx="290">
                  <c:v>4566.5610900920574</c:v>
                </c:pt>
                <c:pt idx="291">
                  <c:v>4593.5042484399737</c:v>
                </c:pt>
                <c:pt idx="292">
                  <c:v>4620.5243579629278</c:v>
                </c:pt>
                <c:pt idx="293">
                  <c:v>4647.6214186609232</c:v>
                </c:pt>
                <c:pt idx="294">
                  <c:v>4674.7954305339572</c:v>
                </c:pt>
                <c:pt idx="295">
                  <c:v>4702.0463935820317</c:v>
                </c:pt>
                <c:pt idx="296">
                  <c:v>4729.3743078051448</c:v>
                </c:pt>
                <c:pt idx="297">
                  <c:v>4756.7791732032993</c:v>
                </c:pt>
                <c:pt idx="298">
                  <c:v>4784.2609897764933</c:v>
                </c:pt>
                <c:pt idx="299">
                  <c:v>4811.819757524725</c:v>
                </c:pt>
                <c:pt idx="300">
                  <c:v>4839.4554764479981</c:v>
                </c:pt>
                <c:pt idx="301">
                  <c:v>4867.1681465463116</c:v>
                </c:pt>
                <c:pt idx="302">
                  <c:v>4894.9577678196656</c:v>
                </c:pt>
                <c:pt idx="303">
                  <c:v>4922.8243402680564</c:v>
                </c:pt>
                <c:pt idx="304">
                  <c:v>4950.7678638914895</c:v>
                </c:pt>
                <c:pt idx="305">
                  <c:v>4978.7883386899612</c:v>
                </c:pt>
                <c:pt idx="306">
                  <c:v>5006.8857646634733</c:v>
                </c:pt>
                <c:pt idx="307">
                  <c:v>5035.0601418120241</c:v>
                </c:pt>
                <c:pt idx="308">
                  <c:v>5063.3114701356153</c:v>
                </c:pt>
                <c:pt idx="309">
                  <c:v>5091.639749634247</c:v>
                </c:pt>
                <c:pt idx="310">
                  <c:v>5120.0449803079164</c:v>
                </c:pt>
                <c:pt idx="311">
                  <c:v>5148.5271621566271</c:v>
                </c:pt>
                <c:pt idx="312">
                  <c:v>5177.0862951803774</c:v>
                </c:pt>
                <c:pt idx="313">
                  <c:v>5205.7223793791691</c:v>
                </c:pt>
                <c:pt idx="314">
                  <c:v>5234.4354147529984</c:v>
                </c:pt>
                <c:pt idx="315">
                  <c:v>5263.2254013018683</c:v>
                </c:pt>
                <c:pt idx="316">
                  <c:v>5292.0923390257776</c:v>
                </c:pt>
                <c:pt idx="317">
                  <c:v>5321.0362279247265</c:v>
                </c:pt>
                <c:pt idx="318">
                  <c:v>5350.0570679987159</c:v>
                </c:pt>
                <c:pt idx="319">
                  <c:v>5379.1548592477448</c:v>
                </c:pt>
                <c:pt idx="320">
                  <c:v>5408.3296016718132</c:v>
                </c:pt>
                <c:pt idx="321">
                  <c:v>5437.5812952709211</c:v>
                </c:pt>
                <c:pt idx="322">
                  <c:v>5466.9099400450687</c:v>
                </c:pt>
                <c:pt idx="323">
                  <c:v>5496.3155359942575</c:v>
                </c:pt>
                <c:pt idx="324">
                  <c:v>5525.7980831184859</c:v>
                </c:pt>
                <c:pt idx="325">
                  <c:v>5555.357581417753</c:v>
                </c:pt>
                <c:pt idx="326">
                  <c:v>5584.9940308920595</c:v>
                </c:pt>
                <c:pt idx="327">
                  <c:v>5614.7074315414065</c:v>
                </c:pt>
                <c:pt idx="328">
                  <c:v>5644.4977833657922</c:v>
                </c:pt>
                <c:pt idx="329">
                  <c:v>5674.3650863652201</c:v>
                </c:pt>
                <c:pt idx="330">
                  <c:v>5704.3093405396876</c:v>
                </c:pt>
                <c:pt idx="331">
                  <c:v>5734.3305458891937</c:v>
                </c:pt>
                <c:pt idx="332">
                  <c:v>5764.4287024137375</c:v>
                </c:pt>
                <c:pt idx="333">
                  <c:v>5794.6038101133227</c:v>
                </c:pt>
                <c:pt idx="334">
                  <c:v>5824.8558689879492</c:v>
                </c:pt>
                <c:pt idx="335">
                  <c:v>5855.1848790376162</c:v>
                </c:pt>
                <c:pt idx="336">
                  <c:v>5885.590840262319</c:v>
                </c:pt>
                <c:pt idx="337">
                  <c:v>5916.0737526620651</c:v>
                </c:pt>
                <c:pt idx="338">
                  <c:v>5946.6336162368489</c:v>
                </c:pt>
                <c:pt idx="339">
                  <c:v>5977.2704309866713</c:v>
                </c:pt>
                <c:pt idx="340">
                  <c:v>6007.9841969115378</c:v>
                </c:pt>
                <c:pt idx="341">
                  <c:v>6038.7749140114411</c:v>
                </c:pt>
                <c:pt idx="342">
                  <c:v>6069.6425822863857</c:v>
                </c:pt>
                <c:pt idx="343">
                  <c:v>6100.5872017363672</c:v>
                </c:pt>
                <c:pt idx="344">
                  <c:v>6131.6087723613909</c:v>
                </c:pt>
                <c:pt idx="345">
                  <c:v>6162.7072941614533</c:v>
                </c:pt>
                <c:pt idx="346">
                  <c:v>6193.8827671365589</c:v>
                </c:pt>
                <c:pt idx="347">
                  <c:v>6225.1351912866994</c:v>
                </c:pt>
                <c:pt idx="348">
                  <c:v>6256.4645666118822</c:v>
                </c:pt>
                <c:pt idx="349">
                  <c:v>6287.8708931121037</c:v>
                </c:pt>
                <c:pt idx="350">
                  <c:v>6319.3541707873646</c:v>
                </c:pt>
                <c:pt idx="351">
                  <c:v>6350.9143996376679</c:v>
                </c:pt>
                <c:pt idx="352">
                  <c:v>6382.5515796630089</c:v>
                </c:pt>
                <c:pt idx="353">
                  <c:v>6414.2657108633903</c:v>
                </c:pt>
                <c:pt idx="354">
                  <c:v>6446.0567932388094</c:v>
                </c:pt>
                <c:pt idx="355">
                  <c:v>6477.9248267892708</c:v>
                </c:pt>
                <c:pt idx="356">
                  <c:v>6509.8698115147727</c:v>
                </c:pt>
                <c:pt idx="357">
                  <c:v>6541.8917474153113</c:v>
                </c:pt>
                <c:pt idx="358">
                  <c:v>6573.9906344908914</c:v>
                </c:pt>
                <c:pt idx="359">
                  <c:v>6606.1664727415118</c:v>
                </c:pt>
                <c:pt idx="360">
                  <c:v>6638.4192621671718</c:v>
                </c:pt>
                <c:pt idx="361">
                  <c:v>6670.7490027678696</c:v>
                </c:pt>
                <c:pt idx="362">
                  <c:v>6703.1556945436114</c:v>
                </c:pt>
                <c:pt idx="363">
                  <c:v>6735.6393374943891</c:v>
                </c:pt>
                <c:pt idx="364">
                  <c:v>6768.1999316202091</c:v>
                </c:pt>
                <c:pt idx="365">
                  <c:v>6800.837476921065</c:v>
                </c:pt>
                <c:pt idx="366">
                  <c:v>6833.5519733969641</c:v>
                </c:pt>
                <c:pt idx="367">
                  <c:v>6866.3434210479045</c:v>
                </c:pt>
                <c:pt idx="368">
                  <c:v>6899.211819873879</c:v>
                </c:pt>
                <c:pt idx="369">
                  <c:v>6932.1571698748976</c:v>
                </c:pt>
                <c:pt idx="370">
                  <c:v>6965.1794710509557</c:v>
                </c:pt>
                <c:pt idx="371">
                  <c:v>6998.2787234020525</c:v>
                </c:pt>
                <c:pt idx="372">
                  <c:v>7031.4549269281888</c:v>
                </c:pt>
                <c:pt idx="373">
                  <c:v>7064.7080816293665</c:v>
                </c:pt>
                <c:pt idx="374">
                  <c:v>7098.0381875055828</c:v>
                </c:pt>
                <c:pt idx="375">
                  <c:v>7131.4452445568386</c:v>
                </c:pt>
                <c:pt idx="376">
                  <c:v>7164.929252783134</c:v>
                </c:pt>
                <c:pt idx="377">
                  <c:v>7198.4902121844698</c:v>
                </c:pt>
                <c:pt idx="378">
                  <c:v>7232.128122760847</c:v>
                </c:pt>
                <c:pt idx="379">
                  <c:v>7265.842984512261</c:v>
                </c:pt>
                <c:pt idx="380">
                  <c:v>7299.6347974387172</c:v>
                </c:pt>
                <c:pt idx="381">
                  <c:v>7333.5035615402112</c:v>
                </c:pt>
                <c:pt idx="382">
                  <c:v>7367.4492768167456</c:v>
                </c:pt>
                <c:pt idx="383">
                  <c:v>7401.4719432683187</c:v>
                </c:pt>
                <c:pt idx="384">
                  <c:v>7435.5715608949349</c:v>
                </c:pt>
                <c:pt idx="385">
                  <c:v>7469.7481296965898</c:v>
                </c:pt>
                <c:pt idx="386">
                  <c:v>7504.0016496732815</c:v>
                </c:pt>
                <c:pt idx="387">
                  <c:v>7538.3321208250145</c:v>
                </c:pt>
                <c:pt idx="388">
                  <c:v>7572.739543151788</c:v>
                </c:pt>
                <c:pt idx="389">
                  <c:v>7607.2239166536037</c:v>
                </c:pt>
                <c:pt idx="390">
                  <c:v>7641.7852413304554</c:v>
                </c:pt>
                <c:pt idx="391">
                  <c:v>7676.4235171823475</c:v>
                </c:pt>
                <c:pt idx="392">
                  <c:v>7711.13874420928</c:v>
                </c:pt>
                <c:pt idx="393">
                  <c:v>7745.9309224112512</c:v>
                </c:pt>
                <c:pt idx="394">
                  <c:v>7780.8000517882638</c:v>
                </c:pt>
                <c:pt idx="395">
                  <c:v>7815.7461323403159</c:v>
                </c:pt>
                <c:pt idx="396">
                  <c:v>7850.7691640674084</c:v>
                </c:pt>
                <c:pt idx="397">
                  <c:v>7885.8691469695368</c:v>
                </c:pt>
                <c:pt idx="398">
                  <c:v>7921.0460810467084</c:v>
                </c:pt>
                <c:pt idx="399">
                  <c:v>7956.2999662989196</c:v>
                </c:pt>
                <c:pt idx="400">
                  <c:v>7991.6308027261712</c:v>
                </c:pt>
                <c:pt idx="401">
                  <c:v>8027.0385903284614</c:v>
                </c:pt>
                <c:pt idx="402">
                  <c:v>8062.5233291057912</c:v>
                </c:pt>
                <c:pt idx="403">
                  <c:v>8098.0850190581614</c:v>
                </c:pt>
                <c:pt idx="404">
                  <c:v>8133.7236601855711</c:v>
                </c:pt>
                <c:pt idx="405">
                  <c:v>8169.4392524880204</c:v>
                </c:pt>
                <c:pt idx="406">
                  <c:v>8205.2317959655102</c:v>
                </c:pt>
                <c:pt idx="407">
                  <c:v>8241.1012906180404</c:v>
                </c:pt>
                <c:pt idx="408">
                  <c:v>8277.0477364456056</c:v>
                </c:pt>
                <c:pt idx="409">
                  <c:v>8313.0711334482148</c:v>
                </c:pt>
                <c:pt idx="410">
                  <c:v>8349.1714816258645</c:v>
                </c:pt>
                <c:pt idx="411">
                  <c:v>8385.3487809785547</c:v>
                </c:pt>
                <c:pt idx="412">
                  <c:v>8421.6030315062799</c:v>
                </c:pt>
                <c:pt idx="413">
                  <c:v>8457.9342332090491</c:v>
                </c:pt>
                <c:pt idx="414">
                  <c:v>8494.3423860868552</c:v>
                </c:pt>
                <c:pt idx="415">
                  <c:v>8530.8274901397017</c:v>
                </c:pt>
                <c:pt idx="416">
                  <c:v>8567.3895453675905</c:v>
                </c:pt>
                <c:pt idx="417">
                  <c:v>8604.0285517705179</c:v>
                </c:pt>
                <c:pt idx="418">
                  <c:v>8640.7445093484839</c:v>
                </c:pt>
                <c:pt idx="419">
                  <c:v>8677.5374181014886</c:v>
                </c:pt>
                <c:pt idx="420">
                  <c:v>8714.4072780295337</c:v>
                </c:pt>
                <c:pt idx="421">
                  <c:v>8751.3540891326211</c:v>
                </c:pt>
                <c:pt idx="422">
                  <c:v>8788.3778514107489</c:v>
                </c:pt>
                <c:pt idx="423">
                  <c:v>8825.4785648639117</c:v>
                </c:pt>
                <c:pt idx="424">
                  <c:v>8862.6562294921187</c:v>
                </c:pt>
                <c:pt idx="425">
                  <c:v>8899.9108452953624</c:v>
                </c:pt>
                <c:pt idx="426">
                  <c:v>8937.2424122736447</c:v>
                </c:pt>
                <c:pt idx="427">
                  <c:v>8974.650930426973</c:v>
                </c:pt>
                <c:pt idx="428">
                  <c:v>9012.1363997553362</c:v>
                </c:pt>
                <c:pt idx="429">
                  <c:v>9049.6988202587399</c:v>
                </c:pt>
                <c:pt idx="430">
                  <c:v>9087.3381919371823</c:v>
                </c:pt>
                <c:pt idx="431">
                  <c:v>9125.0545147906669</c:v>
                </c:pt>
                <c:pt idx="432">
                  <c:v>9162.8477888191901</c:v>
                </c:pt>
                <c:pt idx="433">
                  <c:v>9200.7180140227538</c:v>
                </c:pt>
                <c:pt idx="434">
                  <c:v>9238.6651904013561</c:v>
                </c:pt>
                <c:pt idx="435">
                  <c:v>9276.6893179550007</c:v>
                </c:pt>
                <c:pt idx="436">
                  <c:v>9314.790396683682</c:v>
                </c:pt>
                <c:pt idx="437">
                  <c:v>9352.9684265874039</c:v>
                </c:pt>
                <c:pt idx="438">
                  <c:v>9391.2234076661662</c:v>
                </c:pt>
                <c:pt idx="439">
                  <c:v>9429.5553399199689</c:v>
                </c:pt>
                <c:pt idx="440">
                  <c:v>9467.9642233488103</c:v>
                </c:pt>
                <c:pt idx="441">
                  <c:v>9506.4500579526903</c:v>
                </c:pt>
                <c:pt idx="442">
                  <c:v>9545.0128437316125</c:v>
                </c:pt>
                <c:pt idx="443">
                  <c:v>9583.6525806855752</c:v>
                </c:pt>
                <c:pt idx="444">
                  <c:v>9622.3692688145766</c:v>
                </c:pt>
                <c:pt idx="445">
                  <c:v>9661.1629081186165</c:v>
                </c:pt>
                <c:pt idx="446">
                  <c:v>9700.0334985976933</c:v>
                </c:pt>
                <c:pt idx="447">
                  <c:v>9738.9810402518124</c:v>
                </c:pt>
                <c:pt idx="448">
                  <c:v>9778.0055330809737</c:v>
                </c:pt>
                <c:pt idx="449">
                  <c:v>9817.1069770851755</c:v>
                </c:pt>
                <c:pt idx="450">
                  <c:v>9856.285372264414</c:v>
                </c:pt>
                <c:pt idx="451">
                  <c:v>9895.5407186186912</c:v>
                </c:pt>
                <c:pt idx="452">
                  <c:v>9934.8730161480144</c:v>
                </c:pt>
                <c:pt idx="453">
                  <c:v>9974.2822648523688</c:v>
                </c:pt>
                <c:pt idx="454">
                  <c:v>10013.768464731769</c:v>
                </c:pt>
                <c:pt idx="455">
                  <c:v>10053.331615786206</c:v>
                </c:pt>
                <c:pt idx="456">
                  <c:v>10092.971718015684</c:v>
                </c:pt>
                <c:pt idx="457">
                  <c:v>10132.688771420204</c:v>
                </c:pt>
                <c:pt idx="458">
                  <c:v>10172.482775999761</c:v>
                </c:pt>
                <c:pt idx="459">
                  <c:v>10212.35373175436</c:v>
                </c:pt>
                <c:pt idx="460">
                  <c:v>10252.301638683995</c:v>
                </c:pt>
                <c:pt idx="461">
                  <c:v>10292.32649678867</c:v>
                </c:pt>
                <c:pt idx="462">
                  <c:v>10332.428306068388</c:v>
                </c:pt>
                <c:pt idx="463">
                  <c:v>10372.607066523145</c:v>
                </c:pt>
                <c:pt idx="464">
                  <c:v>10412.862778152941</c:v>
                </c:pt>
                <c:pt idx="465">
                  <c:v>10453.195440957777</c:v>
                </c:pt>
                <c:pt idx="466">
                  <c:v>10493.605054937654</c:v>
                </c:pt>
                <c:pt idx="467">
                  <c:v>10534.091620092569</c:v>
                </c:pt>
                <c:pt idx="468">
                  <c:v>10574.655136422522</c:v>
                </c:pt>
                <c:pt idx="469">
                  <c:v>10615.295603927518</c:v>
                </c:pt>
                <c:pt idx="470">
                  <c:v>10656.013022607553</c:v>
                </c:pt>
                <c:pt idx="471">
                  <c:v>10696.807392462626</c:v>
                </c:pt>
                <c:pt idx="472">
                  <c:v>10737.678713492744</c:v>
                </c:pt>
                <c:pt idx="473">
                  <c:v>10778.626985697902</c:v>
                </c:pt>
                <c:pt idx="474">
                  <c:v>10819.652209078093</c:v>
                </c:pt>
                <c:pt idx="475">
                  <c:v>10860.754383633324</c:v>
                </c:pt>
                <c:pt idx="476">
                  <c:v>10901.933509363596</c:v>
                </c:pt>
                <c:pt idx="477">
                  <c:v>10943.189586268911</c:v>
                </c:pt>
                <c:pt idx="478">
                  <c:v>10984.522614349265</c:v>
                </c:pt>
                <c:pt idx="479">
                  <c:v>11025.932593604657</c:v>
                </c:pt>
                <c:pt idx="480">
                  <c:v>11067.419524035089</c:v>
                </c:pt>
                <c:pt idx="481">
                  <c:v>11108.983405640563</c:v>
                </c:pt>
                <c:pt idx="482">
                  <c:v>11150.624238421071</c:v>
                </c:pt>
                <c:pt idx="483">
                  <c:v>11192.342022376622</c:v>
                </c:pt>
                <c:pt idx="484">
                  <c:v>11234.13675750722</c:v>
                </c:pt>
                <c:pt idx="485">
                  <c:v>11276.008443812851</c:v>
                </c:pt>
                <c:pt idx="486">
                  <c:v>11317.957081293524</c:v>
                </c:pt>
                <c:pt idx="487">
                  <c:v>11359.982669949233</c:v>
                </c:pt>
                <c:pt idx="488">
                  <c:v>11402.085209779983</c:v>
                </c:pt>
                <c:pt idx="489">
                  <c:v>11444.264700785776</c:v>
                </c:pt>
                <c:pt idx="490">
                  <c:v>11486.521142966601</c:v>
                </c:pt>
                <c:pt idx="491">
                  <c:v>11528.854536322473</c:v>
                </c:pt>
                <c:pt idx="492">
                  <c:v>11571.264880853381</c:v>
                </c:pt>
                <c:pt idx="493">
                  <c:v>11613.752176559332</c:v>
                </c:pt>
                <c:pt idx="494">
                  <c:v>11656.316423440323</c:v>
                </c:pt>
                <c:pt idx="495">
                  <c:v>11698.957621496356</c:v>
                </c:pt>
                <c:pt idx="496">
                  <c:v>11741.675770727425</c:v>
                </c:pt>
                <c:pt idx="497">
                  <c:v>11784.47087113353</c:v>
                </c:pt>
                <c:pt idx="498">
                  <c:v>11827.342922714681</c:v>
                </c:pt>
                <c:pt idx="499">
                  <c:v>11870.291925470867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0.15385434968476691</c:v>
                </c:pt>
                <c:pt idx="2">
                  <c:v>7.7096456689102019E-2</c:v>
                </c:pt>
                <c:pt idx="3">
                  <c:v>6.0052159121680958E-2</c:v>
                </c:pt>
                <c:pt idx="4">
                  <c:v>5.1875331373511413E-2</c:v>
                </c:pt>
                <c:pt idx="5">
                  <c:v>4.6743094582872395E-2</c:v>
                </c:pt>
                <c:pt idx="6">
                  <c:v>4.2126964142414861E-2</c:v>
                </c:pt>
                <c:pt idx="7">
                  <c:v>3.7708614332120201E-2</c:v>
                </c:pt>
                <c:pt idx="8">
                  <c:v>3.5182069681822456E-2</c:v>
                </c:pt>
                <c:pt idx="9">
                  <c:v>3.3514657508107067E-2</c:v>
                </c:pt>
                <c:pt idx="10">
                  <c:v>3.2342853022529157E-2</c:v>
                </c:pt>
                <c:pt idx="11">
                  <c:v>3.1470631766950107E-2</c:v>
                </c:pt>
                <c:pt idx="12">
                  <c:v>3.0788244459876643E-2</c:v>
                </c:pt>
                <c:pt idx="13">
                  <c:v>3.023960286677484E-2</c:v>
                </c:pt>
                <c:pt idx="14">
                  <c:v>2.9787969311083067E-2</c:v>
                </c:pt>
                <c:pt idx="15">
                  <c:v>2.9409032546280824E-2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0.1104129593987679</c:v>
                </c:pt>
                <c:pt idx="2">
                  <c:v>5.6527314291642539E-2</c:v>
                </c:pt>
                <c:pt idx="3">
                  <c:v>4.3271798117173847E-2</c:v>
                </c:pt>
                <c:pt idx="4">
                  <c:v>3.6681747098546165E-2</c:v>
                </c:pt>
                <c:pt idx="5">
                  <c:v>3.2532168581901624E-2</c:v>
                </c:pt>
                <c:pt idx="6">
                  <c:v>2.8784098817770779E-2</c:v>
                </c:pt>
                <c:pt idx="7">
                  <c:v>2.5148852249908368E-2</c:v>
                </c:pt>
                <c:pt idx="8">
                  <c:v>2.3035757426504235E-2</c:v>
                </c:pt>
                <c:pt idx="9">
                  <c:v>2.1623812494566498E-2</c:v>
                </c:pt>
                <c:pt idx="10">
                  <c:v>2.0615966444296058E-2</c:v>
                </c:pt>
                <c:pt idx="11">
                  <c:v>1.9847038110886124E-2</c:v>
                </c:pt>
                <c:pt idx="12">
                  <c:v>1.9242367180934493E-2</c:v>
                </c:pt>
                <c:pt idx="13">
                  <c:v>1.8753135779650973E-2</c:v>
                </c:pt>
                <c:pt idx="14">
                  <c:v>1.8348501121340264E-2</c:v>
                </c:pt>
                <c:pt idx="15">
                  <c:v>1.8007855952157557E-2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9.5011003266989233E-2</c:v>
                </c:pt>
                <c:pt idx="2">
                  <c:v>4.9193367921022101E-2</c:v>
                </c:pt>
                <c:pt idx="3">
                  <c:v>3.7308940358741209E-2</c:v>
                </c:pt>
                <c:pt idx="4">
                  <c:v>3.1300821166781997E-2</c:v>
                </c:pt>
                <c:pt idx="5">
                  <c:v>2.75109771660473E-2</c:v>
                </c:pt>
                <c:pt idx="6">
                  <c:v>2.4079264845182791E-2</c:v>
                </c:pt>
                <c:pt idx="7">
                  <c:v>2.0726430730099971E-2</c:v>
                </c:pt>
                <c:pt idx="8">
                  <c:v>1.8758444669556139E-2</c:v>
                </c:pt>
                <c:pt idx="9">
                  <c:v>1.7432263948664442E-2</c:v>
                </c:pt>
                <c:pt idx="10">
                  <c:v>1.6475767440491156E-2</c:v>
                </c:pt>
                <c:pt idx="11">
                  <c:v>1.573503684556193E-2</c:v>
                </c:pt>
                <c:pt idx="12">
                  <c:v>1.5148628925097603E-2</c:v>
                </c:pt>
                <c:pt idx="13">
                  <c:v>1.4670594075813125E-2</c:v>
                </c:pt>
                <c:pt idx="14">
                  <c:v>1.4272416499749132E-2</c:v>
                </c:pt>
                <c:pt idx="15">
                  <c:v>1.3934968819429058E-2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8.7238650188690287E-2</c:v>
                </c:pt>
                <c:pt idx="2">
                  <c:v>4.5474726700965223E-2</c:v>
                </c:pt>
                <c:pt idx="3">
                  <c:v>3.4293955189085519E-2</c:v>
                </c:pt>
                <c:pt idx="4">
                  <c:v>2.8588731399375227E-2</c:v>
                </c:pt>
                <c:pt idx="5">
                  <c:v>2.498685989144421E-2</c:v>
                </c:pt>
                <c:pt idx="6">
                  <c:v>2.1721211589939955E-2</c:v>
                </c:pt>
                <c:pt idx="7">
                  <c:v>1.8518192115111114E-2</c:v>
                </c:pt>
                <c:pt idx="8">
                  <c:v>1.6628291948075937E-2</c:v>
                </c:pt>
                <c:pt idx="9">
                  <c:v>1.5348822792380907E-2</c:v>
                </c:pt>
                <c:pt idx="10">
                  <c:v>1.4420763974722806E-2</c:v>
                </c:pt>
                <c:pt idx="11">
                  <c:v>1.3696245259579354E-2</c:v>
                </c:pt>
                <c:pt idx="12">
                  <c:v>1.3120431562927347E-2</c:v>
                </c:pt>
                <c:pt idx="13">
                  <c:v>1.2648967965666436E-2</c:v>
                </c:pt>
                <c:pt idx="14">
                  <c:v>1.225460001298931E-2</c:v>
                </c:pt>
                <c:pt idx="15">
                  <c:v>1.1919012801938161E-2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129.99307488529325</c:v>
                </c:pt>
                <c:pt idx="2">
                  <c:v>259.41529428066571</c:v>
                </c:pt>
                <c:pt idx="3">
                  <c:v>333.04381212130789</c:v>
                </c:pt>
                <c:pt idx="4">
                  <c:v>385.53970587670119</c:v>
                </c:pt>
                <c:pt idx="5">
                  <c:v>427.87068717800298</c:v>
                </c:pt>
                <c:pt idx="6">
                  <c:v>474.75531188024343</c:v>
                </c:pt>
                <c:pt idx="7">
                  <c:v>530.38278797118244</c:v>
                </c:pt>
                <c:pt idx="8">
                  <c:v>568.47138843379116</c:v>
                </c:pt>
                <c:pt idx="9">
                  <c:v>596.75382316415073</c:v>
                </c:pt>
                <c:pt idx="10">
                  <c:v>618.37463708190933</c:v>
                </c:pt>
                <c:pt idx="11">
                  <c:v>635.51313961874905</c:v>
                </c:pt>
                <c:pt idx="12">
                  <c:v>649.59858383819437</c:v>
                </c:pt>
                <c:pt idx="13">
                  <c:v>661.38434714612606</c:v>
                </c:pt>
                <c:pt idx="14">
                  <c:v>671.41199828478057</c:v>
                </c:pt>
                <c:pt idx="15">
                  <c:v>680.06317339838074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181.13815723177854</c:v>
                </c:pt>
                <c:pt idx="2">
                  <c:v>353.81125479999963</c:v>
                </c:pt>
                <c:pt idx="3">
                  <c:v>462.19479823424155</c:v>
                </c:pt>
                <c:pt idx="4">
                  <c:v>545.23030067978073</c:v>
                </c:pt>
                <c:pt idx="5">
                  <c:v>614.7761084432118</c:v>
                </c:pt>
                <c:pt idx="6">
                  <c:v>694.82807596715043</c:v>
                </c:pt>
                <c:pt idx="7">
                  <c:v>795.26492108890864</c:v>
                </c:pt>
                <c:pt idx="8">
                  <c:v>868.21542828839711</c:v>
                </c:pt>
                <c:pt idx="9">
                  <c:v>924.9062812131524</c:v>
                </c:pt>
                <c:pt idx="10">
                  <c:v>970.12187393880436</c:v>
                </c:pt>
                <c:pt idx="11">
                  <c:v>1007.7070386149949</c:v>
                </c:pt>
                <c:pt idx="12">
                  <c:v>1039.3731608975936</c:v>
                </c:pt>
                <c:pt idx="13">
                  <c:v>1066.48830547593</c:v>
                </c:pt>
                <c:pt idx="14">
                  <c:v>1090.0072909355499</c:v>
                </c:pt>
                <c:pt idx="15">
                  <c:v>1110.6263873464493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210.50193464222508</c:v>
                </c:pt>
                <c:pt idx="2">
                  <c:v>406.55886850660772</c:v>
                </c:pt>
                <c:pt idx="3">
                  <c:v>536.06454130542329</c:v>
                </c:pt>
                <c:pt idx="4">
                  <c:v>638.96087241394821</c:v>
                </c:pt>
                <c:pt idx="5">
                  <c:v>726.98253788974898</c:v>
                </c:pt>
                <c:pt idx="6">
                  <c:v>830.59014170862974</c:v>
                </c:pt>
                <c:pt idx="7">
                  <c:v>964.9514796078704</c:v>
                </c:pt>
                <c:pt idx="8">
                  <c:v>1066.1864750684172</c:v>
                </c:pt>
                <c:pt idx="9">
                  <c:v>1147.2979102942211</c:v>
                </c:pt>
                <c:pt idx="10">
                  <c:v>1213.9040000557197</c:v>
                </c:pt>
                <c:pt idx="11">
                  <c:v>1271.0488190334936</c:v>
                </c:pt>
                <c:pt idx="12">
                  <c:v>1320.2514959531982</c:v>
                </c:pt>
                <c:pt idx="13">
                  <c:v>1363.2713097128951</c:v>
                </c:pt>
                <c:pt idx="14">
                  <c:v>1401.3043972162347</c:v>
                </c:pt>
                <c:pt idx="15">
                  <c:v>1435.2382311838885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229.25618354641648</c:v>
                </c:pt>
                <c:pt idx="2">
                  <c:v>439.80473223108982</c:v>
                </c:pt>
                <c:pt idx="3">
                  <c:v>583.19315721171904</c:v>
                </c:pt>
                <c:pt idx="4">
                  <c:v>699.57633728501423</c:v>
                </c:pt>
                <c:pt idx="5">
                  <c:v>800.42070459794877</c:v>
                </c:pt>
                <c:pt idx="6">
                  <c:v>920.75895109197666</c:v>
                </c:pt>
                <c:pt idx="7">
                  <c:v>1080.0190361822474</c:v>
                </c:pt>
                <c:pt idx="8">
                  <c:v>1202.7693561342724</c:v>
                </c:pt>
                <c:pt idx="9">
                  <c:v>1303.0315269473251</c:v>
                </c:pt>
                <c:pt idx="10">
                  <c:v>1386.8890743275922</c:v>
                </c:pt>
                <c:pt idx="11">
                  <c:v>1460.2542244935128</c:v>
                </c:pt>
                <c:pt idx="12">
                  <c:v>1524.3401029971706</c:v>
                </c:pt>
                <c:pt idx="13">
                  <c:v>1581.1566646612391</c:v>
                </c:pt>
                <c:pt idx="14">
                  <c:v>1632.0402117409726</c:v>
                </c:pt>
                <c:pt idx="15">
                  <c:v>1677.9913179342993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242.21187861581666</c:v>
                </c:pt>
                <c:pt idx="2">
                  <c:v>462.59557064168985</c:v>
                </c:pt>
                <c:pt idx="3">
                  <c:v>615.74507113333652</c:v>
                </c:pt>
                <c:pt idx="4">
                  <c:v>741.79448818660126</c:v>
                </c:pt>
                <c:pt idx="5">
                  <c:v>851.95033476368587</c:v>
                </c:pt>
                <c:pt idx="6">
                  <c:v>984.60860135707344</c:v>
                </c:pt>
                <c:pt idx="7">
                  <c:v>1162.5689680708588</c:v>
                </c:pt>
                <c:pt idx="8">
                  <c:v>1301.8298946427681</c:v>
                </c:pt>
                <c:pt idx="9">
                  <c:v>1417.0613289017238</c:v>
                </c:pt>
                <c:pt idx="10">
                  <c:v>1514.6335155250599</c:v>
                </c:pt>
                <c:pt idx="11">
                  <c:v>1601.1099021115128</c:v>
                </c:pt>
                <c:pt idx="12">
                  <c:v>1677.3978549739945</c:v>
                </c:pt>
                <c:pt idx="13">
                  <c:v>1745.678212160507</c:v>
                </c:pt>
                <c:pt idx="14">
                  <c:v>1807.3741877146067</c:v>
                </c:pt>
                <c:pt idx="15">
                  <c:v>1863.5571712297562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129.99307488529325</c:v>
                </c:pt>
                <c:pt idx="2">
                  <c:v>259.41529428066571</c:v>
                </c:pt>
                <c:pt idx="3">
                  <c:v>333.04381212130789</c:v>
                </c:pt>
                <c:pt idx="4">
                  <c:v>385.53970587670119</c:v>
                </c:pt>
                <c:pt idx="5">
                  <c:v>427.87068717800298</c:v>
                </c:pt>
                <c:pt idx="6">
                  <c:v>474.75531188024343</c:v>
                </c:pt>
                <c:pt idx="7">
                  <c:v>530.38278797118244</c:v>
                </c:pt>
                <c:pt idx="8">
                  <c:v>568.47138843379116</c:v>
                </c:pt>
                <c:pt idx="9">
                  <c:v>596.75382316415073</c:v>
                </c:pt>
                <c:pt idx="10">
                  <c:v>618.37463708190933</c:v>
                </c:pt>
                <c:pt idx="11">
                  <c:v>635.51313961874905</c:v>
                </c:pt>
                <c:pt idx="12">
                  <c:v>649.59858383819437</c:v>
                </c:pt>
                <c:pt idx="13">
                  <c:v>661.38434714612606</c:v>
                </c:pt>
                <c:pt idx="14">
                  <c:v>671.41199828478057</c:v>
                </c:pt>
                <c:pt idx="15">
                  <c:v>680.06317339838074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181.13815723177854</c:v>
                </c:pt>
                <c:pt idx="2">
                  <c:v>353.81125479999963</c:v>
                </c:pt>
                <c:pt idx="3">
                  <c:v>462.19479823424155</c:v>
                </c:pt>
                <c:pt idx="4">
                  <c:v>545.23030067978073</c:v>
                </c:pt>
                <c:pt idx="5">
                  <c:v>614.7761084432118</c:v>
                </c:pt>
                <c:pt idx="6">
                  <c:v>694.82807596715043</c:v>
                </c:pt>
                <c:pt idx="7">
                  <c:v>795.26492108890864</c:v>
                </c:pt>
                <c:pt idx="8">
                  <c:v>868.21542828839711</c:v>
                </c:pt>
                <c:pt idx="9">
                  <c:v>924.9062812131524</c:v>
                </c:pt>
                <c:pt idx="10">
                  <c:v>970.12187393880436</c:v>
                </c:pt>
                <c:pt idx="11">
                  <c:v>1007.7070386149949</c:v>
                </c:pt>
                <c:pt idx="12">
                  <c:v>1039.3731608975936</c:v>
                </c:pt>
                <c:pt idx="13">
                  <c:v>1066.48830547593</c:v>
                </c:pt>
                <c:pt idx="14">
                  <c:v>1090.0072909355499</c:v>
                </c:pt>
                <c:pt idx="15">
                  <c:v>1110.6263873464493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210.50193464222508</c:v>
                </c:pt>
                <c:pt idx="2">
                  <c:v>406.55886850660772</c:v>
                </c:pt>
                <c:pt idx="3">
                  <c:v>536.06454130542329</c:v>
                </c:pt>
                <c:pt idx="4">
                  <c:v>638.96087241394821</c:v>
                </c:pt>
                <c:pt idx="5">
                  <c:v>726.98253788974898</c:v>
                </c:pt>
                <c:pt idx="6">
                  <c:v>830.59014170862974</c:v>
                </c:pt>
                <c:pt idx="7">
                  <c:v>964.9514796078704</c:v>
                </c:pt>
                <c:pt idx="8">
                  <c:v>1066.1864750684172</c:v>
                </c:pt>
                <c:pt idx="9">
                  <c:v>1147.2979102942211</c:v>
                </c:pt>
                <c:pt idx="10">
                  <c:v>1213.9040000557197</c:v>
                </c:pt>
                <c:pt idx="11">
                  <c:v>1271.0488190334936</c:v>
                </c:pt>
                <c:pt idx="12">
                  <c:v>1320.2514959531982</c:v>
                </c:pt>
                <c:pt idx="13">
                  <c:v>1363.2713097128951</c:v>
                </c:pt>
                <c:pt idx="14">
                  <c:v>1401.3043972162347</c:v>
                </c:pt>
                <c:pt idx="15">
                  <c:v>1435.2382311838885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229.25618354641648</c:v>
                </c:pt>
                <c:pt idx="2">
                  <c:v>439.80473223108982</c:v>
                </c:pt>
                <c:pt idx="3">
                  <c:v>583.19315721171904</c:v>
                </c:pt>
                <c:pt idx="4">
                  <c:v>699.57633728501423</c:v>
                </c:pt>
                <c:pt idx="5">
                  <c:v>800.42070459794877</c:v>
                </c:pt>
                <c:pt idx="6">
                  <c:v>920.75895109197666</c:v>
                </c:pt>
                <c:pt idx="7">
                  <c:v>1080.0190361822474</c:v>
                </c:pt>
                <c:pt idx="8">
                  <c:v>1202.7693561342724</c:v>
                </c:pt>
                <c:pt idx="9">
                  <c:v>1303.0315269473251</c:v>
                </c:pt>
                <c:pt idx="10">
                  <c:v>1386.8890743275922</c:v>
                </c:pt>
                <c:pt idx="11">
                  <c:v>1460.2542244935128</c:v>
                </c:pt>
                <c:pt idx="12">
                  <c:v>1524.3401029971706</c:v>
                </c:pt>
                <c:pt idx="13">
                  <c:v>1581.1566646612391</c:v>
                </c:pt>
                <c:pt idx="14">
                  <c:v>1632.0402117409726</c:v>
                </c:pt>
                <c:pt idx="15">
                  <c:v>1677.9913179342993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242.21187861581666</c:v>
                </c:pt>
                <c:pt idx="2">
                  <c:v>462.59557064168985</c:v>
                </c:pt>
                <c:pt idx="3">
                  <c:v>615.74507113333652</c:v>
                </c:pt>
                <c:pt idx="4">
                  <c:v>741.79448818660126</c:v>
                </c:pt>
                <c:pt idx="5">
                  <c:v>851.95033476368587</c:v>
                </c:pt>
                <c:pt idx="6">
                  <c:v>984.60860135707344</c:v>
                </c:pt>
                <c:pt idx="7">
                  <c:v>1162.5689680708588</c:v>
                </c:pt>
                <c:pt idx="8">
                  <c:v>1301.8298946427681</c:v>
                </c:pt>
                <c:pt idx="9">
                  <c:v>1417.0613289017238</c:v>
                </c:pt>
                <c:pt idx="10">
                  <c:v>1514.6335155250599</c:v>
                </c:pt>
                <c:pt idx="11">
                  <c:v>1601.1099021115128</c:v>
                </c:pt>
                <c:pt idx="12">
                  <c:v>1677.3978549739945</c:v>
                </c:pt>
                <c:pt idx="13">
                  <c:v>1745.678212160507</c:v>
                </c:pt>
                <c:pt idx="14">
                  <c:v>1807.3741877146067</c:v>
                </c:pt>
                <c:pt idx="15">
                  <c:v>1863.5571712297562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9.7457764488034559E-2</c:v>
                </c:pt>
                <c:pt idx="2">
                  <c:v>6.444432797852398E-2</c:v>
                </c:pt>
                <c:pt idx="3">
                  <c:v>5.3547469580632161E-2</c:v>
                </c:pt>
                <c:pt idx="4">
                  <c:v>4.7575804663591938E-2</c:v>
                </c:pt>
                <c:pt idx="5">
                  <c:v>4.3702381360561302E-2</c:v>
                </c:pt>
                <c:pt idx="6">
                  <c:v>3.9965314448139735E-2</c:v>
                </c:pt>
                <c:pt idx="7">
                  <c:v>3.634846893354636E-2</c:v>
                </c:pt>
                <c:pt idx="8">
                  <c:v>3.4177150251807273E-2</c:v>
                </c:pt>
                <c:pt idx="9">
                  <c:v>3.2724108777326177E-2</c:v>
                </c:pt>
                <c:pt idx="10">
                  <c:v>3.1695492890923417E-2</c:v>
                </c:pt>
                <c:pt idx="11">
                  <c:v>3.0917521773900419E-2</c:v>
                </c:pt>
                <c:pt idx="12">
                  <c:v>3.0304234860198169E-2</c:v>
                </c:pt>
                <c:pt idx="13">
                  <c:v>2.9808792739148205E-2</c:v>
                </c:pt>
                <c:pt idx="14">
                  <c:v>2.9399394476475837E-2</c:v>
                </c:pt>
                <c:pt idx="15">
                  <c:v>2.9054353440023502E-2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7.0772905935331032E-2</c:v>
                </c:pt>
                <c:pt idx="2">
                  <c:v>4.6751807384915148E-2</c:v>
                </c:pt>
                <c:pt idx="3">
                  <c:v>3.8032978062232048E-2</c:v>
                </c:pt>
                <c:pt idx="4">
                  <c:v>3.3206097934223487E-2</c:v>
                </c:pt>
                <c:pt idx="5">
                  <c:v>3.0066819509122163E-2</c:v>
                </c:pt>
                <c:pt idx="6">
                  <c:v>2.7012560517558855E-2</c:v>
                </c:pt>
                <c:pt idx="7">
                  <c:v>2.4013780973551658E-2</c:v>
                </c:pt>
                <c:pt idx="8">
                  <c:v>2.2188158833853486E-2</c:v>
                </c:pt>
                <c:pt idx="9">
                  <c:v>2.0951126034227323E-2</c:v>
                </c:pt>
                <c:pt idx="10">
                  <c:v>2.0046773020575431E-2</c:v>
                </c:pt>
                <c:pt idx="11">
                  <c:v>1.9356566936605722E-2</c:v>
                </c:pt>
                <c:pt idx="12">
                  <c:v>1.8810749419637274E-2</c:v>
                </c:pt>
                <c:pt idx="13">
                  <c:v>1.8367211430487997E-2</c:v>
                </c:pt>
                <c:pt idx="14">
                  <c:v>1.7999141401674766E-2</c:v>
                </c:pt>
                <c:pt idx="15">
                  <c:v>1.7688493729698516E-2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6.1283655609261155E-2</c:v>
                </c:pt>
                <c:pt idx="2">
                  <c:v>4.0456560231636879E-2</c:v>
                </c:pt>
                <c:pt idx="3">
                  <c:v>3.2534340528159268E-2</c:v>
                </c:pt>
                <c:pt idx="4">
                  <c:v>2.8126866387339564E-2</c:v>
                </c:pt>
                <c:pt idx="5">
                  <c:v>2.5255525888361989E-2</c:v>
                </c:pt>
                <c:pt idx="6">
                  <c:v>2.2449083770968783E-2</c:v>
                </c:pt>
                <c:pt idx="7">
                  <c:v>1.9670997430584362E-2</c:v>
                </c:pt>
                <c:pt idx="8">
                  <c:v>1.7964255346248965E-2</c:v>
                </c:pt>
                <c:pt idx="9">
                  <c:v>1.6797341877928227E-2</c:v>
                </c:pt>
                <c:pt idx="10">
                  <c:v>1.5928406038824516E-2</c:v>
                </c:pt>
                <c:pt idx="11">
                  <c:v>1.5259430653197393E-2</c:v>
                </c:pt>
                <c:pt idx="12">
                  <c:v>1.4727002326847035E-2</c:v>
                </c:pt>
                <c:pt idx="13">
                  <c:v>1.4290898291519161E-2</c:v>
                </c:pt>
                <c:pt idx="14">
                  <c:v>1.3926288614054436E-2</c:v>
                </c:pt>
                <c:pt idx="15">
                  <c:v>1.3616608749441976E-2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5.6482724643947956E-2</c:v>
                </c:pt>
                <c:pt idx="2">
                  <c:v>3.7269916827719352E-2</c:v>
                </c:pt>
                <c:pt idx="3">
                  <c:v>2.9760847189039569E-2</c:v>
                </c:pt>
                <c:pt idx="4">
                  <c:v>2.5572376983725324E-2</c:v>
                </c:pt>
                <c:pt idx="5">
                  <c:v>2.2841457713433502E-2</c:v>
                </c:pt>
                <c:pt idx="6">
                  <c:v>2.0165774460762141E-2</c:v>
                </c:pt>
                <c:pt idx="7">
                  <c:v>1.7505520661892669E-2</c:v>
                </c:pt>
                <c:pt idx="8">
                  <c:v>1.5863084210680861E-2</c:v>
                </c:pt>
                <c:pt idx="9">
                  <c:v>1.4734568831154701E-2</c:v>
                </c:pt>
                <c:pt idx="10">
                  <c:v>1.3885894001698358E-2</c:v>
                </c:pt>
                <c:pt idx="11">
                  <c:v>1.3229281355987747E-2</c:v>
                </c:pt>
                <c:pt idx="12">
                  <c:v>1.2704673184467604E-2</c:v>
                </c:pt>
                <c:pt idx="13">
                  <c:v>1.2272946348775704E-2</c:v>
                </c:pt>
                <c:pt idx="14">
                  <c:v>1.191035316905047E-2</c:v>
                </c:pt>
                <c:pt idx="15">
                  <c:v>1.1601137647311806E-2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48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205.21710204480951</c:v>
                </c:pt>
                <c:pt idx="2">
                  <c:v>310.34538845164127</c:v>
                </c:pt>
                <c:pt idx="3">
                  <c:v>373.50037558514055</c:v>
                </c:pt>
                <c:pt idx="4">
                  <c:v>420.38174953465966</c:v>
                </c:pt>
                <c:pt idx="5">
                  <c:v>457.64096548863961</c:v>
                </c:pt>
                <c:pt idx="6">
                  <c:v>500.43394568939618</c:v>
                </c:pt>
                <c:pt idx="7">
                  <c:v>550.2295031068503</c:v>
                </c:pt>
                <c:pt idx="8">
                  <c:v>585.18629706238914</c:v>
                </c:pt>
                <c:pt idx="9">
                  <c:v>611.17019675284678</c:v>
                </c:pt>
                <c:pt idx="10">
                  <c:v>631.00454278555685</c:v>
                </c:pt>
                <c:pt idx="11">
                  <c:v>646.88237777464292</c:v>
                </c:pt>
                <c:pt idx="12">
                  <c:v>659.973765787704</c:v>
                </c:pt>
                <c:pt idx="13">
                  <c:v>670.94297226381082</c:v>
                </c:pt>
                <c:pt idx="14">
                  <c:v>680.28612004247782</c:v>
                </c:pt>
                <c:pt idx="15">
                  <c:v>688.36499980237807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282.5940200657447</c:v>
                </c:pt>
                <c:pt idx="2">
                  <c:v>427.79094795922612</c:v>
                </c:pt>
                <c:pt idx="3">
                  <c:v>525.85942566145332</c:v>
                </c:pt>
                <c:pt idx="4">
                  <c:v>602.29901265776937</c:v>
                </c:pt>
                <c:pt idx="5">
                  <c:v>665.18508863007855</c:v>
                </c:pt>
                <c:pt idx="6">
                  <c:v>740.39630515587328</c:v>
                </c:pt>
                <c:pt idx="7">
                  <c:v>832.85510191117498</c:v>
                </c:pt>
                <c:pt idx="8">
                  <c:v>901.38168514843551</c:v>
                </c:pt>
                <c:pt idx="9">
                  <c:v>954.60262934443267</c:v>
                </c:pt>
                <c:pt idx="10">
                  <c:v>997.66680549894863</c:v>
                </c:pt>
                <c:pt idx="11">
                  <c:v>1033.2410734559269</c:v>
                </c:pt>
                <c:pt idx="12">
                  <c:v>1063.2218607474097</c:v>
                </c:pt>
                <c:pt idx="13">
                  <c:v>1088.8969224147827</c:v>
                </c:pt>
                <c:pt idx="14">
                  <c:v>1111.1641135359412</c:v>
                </c:pt>
                <c:pt idx="15">
                  <c:v>1130.6785250131572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326.35128895570665</c:v>
                </c:pt>
                <c:pt idx="2">
                  <c:v>494.35740175359928</c:v>
                </c:pt>
                <c:pt idx="3">
                  <c:v>614.73506686540975</c:v>
                </c:pt>
                <c:pt idx="4">
                  <c:v>711.06392459710264</c:v>
                </c:pt>
                <c:pt idx="5">
                  <c:v>791.90590163937986</c:v>
                </c:pt>
                <c:pt idx="6">
                  <c:v>890.90495648040906</c:v>
                </c:pt>
                <c:pt idx="7">
                  <c:v>1016.7252611656645</c:v>
                </c:pt>
                <c:pt idx="8">
                  <c:v>1113.3219615571825</c:v>
                </c:pt>
                <c:pt idx="9">
                  <c:v>1190.6645792737052</c:v>
                </c:pt>
                <c:pt idx="10">
                  <c:v>1255.6184185191678</c:v>
                </c:pt>
                <c:pt idx="11">
                  <c:v>1310.6648900959676</c:v>
                </c:pt>
                <c:pt idx="12">
                  <c:v>1358.0496258590517</c:v>
                </c:pt>
                <c:pt idx="13">
                  <c:v>1399.4921517193127</c:v>
                </c:pt>
                <c:pt idx="14">
                  <c:v>1436.1328099875773</c:v>
                </c:pt>
                <c:pt idx="15">
                  <c:v>1468.7944970747303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354.09056709064004</c:v>
                </c:pt>
                <c:pt idx="2">
                  <c:v>536.62582861266492</c:v>
                </c:pt>
                <c:pt idx="3">
                  <c:v>672.02387999780035</c:v>
                </c:pt>
                <c:pt idx="4">
                  <c:v>782.09389814362294</c:v>
                </c:pt>
                <c:pt idx="5">
                  <c:v>875.6008592322728</c:v>
                </c:pt>
                <c:pt idx="6">
                  <c:v>991.7794151132307</c:v>
                </c:pt>
                <c:pt idx="7">
                  <c:v>1142.4967235357644</c:v>
                </c:pt>
                <c:pt idx="8">
                  <c:v>1260.7888689472938</c:v>
                </c:pt>
                <c:pt idx="9">
                  <c:v>1357.3522394297754</c:v>
                </c:pt>
                <c:pt idx="10">
                  <c:v>1440.3105768741889</c:v>
                </c:pt>
                <c:pt idx="11">
                  <c:v>1511.7979171973493</c:v>
                </c:pt>
                <c:pt idx="12">
                  <c:v>1574.2238867231522</c:v>
                </c:pt>
                <c:pt idx="13">
                  <c:v>1629.6005402154401</c:v>
                </c:pt>
                <c:pt idx="14">
                  <c:v>1679.2113311946787</c:v>
                </c:pt>
                <c:pt idx="15">
                  <c:v>1723.9688561607891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373.16977306298725</c:v>
                </c:pt>
                <c:pt idx="2">
                  <c:v>565.73570472328879</c:v>
                </c:pt>
                <c:pt idx="3">
                  <c:v>711.84492081645374</c:v>
                </c:pt>
                <c:pt idx="4">
                  <c:v>831.86610804580482</c:v>
                </c:pt>
                <c:pt idx="5">
                  <c:v>934.66016723630628</c:v>
                </c:pt>
                <c:pt idx="6">
                  <c:v>1063.6165233759791</c:v>
                </c:pt>
                <c:pt idx="7">
                  <c:v>1233.2210711107728</c:v>
                </c:pt>
                <c:pt idx="8">
                  <c:v>1368.3237185967387</c:v>
                </c:pt>
                <c:pt idx="9">
                  <c:v>1480.0575669512489</c:v>
                </c:pt>
                <c:pt idx="10">
                  <c:v>1577.4969770079424</c:v>
                </c:pt>
                <c:pt idx="11">
                  <c:v>1662.4203115424207</c:v>
                </c:pt>
                <c:pt idx="12">
                  <c:v>1737.3159258175383</c:v>
                </c:pt>
                <c:pt idx="13">
                  <c:v>1804.4034840879372</c:v>
                </c:pt>
                <c:pt idx="14">
                  <c:v>1865.0560187767214</c:v>
                </c:pt>
                <c:pt idx="15">
                  <c:v>1920.2354284782484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205.21710204480951</c:v>
                </c:pt>
                <c:pt idx="2">
                  <c:v>310.34538845164127</c:v>
                </c:pt>
                <c:pt idx="3">
                  <c:v>373.50037558514055</c:v>
                </c:pt>
                <c:pt idx="4">
                  <c:v>420.38174953465966</c:v>
                </c:pt>
                <c:pt idx="5">
                  <c:v>457.64096548863961</c:v>
                </c:pt>
                <c:pt idx="6">
                  <c:v>500.43394568939618</c:v>
                </c:pt>
                <c:pt idx="7">
                  <c:v>550.2295031068503</c:v>
                </c:pt>
                <c:pt idx="8">
                  <c:v>585.18629706238914</c:v>
                </c:pt>
                <c:pt idx="9">
                  <c:v>611.17019675284678</c:v>
                </c:pt>
                <c:pt idx="10">
                  <c:v>631.00454278555685</c:v>
                </c:pt>
                <c:pt idx="11">
                  <c:v>646.88237777464292</c:v>
                </c:pt>
                <c:pt idx="12">
                  <c:v>659.973765787704</c:v>
                </c:pt>
                <c:pt idx="13">
                  <c:v>670.94297226381082</c:v>
                </c:pt>
                <c:pt idx="14">
                  <c:v>680.28612004247782</c:v>
                </c:pt>
                <c:pt idx="15">
                  <c:v>688.36499980237807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282.5940200657447</c:v>
                </c:pt>
                <c:pt idx="2">
                  <c:v>427.79094795922612</c:v>
                </c:pt>
                <c:pt idx="3">
                  <c:v>525.85942566145332</c:v>
                </c:pt>
                <c:pt idx="4">
                  <c:v>602.29901265776937</c:v>
                </c:pt>
                <c:pt idx="5">
                  <c:v>665.18508863007855</c:v>
                </c:pt>
                <c:pt idx="6">
                  <c:v>740.39630515587328</c:v>
                </c:pt>
                <c:pt idx="7">
                  <c:v>832.85510191117498</c:v>
                </c:pt>
                <c:pt idx="8">
                  <c:v>901.38168514843551</c:v>
                </c:pt>
                <c:pt idx="9">
                  <c:v>954.60262934443267</c:v>
                </c:pt>
                <c:pt idx="10">
                  <c:v>997.66680549894863</c:v>
                </c:pt>
                <c:pt idx="11">
                  <c:v>1033.2410734559269</c:v>
                </c:pt>
                <c:pt idx="12">
                  <c:v>1063.2218607474097</c:v>
                </c:pt>
                <c:pt idx="13">
                  <c:v>1088.8969224147827</c:v>
                </c:pt>
                <c:pt idx="14">
                  <c:v>1111.1641135359412</c:v>
                </c:pt>
                <c:pt idx="15">
                  <c:v>1130.6785250131572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326.35128895570665</c:v>
                </c:pt>
                <c:pt idx="2">
                  <c:v>494.35740175359928</c:v>
                </c:pt>
                <c:pt idx="3">
                  <c:v>614.73506686540975</c:v>
                </c:pt>
                <c:pt idx="4">
                  <c:v>711.06392459710264</c:v>
                </c:pt>
                <c:pt idx="5">
                  <c:v>791.90590163937986</c:v>
                </c:pt>
                <c:pt idx="6">
                  <c:v>890.90495648040906</c:v>
                </c:pt>
                <c:pt idx="7">
                  <c:v>1016.7252611656645</c:v>
                </c:pt>
                <c:pt idx="8">
                  <c:v>1113.3219615571825</c:v>
                </c:pt>
                <c:pt idx="9">
                  <c:v>1190.6645792737052</c:v>
                </c:pt>
                <c:pt idx="10">
                  <c:v>1255.6184185191678</c:v>
                </c:pt>
                <c:pt idx="11">
                  <c:v>1310.6648900959676</c:v>
                </c:pt>
                <c:pt idx="12">
                  <c:v>1358.0496258590517</c:v>
                </c:pt>
                <c:pt idx="13">
                  <c:v>1399.4921517193127</c:v>
                </c:pt>
                <c:pt idx="14">
                  <c:v>1436.1328099875773</c:v>
                </c:pt>
                <c:pt idx="15">
                  <c:v>1468.7944970747303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354.09056709064004</c:v>
                </c:pt>
                <c:pt idx="2">
                  <c:v>536.62582861266492</c:v>
                </c:pt>
                <c:pt idx="3">
                  <c:v>672.02387999780035</c:v>
                </c:pt>
                <c:pt idx="4">
                  <c:v>782.09389814362294</c:v>
                </c:pt>
                <c:pt idx="5">
                  <c:v>875.6008592322728</c:v>
                </c:pt>
                <c:pt idx="6">
                  <c:v>991.7794151132307</c:v>
                </c:pt>
                <c:pt idx="7">
                  <c:v>1142.4967235357644</c:v>
                </c:pt>
                <c:pt idx="8">
                  <c:v>1260.7888689472938</c:v>
                </c:pt>
                <c:pt idx="9">
                  <c:v>1357.3522394297754</c:v>
                </c:pt>
                <c:pt idx="10">
                  <c:v>1440.3105768741889</c:v>
                </c:pt>
                <c:pt idx="11">
                  <c:v>1511.7979171973493</c:v>
                </c:pt>
                <c:pt idx="12">
                  <c:v>1574.2238867231522</c:v>
                </c:pt>
                <c:pt idx="13">
                  <c:v>1629.6005402154401</c:v>
                </c:pt>
                <c:pt idx="14">
                  <c:v>1679.2113311946787</c:v>
                </c:pt>
                <c:pt idx="15">
                  <c:v>1723.9688561607891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F12'!$J$203:$J$218</c:f>
              <c:numCache>
                <c:formatCode>0</c:formatCode>
                <c:ptCount val="16"/>
                <c:pt idx="0">
                  <c:v>93.183308913856848</c:v>
                </c:pt>
                <c:pt idx="1">
                  <c:v>373.16977306298725</c:v>
                </c:pt>
                <c:pt idx="2">
                  <c:v>565.73570472328879</c:v>
                </c:pt>
                <c:pt idx="3">
                  <c:v>711.84492081645374</c:v>
                </c:pt>
                <c:pt idx="4">
                  <c:v>831.86610804580482</c:v>
                </c:pt>
                <c:pt idx="5">
                  <c:v>934.66016723630628</c:v>
                </c:pt>
                <c:pt idx="6">
                  <c:v>1063.6165233759791</c:v>
                </c:pt>
                <c:pt idx="7">
                  <c:v>1233.2210711107728</c:v>
                </c:pt>
                <c:pt idx="8">
                  <c:v>1368.3237185967387</c:v>
                </c:pt>
                <c:pt idx="9">
                  <c:v>1480.0575669512489</c:v>
                </c:pt>
                <c:pt idx="10">
                  <c:v>1577.4969770079424</c:v>
                </c:pt>
                <c:pt idx="11">
                  <c:v>1662.4203115424207</c:v>
                </c:pt>
                <c:pt idx="12">
                  <c:v>1737.3159258175383</c:v>
                </c:pt>
                <c:pt idx="13">
                  <c:v>1804.4034840879372</c:v>
                </c:pt>
                <c:pt idx="14">
                  <c:v>1865.0560187767214</c:v>
                </c:pt>
                <c:pt idx="15">
                  <c:v>1920.2354284782484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26.015398050225514</c:v>
                </c:pt>
                <c:pt idx="2">
                  <c:v>37.954316594832243</c:v>
                </c:pt>
                <c:pt idx="3">
                  <c:v>49.256693082706732</c:v>
                </c:pt>
                <c:pt idx="4">
                  <c:v>59.972112998463125</c:v>
                </c:pt>
                <c:pt idx="5">
                  <c:v>70.145142011161951</c:v>
                </c:pt>
                <c:pt idx="6">
                  <c:v>79.815945524144183</c:v>
                </c:pt>
                <c:pt idx="7">
                  <c:v>89.020818676853111</c:v>
                </c:pt>
                <c:pt idx="8">
                  <c:v>97.792641543634872</c:v>
                </c:pt>
                <c:pt idx="9">
                  <c:v>106.16127156352177</c:v>
                </c:pt>
                <c:pt idx="10">
                  <c:v>114.15388307215935</c:v>
                </c:pt>
                <c:pt idx="11">
                  <c:v>121.79526207189907</c:v>
                </c:pt>
                <c:pt idx="12">
                  <c:v>129.10806297668807</c:v>
                </c:pt>
                <c:pt idx="13">
                  <c:v>136.11303293407906</c:v>
                </c:pt>
                <c:pt idx="14">
                  <c:v>142.82920840281216</c:v>
                </c:pt>
                <c:pt idx="15">
                  <c:v>149.27408790848961</c:v>
                </c:pt>
                <c:pt idx="16">
                  <c:v>155.46378427861731</c:v>
                </c:pt>
                <c:pt idx="17">
                  <c:v>161.41315914558777</c:v>
                </c:pt>
                <c:pt idx="18">
                  <c:v>167.13594208134666</c:v>
                </c:pt>
                <c:pt idx="19">
                  <c:v>172.64483637410839</c:v>
                </c:pt>
                <c:pt idx="20">
                  <c:v>177.95161316244889</c:v>
                </c:pt>
                <c:pt idx="21">
                  <c:v>183.06719539490237</c:v>
                </c:pt>
                <c:pt idx="22">
                  <c:v>188.00173287535668</c:v>
                </c:pt>
                <c:pt idx="23">
                  <c:v>192.76466947923072</c:v>
                </c:pt>
                <c:pt idx="24">
                  <c:v>197.36480347707504</c:v>
                </c:pt>
                <c:pt idx="25">
                  <c:v>201.81034177632654</c:v>
                </c:pt>
                <c:pt idx="26">
                  <c:v>206.10894878476435</c:v>
                </c:pt>
                <c:pt idx="27">
                  <c:v>210.26779050771324</c:v>
                </c:pt>
                <c:pt idx="28">
                  <c:v>214.29357441271495</c:v>
                </c:pt>
                <c:pt idx="29">
                  <c:v>218.1925855281583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88.66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51.48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0.15385434968476691</c:v>
                </c:pt>
                <c:pt idx="2">
                  <c:v>7.7096456689102019E-2</c:v>
                </c:pt>
                <c:pt idx="3">
                  <c:v>6.0052159121680958E-2</c:v>
                </c:pt>
                <c:pt idx="4">
                  <c:v>5.1875331373511413E-2</c:v>
                </c:pt>
                <c:pt idx="5">
                  <c:v>4.6743094582872395E-2</c:v>
                </c:pt>
                <c:pt idx="6">
                  <c:v>4.2126964142414861E-2</c:v>
                </c:pt>
                <c:pt idx="7">
                  <c:v>3.7708614332120201E-2</c:v>
                </c:pt>
                <c:pt idx="8">
                  <c:v>3.5182069681822456E-2</c:v>
                </c:pt>
                <c:pt idx="9">
                  <c:v>3.3514657508107067E-2</c:v>
                </c:pt>
                <c:pt idx="10">
                  <c:v>3.2342853022529157E-2</c:v>
                </c:pt>
                <c:pt idx="11">
                  <c:v>3.1470631766950107E-2</c:v>
                </c:pt>
                <c:pt idx="12">
                  <c:v>3.0788244459876643E-2</c:v>
                </c:pt>
                <c:pt idx="13">
                  <c:v>3.023960286677484E-2</c:v>
                </c:pt>
                <c:pt idx="14">
                  <c:v>2.9787969311083067E-2</c:v>
                </c:pt>
                <c:pt idx="15">
                  <c:v>2.9409032546280824E-2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F12'!$C$203:$C$218</c:f>
              <c:numCache>
                <c:formatCode>0.000</c:formatCode>
                <c:ptCount val="16"/>
                <c:pt idx="0">
                  <c:v>0.37039562589961239</c:v>
                </c:pt>
                <c:pt idx="1">
                  <c:v>9.7457764488034559E-2</c:v>
                </c:pt>
                <c:pt idx="2">
                  <c:v>6.444432797852398E-2</c:v>
                </c:pt>
                <c:pt idx="3">
                  <c:v>5.3547469580632161E-2</c:v>
                </c:pt>
                <c:pt idx="4">
                  <c:v>4.7575804663591938E-2</c:v>
                </c:pt>
                <c:pt idx="5">
                  <c:v>4.3702381360561302E-2</c:v>
                </c:pt>
                <c:pt idx="6">
                  <c:v>3.9965314448139735E-2</c:v>
                </c:pt>
                <c:pt idx="7">
                  <c:v>3.634846893354636E-2</c:v>
                </c:pt>
                <c:pt idx="8">
                  <c:v>3.4177150251807273E-2</c:v>
                </c:pt>
                <c:pt idx="9">
                  <c:v>3.2724108777326177E-2</c:v>
                </c:pt>
                <c:pt idx="10">
                  <c:v>3.1695492890923417E-2</c:v>
                </c:pt>
                <c:pt idx="11">
                  <c:v>3.0917521773900419E-2</c:v>
                </c:pt>
                <c:pt idx="12">
                  <c:v>3.0304234860198169E-2</c:v>
                </c:pt>
                <c:pt idx="13">
                  <c:v>2.9808792739148205E-2</c:v>
                </c:pt>
                <c:pt idx="14">
                  <c:v>2.9399394476475837E-2</c:v>
                </c:pt>
                <c:pt idx="15">
                  <c:v>2.9054353440023502E-2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0.1104129593987679</c:v>
                </c:pt>
                <c:pt idx="2">
                  <c:v>5.6527314291642539E-2</c:v>
                </c:pt>
                <c:pt idx="3">
                  <c:v>4.3271798117173847E-2</c:v>
                </c:pt>
                <c:pt idx="4">
                  <c:v>3.6681747098546165E-2</c:v>
                </c:pt>
                <c:pt idx="5">
                  <c:v>3.2532168581901624E-2</c:v>
                </c:pt>
                <c:pt idx="6">
                  <c:v>2.8784098817770779E-2</c:v>
                </c:pt>
                <c:pt idx="7">
                  <c:v>2.5148852249908368E-2</c:v>
                </c:pt>
                <c:pt idx="8">
                  <c:v>2.3035757426504235E-2</c:v>
                </c:pt>
                <c:pt idx="9">
                  <c:v>2.1623812494566498E-2</c:v>
                </c:pt>
                <c:pt idx="10">
                  <c:v>2.0615966444296058E-2</c:v>
                </c:pt>
                <c:pt idx="11">
                  <c:v>1.9847038110886124E-2</c:v>
                </c:pt>
                <c:pt idx="12">
                  <c:v>1.9242367180934493E-2</c:v>
                </c:pt>
                <c:pt idx="13">
                  <c:v>1.8753135779650973E-2</c:v>
                </c:pt>
                <c:pt idx="14">
                  <c:v>1.8348501121340264E-2</c:v>
                </c:pt>
                <c:pt idx="15">
                  <c:v>1.8007855952157557E-2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F12'!$E$203:$E$218</c:f>
              <c:numCache>
                <c:formatCode>0.000</c:formatCode>
                <c:ptCount val="16"/>
                <c:pt idx="0">
                  <c:v>0.27591803295330986</c:v>
                </c:pt>
                <c:pt idx="1">
                  <c:v>7.0772905935331032E-2</c:v>
                </c:pt>
                <c:pt idx="2">
                  <c:v>4.6751807384915148E-2</c:v>
                </c:pt>
                <c:pt idx="3">
                  <c:v>3.8032978062232048E-2</c:v>
                </c:pt>
                <c:pt idx="4">
                  <c:v>3.3206097934223487E-2</c:v>
                </c:pt>
                <c:pt idx="5">
                  <c:v>3.0066819509122163E-2</c:v>
                </c:pt>
                <c:pt idx="6">
                  <c:v>2.7012560517558855E-2</c:v>
                </c:pt>
                <c:pt idx="7">
                  <c:v>2.4013780973551658E-2</c:v>
                </c:pt>
                <c:pt idx="8">
                  <c:v>2.2188158833853486E-2</c:v>
                </c:pt>
                <c:pt idx="9">
                  <c:v>2.0951126034227323E-2</c:v>
                </c:pt>
                <c:pt idx="10">
                  <c:v>2.0046773020575431E-2</c:v>
                </c:pt>
                <c:pt idx="11">
                  <c:v>1.9356566936605722E-2</c:v>
                </c:pt>
                <c:pt idx="12">
                  <c:v>1.8810749419637274E-2</c:v>
                </c:pt>
                <c:pt idx="13">
                  <c:v>1.8367211430487997E-2</c:v>
                </c:pt>
                <c:pt idx="14">
                  <c:v>1.7999141401674766E-2</c:v>
                </c:pt>
                <c:pt idx="15">
                  <c:v>1.7688493729698516E-2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8000000000000003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9.5011003266989233E-2</c:v>
                </c:pt>
                <c:pt idx="2">
                  <c:v>4.9193367921022101E-2</c:v>
                </c:pt>
                <c:pt idx="3">
                  <c:v>3.7308940358741209E-2</c:v>
                </c:pt>
                <c:pt idx="4">
                  <c:v>3.1300821166781997E-2</c:v>
                </c:pt>
                <c:pt idx="5">
                  <c:v>2.75109771660473E-2</c:v>
                </c:pt>
                <c:pt idx="6">
                  <c:v>2.4079264845182791E-2</c:v>
                </c:pt>
                <c:pt idx="7">
                  <c:v>2.0726430730099971E-2</c:v>
                </c:pt>
                <c:pt idx="8">
                  <c:v>1.8758444669556139E-2</c:v>
                </c:pt>
                <c:pt idx="9">
                  <c:v>1.7432263948664442E-2</c:v>
                </c:pt>
                <c:pt idx="10">
                  <c:v>1.6475767440491156E-2</c:v>
                </c:pt>
                <c:pt idx="11">
                  <c:v>1.573503684556193E-2</c:v>
                </c:pt>
                <c:pt idx="12">
                  <c:v>1.5148628925097603E-2</c:v>
                </c:pt>
                <c:pt idx="13">
                  <c:v>1.4670594075813125E-2</c:v>
                </c:pt>
                <c:pt idx="14">
                  <c:v>1.4272416499749132E-2</c:v>
                </c:pt>
                <c:pt idx="15">
                  <c:v>1.3934968819429058E-2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F12'!$G$203:$G$218</c:f>
              <c:numCache>
                <c:formatCode>0.000</c:formatCode>
                <c:ptCount val="16"/>
                <c:pt idx="0">
                  <c:v>0.24214267410655832</c:v>
                </c:pt>
                <c:pt idx="1">
                  <c:v>6.1283655609261155E-2</c:v>
                </c:pt>
                <c:pt idx="2">
                  <c:v>4.0456560231636879E-2</c:v>
                </c:pt>
                <c:pt idx="3">
                  <c:v>3.2534340528159268E-2</c:v>
                </c:pt>
                <c:pt idx="4">
                  <c:v>2.8126866387339564E-2</c:v>
                </c:pt>
                <c:pt idx="5">
                  <c:v>2.5255525888361989E-2</c:v>
                </c:pt>
                <c:pt idx="6">
                  <c:v>2.2449083770968783E-2</c:v>
                </c:pt>
                <c:pt idx="7">
                  <c:v>1.9670997430584362E-2</c:v>
                </c:pt>
                <c:pt idx="8">
                  <c:v>1.7964255346248965E-2</c:v>
                </c:pt>
                <c:pt idx="9">
                  <c:v>1.6797341877928227E-2</c:v>
                </c:pt>
                <c:pt idx="10">
                  <c:v>1.5928406038824516E-2</c:v>
                </c:pt>
                <c:pt idx="11">
                  <c:v>1.5259430653197393E-2</c:v>
                </c:pt>
                <c:pt idx="12">
                  <c:v>1.4727002326847035E-2</c:v>
                </c:pt>
                <c:pt idx="13">
                  <c:v>1.4290898291519161E-2</c:v>
                </c:pt>
                <c:pt idx="14">
                  <c:v>1.3926288614054436E-2</c:v>
                </c:pt>
                <c:pt idx="15">
                  <c:v>1.3616608749441976E-2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8.7238650188690287E-2</c:v>
                </c:pt>
                <c:pt idx="2">
                  <c:v>4.5474726700965223E-2</c:v>
                </c:pt>
                <c:pt idx="3">
                  <c:v>3.4293955189085519E-2</c:v>
                </c:pt>
                <c:pt idx="4">
                  <c:v>2.8588731399375227E-2</c:v>
                </c:pt>
                <c:pt idx="5">
                  <c:v>2.498685989144421E-2</c:v>
                </c:pt>
                <c:pt idx="6">
                  <c:v>2.1721211589939955E-2</c:v>
                </c:pt>
                <c:pt idx="7">
                  <c:v>1.8518192115111114E-2</c:v>
                </c:pt>
                <c:pt idx="8">
                  <c:v>1.6628291948075937E-2</c:v>
                </c:pt>
                <c:pt idx="9">
                  <c:v>1.5348822792380907E-2</c:v>
                </c:pt>
                <c:pt idx="10">
                  <c:v>1.4420763974722806E-2</c:v>
                </c:pt>
                <c:pt idx="11">
                  <c:v>1.3696245259579354E-2</c:v>
                </c:pt>
                <c:pt idx="12">
                  <c:v>1.3120431562927347E-2</c:v>
                </c:pt>
                <c:pt idx="13">
                  <c:v>1.2648967965666436E-2</c:v>
                </c:pt>
                <c:pt idx="14">
                  <c:v>1.225460001298931E-2</c:v>
                </c:pt>
                <c:pt idx="15">
                  <c:v>1.1919012801938161E-2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F12'!$I$203:$I$218</c:f>
              <c:numCache>
                <c:formatCode>0.000</c:formatCode>
                <c:ptCount val="16"/>
                <c:pt idx="0">
                  <c:v>0.22498257417773437</c:v>
                </c:pt>
                <c:pt idx="1">
                  <c:v>5.6482724643947956E-2</c:v>
                </c:pt>
                <c:pt idx="2">
                  <c:v>3.7269916827719352E-2</c:v>
                </c:pt>
                <c:pt idx="3">
                  <c:v>2.9760847189039569E-2</c:v>
                </c:pt>
                <c:pt idx="4">
                  <c:v>2.5572376983725324E-2</c:v>
                </c:pt>
                <c:pt idx="5">
                  <c:v>2.2841457713433502E-2</c:v>
                </c:pt>
                <c:pt idx="6">
                  <c:v>2.0165774460762141E-2</c:v>
                </c:pt>
                <c:pt idx="7">
                  <c:v>1.7505520661892669E-2</c:v>
                </c:pt>
                <c:pt idx="8">
                  <c:v>1.5863084210680861E-2</c:v>
                </c:pt>
                <c:pt idx="9">
                  <c:v>1.4734568831154701E-2</c:v>
                </c:pt>
                <c:pt idx="10">
                  <c:v>1.3885894001698358E-2</c:v>
                </c:pt>
                <c:pt idx="11">
                  <c:v>1.3229281355987747E-2</c:v>
                </c:pt>
                <c:pt idx="12">
                  <c:v>1.2704673184467604E-2</c:v>
                </c:pt>
                <c:pt idx="13">
                  <c:v>1.2272946348775704E-2</c:v>
                </c:pt>
                <c:pt idx="14">
                  <c:v>1.191035316905047E-2</c:v>
                </c:pt>
                <c:pt idx="15">
                  <c:v>1.1601137647311806E-2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2400000000000000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129.99307488529325</c:v>
                </c:pt>
                <c:pt idx="2">
                  <c:v>259.41529428066571</c:v>
                </c:pt>
                <c:pt idx="3">
                  <c:v>333.04381212130789</c:v>
                </c:pt>
                <c:pt idx="4">
                  <c:v>385.53970587670119</c:v>
                </c:pt>
                <c:pt idx="5">
                  <c:v>427.87068717800298</c:v>
                </c:pt>
                <c:pt idx="6">
                  <c:v>474.75531188024343</c:v>
                </c:pt>
                <c:pt idx="7">
                  <c:v>530.38278797118244</c:v>
                </c:pt>
                <c:pt idx="8">
                  <c:v>568.47138843379116</c:v>
                </c:pt>
                <c:pt idx="9">
                  <c:v>596.75382316415073</c:v>
                </c:pt>
                <c:pt idx="10">
                  <c:v>618.37463708190933</c:v>
                </c:pt>
                <c:pt idx="11">
                  <c:v>635.51313961874905</c:v>
                </c:pt>
                <c:pt idx="12">
                  <c:v>649.59858383819437</c:v>
                </c:pt>
                <c:pt idx="13">
                  <c:v>661.38434714612606</c:v>
                </c:pt>
                <c:pt idx="14">
                  <c:v>671.41199828478057</c:v>
                </c:pt>
                <c:pt idx="15">
                  <c:v>680.06317339838074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F12'!$B$203:$B$218</c:f>
              <c:numCache>
                <c:formatCode>0</c:formatCode>
                <c:ptCount val="16"/>
                <c:pt idx="0">
                  <c:v>53.996317994912175</c:v>
                </c:pt>
                <c:pt idx="1">
                  <c:v>205.21710204480951</c:v>
                </c:pt>
                <c:pt idx="2">
                  <c:v>310.34538845164127</c:v>
                </c:pt>
                <c:pt idx="3">
                  <c:v>373.50037558514055</c:v>
                </c:pt>
                <c:pt idx="4">
                  <c:v>420.38174953465966</c:v>
                </c:pt>
                <c:pt idx="5">
                  <c:v>457.64096548863961</c:v>
                </c:pt>
                <c:pt idx="6">
                  <c:v>500.43394568939618</c:v>
                </c:pt>
                <c:pt idx="7">
                  <c:v>550.2295031068503</c:v>
                </c:pt>
                <c:pt idx="8">
                  <c:v>585.18629706238914</c:v>
                </c:pt>
                <c:pt idx="9">
                  <c:v>611.17019675284678</c:v>
                </c:pt>
                <c:pt idx="10">
                  <c:v>631.00454278555685</c:v>
                </c:pt>
                <c:pt idx="11">
                  <c:v>646.88237777464292</c:v>
                </c:pt>
                <c:pt idx="12">
                  <c:v>659.973765787704</c:v>
                </c:pt>
                <c:pt idx="13">
                  <c:v>670.94297226381082</c:v>
                </c:pt>
                <c:pt idx="14">
                  <c:v>680.28612004247782</c:v>
                </c:pt>
                <c:pt idx="15">
                  <c:v>688.36499980237807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181.13815723177854</c:v>
                </c:pt>
                <c:pt idx="2">
                  <c:v>353.81125479999963</c:v>
                </c:pt>
                <c:pt idx="3">
                  <c:v>462.19479823424155</c:v>
                </c:pt>
                <c:pt idx="4">
                  <c:v>545.23030067978073</c:v>
                </c:pt>
                <c:pt idx="5">
                  <c:v>614.7761084432118</c:v>
                </c:pt>
                <c:pt idx="6">
                  <c:v>694.82807596715043</c:v>
                </c:pt>
                <c:pt idx="7">
                  <c:v>795.26492108890864</c:v>
                </c:pt>
                <c:pt idx="8">
                  <c:v>868.21542828839711</c:v>
                </c:pt>
                <c:pt idx="9">
                  <c:v>924.9062812131524</c:v>
                </c:pt>
                <c:pt idx="10">
                  <c:v>970.12187393880436</c:v>
                </c:pt>
                <c:pt idx="11">
                  <c:v>1007.7070386149949</c:v>
                </c:pt>
                <c:pt idx="12">
                  <c:v>1039.3731608975936</c:v>
                </c:pt>
                <c:pt idx="13">
                  <c:v>1066.48830547593</c:v>
                </c:pt>
                <c:pt idx="14">
                  <c:v>1090.0072909355499</c:v>
                </c:pt>
                <c:pt idx="15">
                  <c:v>1110.6263873464493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F12'!$D$203:$D$218</c:f>
              <c:numCache>
                <c:formatCode>0</c:formatCode>
                <c:ptCount val="16"/>
                <c:pt idx="0">
                  <c:v>72.485294947664215</c:v>
                </c:pt>
                <c:pt idx="1">
                  <c:v>282.5940200657447</c:v>
                </c:pt>
                <c:pt idx="2">
                  <c:v>427.79094795922612</c:v>
                </c:pt>
                <c:pt idx="3">
                  <c:v>525.85942566145332</c:v>
                </c:pt>
                <c:pt idx="4">
                  <c:v>602.29901265776937</c:v>
                </c:pt>
                <c:pt idx="5">
                  <c:v>665.18508863007855</c:v>
                </c:pt>
                <c:pt idx="6">
                  <c:v>740.39630515587328</c:v>
                </c:pt>
                <c:pt idx="7">
                  <c:v>832.85510191117498</c:v>
                </c:pt>
                <c:pt idx="8">
                  <c:v>901.38168514843551</c:v>
                </c:pt>
                <c:pt idx="9">
                  <c:v>954.60262934443267</c:v>
                </c:pt>
                <c:pt idx="10">
                  <c:v>997.66680549894863</c:v>
                </c:pt>
                <c:pt idx="11">
                  <c:v>1033.2410734559269</c:v>
                </c:pt>
                <c:pt idx="12">
                  <c:v>1063.2218607474097</c:v>
                </c:pt>
                <c:pt idx="13">
                  <c:v>1088.8969224147827</c:v>
                </c:pt>
                <c:pt idx="14">
                  <c:v>1111.1641135359412</c:v>
                </c:pt>
                <c:pt idx="15">
                  <c:v>1130.6785250131572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210.50193464222508</c:v>
                </c:pt>
                <c:pt idx="2">
                  <c:v>406.55886850660772</c:v>
                </c:pt>
                <c:pt idx="3">
                  <c:v>536.06454130542329</c:v>
                </c:pt>
                <c:pt idx="4">
                  <c:v>638.96087241394821</c:v>
                </c:pt>
                <c:pt idx="5">
                  <c:v>726.98253788974898</c:v>
                </c:pt>
                <c:pt idx="6">
                  <c:v>830.59014170862974</c:v>
                </c:pt>
                <c:pt idx="7">
                  <c:v>964.9514796078704</c:v>
                </c:pt>
                <c:pt idx="8">
                  <c:v>1066.1864750684172</c:v>
                </c:pt>
                <c:pt idx="9">
                  <c:v>1147.2979102942211</c:v>
                </c:pt>
                <c:pt idx="10">
                  <c:v>1213.9040000557197</c:v>
                </c:pt>
                <c:pt idx="11">
                  <c:v>1271.0488190334936</c:v>
                </c:pt>
                <c:pt idx="12">
                  <c:v>1320.2514959531982</c:v>
                </c:pt>
                <c:pt idx="13">
                  <c:v>1363.2713097128951</c:v>
                </c:pt>
                <c:pt idx="14">
                  <c:v>1401.3043972162347</c:v>
                </c:pt>
                <c:pt idx="15">
                  <c:v>1435.2382311838885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F12'!$F$203:$F$218</c:f>
              <c:numCache>
                <c:formatCode>0</c:formatCode>
                <c:ptCount val="16"/>
                <c:pt idx="0">
                  <c:v>82.595932640930187</c:v>
                </c:pt>
                <c:pt idx="1">
                  <c:v>326.35128895570665</c:v>
                </c:pt>
                <c:pt idx="2">
                  <c:v>494.35740175359928</c:v>
                </c:pt>
                <c:pt idx="3">
                  <c:v>614.73506686540975</c:v>
                </c:pt>
                <c:pt idx="4">
                  <c:v>711.06392459710264</c:v>
                </c:pt>
                <c:pt idx="5">
                  <c:v>791.90590163937986</c:v>
                </c:pt>
                <c:pt idx="6">
                  <c:v>890.90495648040906</c:v>
                </c:pt>
                <c:pt idx="7">
                  <c:v>1016.7252611656645</c:v>
                </c:pt>
                <c:pt idx="8">
                  <c:v>1113.3219615571825</c:v>
                </c:pt>
                <c:pt idx="9">
                  <c:v>1190.6645792737052</c:v>
                </c:pt>
                <c:pt idx="10">
                  <c:v>1255.6184185191678</c:v>
                </c:pt>
                <c:pt idx="11">
                  <c:v>1310.6648900959676</c:v>
                </c:pt>
                <c:pt idx="12">
                  <c:v>1358.0496258590517</c:v>
                </c:pt>
                <c:pt idx="13">
                  <c:v>1399.4921517193127</c:v>
                </c:pt>
                <c:pt idx="14">
                  <c:v>1436.1328099875773</c:v>
                </c:pt>
                <c:pt idx="15">
                  <c:v>1468.7944970747303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Noctua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229.25618354641648</c:v>
                </c:pt>
                <c:pt idx="2">
                  <c:v>439.80473223108982</c:v>
                </c:pt>
                <c:pt idx="3">
                  <c:v>583.19315721171904</c:v>
                </c:pt>
                <c:pt idx="4">
                  <c:v>699.57633728501423</c:v>
                </c:pt>
                <c:pt idx="5">
                  <c:v>800.42070459794877</c:v>
                </c:pt>
                <c:pt idx="6">
                  <c:v>920.75895109197666</c:v>
                </c:pt>
                <c:pt idx="7">
                  <c:v>1080.0190361822474</c:v>
                </c:pt>
                <c:pt idx="8">
                  <c:v>1202.7693561342724</c:v>
                </c:pt>
                <c:pt idx="9">
                  <c:v>1303.0315269473251</c:v>
                </c:pt>
                <c:pt idx="10">
                  <c:v>1386.8890743275922</c:v>
                </c:pt>
                <c:pt idx="11">
                  <c:v>1460.2542244935128</c:v>
                </c:pt>
                <c:pt idx="12">
                  <c:v>1524.3401029971706</c:v>
                </c:pt>
                <c:pt idx="13">
                  <c:v>1581.1566646612391</c:v>
                </c:pt>
                <c:pt idx="14">
                  <c:v>1632.0402117409726</c:v>
                </c:pt>
                <c:pt idx="15">
                  <c:v>1677.9913179342993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'2,5 mm 2x F12'!$H$203:$H$218</c:f>
              <c:numCache>
                <c:formatCode>0</c:formatCode>
                <c:ptCount val="16"/>
                <c:pt idx="0">
                  <c:v>88.895773697567193</c:v>
                </c:pt>
                <c:pt idx="1">
                  <c:v>354.09056709064004</c:v>
                </c:pt>
                <c:pt idx="2">
                  <c:v>536.62582861266492</c:v>
                </c:pt>
                <c:pt idx="3">
                  <c:v>672.02387999780035</c:v>
                </c:pt>
                <c:pt idx="4">
                  <c:v>782.09389814362294</c:v>
                </c:pt>
                <c:pt idx="5">
                  <c:v>875.6008592322728</c:v>
                </c:pt>
                <c:pt idx="6">
                  <c:v>991.7794151132307</c:v>
                </c:pt>
                <c:pt idx="7">
                  <c:v>1142.4967235357644</c:v>
                </c:pt>
                <c:pt idx="8">
                  <c:v>1260.7888689472938</c:v>
                </c:pt>
                <c:pt idx="9">
                  <c:v>1357.3522394297754</c:v>
                </c:pt>
                <c:pt idx="10">
                  <c:v>1440.3105768741889</c:v>
                </c:pt>
                <c:pt idx="11">
                  <c:v>1511.7979171973493</c:v>
                </c:pt>
                <c:pt idx="12">
                  <c:v>1574.2238867231522</c:v>
                </c:pt>
                <c:pt idx="13">
                  <c:v>1629.6005402154401</c:v>
                </c:pt>
                <c:pt idx="14">
                  <c:v>1679.2113311946787</c:v>
                </c:pt>
                <c:pt idx="15">
                  <c:v>1723.9688561607891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E31" sqref="E31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56</v>
      </c>
    </row>
    <row r="12" spans="1:1" x14ac:dyDescent="0.45">
      <c r="A12" s="16" t="s">
        <v>57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58</v>
      </c>
    </row>
    <row r="21" spans="1:1" x14ac:dyDescent="0.45">
      <c r="A21" s="16" t="s">
        <v>59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60</v>
      </c>
    </row>
    <row r="28" spans="1:1" x14ac:dyDescent="0.45">
      <c r="A28" s="16"/>
    </row>
  </sheetData>
  <hyperlinks>
    <hyperlink ref="A10" location="Abmessung!A1" display="Abmessungen"/>
    <hyperlink ref="A11" location="'2,5 mm Noctua F12'!A1" display="Datensatz Lamellenabstand 2,5 mm FAN Noctua F12"/>
    <hyperlink ref="A12" location="'2,5 mm 2x F12'!A1" display="Datensatz Lamellenabstand 2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,5mm F12'!A1" display="Thermaler Widerstand und Leistung, Lamellenabstand 2,5 mm, mit FAN F12"/>
    <hyperlink ref="A21" location="'Diagramm 2,5mm 2x F12'!A1" display="Thermaler Widerstand und Leistung, Lamellenabstand 2,5 mm, mit FAN F12 in push/pull"/>
    <hyperlink ref="A27" location="'Vergleich KW pushpull 2,5 mm'!A1" display="Thermaler Widerstand, Lamellenabstand 2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20" sqref="E20"/>
    </sheetView>
  </sheetViews>
  <sheetFormatPr baseColWidth="10" defaultRowHeight="14.25" x14ac:dyDescent="0.45"/>
  <cols>
    <col min="1" max="1" width="29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35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2.5</v>
      </c>
      <c r="C4" t="s">
        <v>16</v>
      </c>
    </row>
    <row r="5" spans="1:13" x14ac:dyDescent="0.45">
      <c r="A5" t="s">
        <v>20</v>
      </c>
      <c r="B5">
        <f>84*2</f>
        <v>168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(95.46*2+41.1+17.4*2)*2</f>
        <v>533.64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89651.520000000004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(((2600*2+369*4)-(84*14))*(B5/84))*2</f>
        <v>22000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1165469.76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264000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1.4294697599999999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0.44</f>
        <v>0.44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P11" sqref="P11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6.56371263618923E-13 + 16549.6205128204*P4 + 500443.58974359*P4^2</f>
        <v>6.5637126361892302E-13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6.56371263618923E-13 + 16549.6205128204*P5 + 500443.58974359*P5^2</f>
        <v>4.6273175863809115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9.3315863478009415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14.112806284260747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18.970977395760329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23.90609968229969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28.918173143878818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34.007197780497719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39.173173592156402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44.416100578854866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49.735978740593097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55.132808077371095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60.606588589188881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66.157320276046434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71.785003137943775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77.489637174880883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83.271222386857772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89.129758773874428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95.06524633593088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101.07768507302708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107.16707498516307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113.33341607233881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119.57670833455435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125.89695177180965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132.29414638410475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138.76829217143961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145.31938913381424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151.94743727122864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158.65243658368286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165.43438707117681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172.29328873371057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179.22914157128409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186.24194558389735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193.33170077155043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200.49840713424328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207.74206467197592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215.06267338474828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222.4602332725604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229.93474433541238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237.48620657330406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245.1146199862356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252.81998457420679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260.60230033721786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268.46156727526869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276.3977853883593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284.41095467648967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292.50107513965975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300.66814677786971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308.91216959111944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317.23314357940887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325.63106874273814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334.10594508110711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342.65777259451596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351.28655128296452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359.9922811464528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368.77496218498095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377.63459439854887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386.57117778715656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395.58471235080401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404.67519808949123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413.84263500321822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423.08702309198503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432.40836235579161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441.80665279463778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451.28189440852395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6.56371263618923E-13 + 16549.6205128204*P69 + 500443.58974359*P69^2</f>
        <v>460.83408719744983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470.46323116141548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480.16932630042089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489.95237261446619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499.81237010355113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509.74931876767596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519.76321860684038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529.8540696210448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540.02187181028876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550.26662517457248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560.5883297138962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570.98698542825969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581.46259231766282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592.01515038210573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602.64465962158852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613.35112003611107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624.13453162567339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634.99489439027525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645.9322083299171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656.94647344459872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668.03768973432011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679.20585719908127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690.45097583888219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701.77304565372287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713.17206664360356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724.64803880852367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736.20096214848377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747.83083666348341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759.53766235352305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771.32143921860234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783.18216725872162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795.11984647388044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807.13447686407903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819.22605842931762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831.39459116959597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843.64007508491386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855.96251017527175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868.36189644066917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880.83823388110659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893.39152249658366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906.0217622871005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918.72895325265722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931.51309539325371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944.37418870888973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957.31223319956575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970.32722886528154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983.41917570603732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996.5880737218323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1009.8339229126677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1023.1567232785424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1036.556474819457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1050.0331775354116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1063.5868314264053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1077.2174364924394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1090.9249927335131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1104.7095001496268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1118.5709587407803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1132.5093685069733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1146.5247294482058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1160.6170415644788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1174.7863048557911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1189.0325193221429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1203.3556849635352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1217.7558017799668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6.56371263618923E-13 + 16549.6205128204*P133 + 500443.58974359*P133^2</f>
        <v>1232.2328697714381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1246.7868889379497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1261.4178592795006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1276.1257807960915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1290.9106534877224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1305.7724773543923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1320.7112523961025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1335.7269786128527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1350.8196560046417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1365.9892845714717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1381.2358643133407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1396.5593952302502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1411.9598773221987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1427.4373105891873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1442.9916950312158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1458.6230306482839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1474.3313174403916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1490.1165554075392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1505.9787445497268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1521.9178848669537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1537.9339763592211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1554.0270190265278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1570.1970128688747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1586.4439578862607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1602.7678540786869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1619.1687014461527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1635.646499988658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1652.2012497062035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1668.832950598789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1685.5416026664138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1702.3272059090787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1719.1897603267832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1736.1292659195271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1753.1457226873117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1770.2391306301354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1787.4094897479986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1804.6568000409027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1821.9810615088454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1839.3822741518284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1856.8604379698513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1874.4155529629138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1892.0476191310163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1909.7566364741583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1927.5426049923399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1945.4055246855621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1963.345395553823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1981.3622175971238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1999.4559908154652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2017.6267152088453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2035.8743907772664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2054.1990175207261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2072.6005954392267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2091.0791245327664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2109.6346048013465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2128.2670362449653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2146.9764188636241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2165.7627526573233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2184.6260376260616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2203.5662737698408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2222.5834610886586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2241.6775995825169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2260.8486892514147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2280.0967300953521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2299.4217221143294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6.56371263618923E-13 + 16549.6205128204*P197 + 500443.58974359*P197^2</f>
        <v>2318.8236653083463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2338.3025596774032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2357.8584052215001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2377.4912019406365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2397.2009498348125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2416.9876489040289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2436.8512991482844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2456.7919005675803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2476.8094531619154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2496.9039569312904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2517.075411875705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2537.3238179951595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2557.6491752896541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2578.0514837591882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2598.5307434037622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2619.0869542233763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2639.7201162180299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2660.4302293877226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2681.2172937324567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2702.0813092522289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2723.0222759470407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2744.0401938168943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2765.1350628617856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2786.3068830817174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2807.5556544766896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2828.8813770467013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2850.2840507917526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2871.7636757118435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2893.3202518069738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2914.9537790771456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2936.6642575223545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2958.4516871426049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2980.3160679378952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3002.257399908226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3024.2756830535945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3046.3709173740035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3068.5431028694529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3090.7922395399419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3113.1183273854704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3135.5213664060384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3158.0013566016469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3180.558297972294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3203.1921905179815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3225.9030342387096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3248.6908291344776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3271.5555752052833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3294.4972724511308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3317.515920872017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3340.6115204679427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3363.7840712389097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3387.0335731849159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3410.3600263059616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3433.7634306020459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3457.2437860731707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3480.8010927193363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3504.4353505405425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3528.1465595367863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3551.9347197080697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3575.7998310543944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3599.7418935757569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3623.7609072721625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3647.8568721436059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3672.0297881900888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3696.2796554116112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6.56371263618923E-13 + 16549.6205128204*P261 + 500443.58974359*P261^2</f>
        <v>3720.6064738081736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3745.0102433797756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3769.4909641264198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3794.0486360481009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3818.6832591448228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3843.3948334165843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3868.1833588633849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3893.0488354852268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3917.9912632821083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3943.0106422540293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3968.1069724009885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3993.2802537229891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4018.5304862200292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4043.8576698921088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4069.2618047392289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4094.7428907613885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4120.3009279585876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4145.9359163308254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4171.6478558781055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4197.4367466004242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4223.3025884977824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4249.2453815701792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4275.2651258176174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4301.3618212400961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4327.5354678376125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4353.7860656101693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4380.1136145577657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4406.5181146804034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4432.999565978078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4459.5579684507957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4486.193322098552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4512.9056269213479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4539.6948829191824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4566.5610900920574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4593.5042484399737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4620.5243579629278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4647.6214186609232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4674.7954305339572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4702.0463935820317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4729.3743078051448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4756.7791732032993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4784.2609897764933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4811.819757524725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4839.4554764479981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4867.1681465463116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4894.9577678196656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4922.8243402680564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4950.7678638914895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4978.7883386899612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5006.8857646634733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5035.0601418120241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5063.3114701356153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5091.639749634247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5120.0449803079164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5148.5271621566271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5177.0862951803774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5205.7223793791691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5234.4354147529984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5263.2254013018683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5292.0923390257776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5321.0362279247265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5350.0570679987159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5379.1548592477448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5408.3296016718132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6.56371263618923E-13 + 16549.6205128204*P325 + 500443.58974359*P325^2</f>
        <v>5437.5812952709211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5466.9099400450687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5496.3155359942575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5525.7980831184859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5555.357581417753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5584.9940308920595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5614.7074315414065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5644.4977833657922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5674.3650863652201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5704.3093405396876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5734.3305458891937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5764.4287024137375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5794.6038101133227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5824.8558689879492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5855.1848790376162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5885.590840262319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5916.0737526620651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5946.6336162368489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5977.2704309866713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6007.9841969115378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6038.7749140114411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6069.6425822863857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6100.5872017363672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6131.6087723613909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6162.7072941614533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6193.8827671365589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6225.1351912866994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6256.4645666118822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6287.8708931121037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6319.3541707873646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6350.9143996376679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6382.5515796630089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6414.2657108633903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6446.0567932388094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6477.9248267892708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6509.8698115147727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6541.8917474153113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6573.9906344908914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6606.1664727415118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6638.4192621671718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6670.7490027678696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6703.1556945436114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6735.6393374943891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6768.1999316202091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6800.837476921065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6833.5519733969641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6866.3434210479045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6899.211819873879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6932.1571698748976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6965.1794710509557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6998.2787234020525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7031.4549269281888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7064.7080816293665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7098.0381875055828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7131.4452445568386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7164.929252783134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7198.4902121844698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7232.128122760847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7265.842984512261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7299.6347974387172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7333.5035615402112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7367.4492768167456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7401.4719432683187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7435.5715608949349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6.56371263618923E-13 + 16549.6205128204*P389 + 500443.58974359*P389^2</f>
        <v>7469.7481296965898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7504.0016496732815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7538.3321208250145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7572.739543151788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7607.2239166536037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7641.7852413304554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7676.4235171823475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7711.13874420928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7745.9309224112512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7780.8000517882638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7815.7461323403159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7850.7691640674084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7885.8691469695368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7921.0460810467084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7956.2999662989196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7991.6308027261712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8027.0385903284614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8062.5233291057912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8098.0850190581614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8133.7236601855711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8169.4392524880204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8205.2317959655102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8241.1012906180404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8277.0477364456056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8313.0711334482148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8349.1714816258645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8385.3487809785547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8421.6030315062799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8457.9342332090491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8494.3423860868552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8530.8274901397017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8567.3895453675905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8604.0285517705179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8640.7445093484839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8677.5374181014886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8714.4072780295337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8751.3540891326211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8788.3778514107489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8825.4785648639117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8862.6562294921187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8899.9108452953624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8937.2424122736447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8974.650930426973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9012.1363997553362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9049.6988202587399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9087.3381919371823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9125.0545147906669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9162.8477888191901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9200.7180140227538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9238.6651904013561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9276.6893179550007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9314.790396683682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9352.9684265874039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9391.2234076661662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9429.5553399199689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9467.9642233488103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9506.4500579526903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9545.0128437316125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9583.6525806855752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9622.3692688145766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9661.1629081186165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9700.0334985976933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9738.9810402518124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9778.0055330809737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6.56371263618923E-13 + 16549.6205128204*P453 + 500443.58974359*P453^2</f>
        <v>9817.1069770851755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9856.285372264414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9895.5407186186912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9934.8730161480144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9974.2822648523688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10013.768464731769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10053.331615786206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10092.971718015684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10132.688771420204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10172.482775999761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10212.35373175436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10252.301638683995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10292.32649678867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10332.428306068388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10372.607066523145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10412.862778152941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10453.195440957777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10493.605054937654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10534.091620092569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10574.655136422522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10615.295603927518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10656.013022607553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10696.807392462626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10737.678713492744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10778.626985697902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10819.652209078093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10860.754383633324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10901.933509363596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10943.189586268911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10984.522614349265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11025.932593604657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11067.419524035089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11108.983405640563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11150.624238421071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11192.342022376622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11234.13675750722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11276.008443812851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11317.957081293524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11359.982669949233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11402.085209779983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11444.264700785776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11486.521142966601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11528.854536322473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11571.264880853381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11613.752176559332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11656.316423440323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11698.957621496356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11741.675770727425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11784.47087113353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11827.342922714681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11870.291925470867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11913.317879402093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33" sqref="H33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36*1.43</f>
        <v>51.48</v>
      </c>
      <c r="I6" s="1" t="s">
        <v>13</v>
      </c>
    </row>
    <row r="7" spans="1:9" x14ac:dyDescent="0.45">
      <c r="A7">
        <v>0</v>
      </c>
      <c r="B7" s="8">
        <f>D7*A7/(E7+A7)*1.43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62*1.43</f>
        <v>88.66</v>
      </c>
      <c r="I7" s="1" t="s">
        <v>13</v>
      </c>
    </row>
    <row r="8" spans="1:9" x14ac:dyDescent="0.45">
      <c r="A8">
        <v>5</v>
      </c>
      <c r="B8" s="8">
        <f t="shared" ref="B8:B36" si="0">D8*A8/(E8+A8)*1.43</f>
        <v>26.015398050225514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37.954316594832243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49.256693082706732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59.972112998463125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70.145142011161951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79.815945524144183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89.020818676853111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97.792641543634872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106.16127156352177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114.15388307215935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121.79526207189907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129.10806297668807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136.11303293407906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142.82920840281216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149.27408790848961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155.46378427861731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161.41315914558777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167.13594208134666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172.64483637410839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177.95161316244889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183.06719539490237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188.00173287535668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192.76466947923072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197.36480347707504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201.81034177632654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206.10894878476435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210.26779050771324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214.29357441271495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218.1925855281583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C37" zoomScaleNormal="100" workbookViewId="0">
      <selection activeCell="L8" sqref="L8"/>
    </sheetView>
  </sheetViews>
  <sheetFormatPr baseColWidth="10" defaultRowHeight="14.25" x14ac:dyDescent="0.45"/>
  <cols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28.96667050709836</v>
      </c>
      <c r="C3">
        <v>0</v>
      </c>
      <c r="D3" s="2">
        <v>9.0498706843218368E-2</v>
      </c>
      <c r="E3" s="1">
        <f>D3*0.01256*3600</f>
        <v>4.0919895286229622</v>
      </c>
      <c r="F3" s="1">
        <f>E3*4</f>
        <v>16.367958114491849</v>
      </c>
      <c r="G3" s="8">
        <v>164.4253538461536</v>
      </c>
      <c r="H3">
        <v>315</v>
      </c>
      <c r="I3">
        <v>295</v>
      </c>
      <c r="J3" s="1">
        <v>298.37747761676258</v>
      </c>
      <c r="K3" s="2">
        <f t="shared" ref="K3:K66" si="1">H3-J3</f>
        <v>16.622522383237424</v>
      </c>
      <c r="L3" s="8">
        <v>53.996317994912175</v>
      </c>
      <c r="M3" s="1">
        <f>((H3-I3)-(J3-I3))/(LN((H3-I3)/(J3-I3)))</f>
        <v>9.3458300454177827</v>
      </c>
      <c r="N3" s="1">
        <f t="shared" ref="N3:N34" si="2">((W3 + X3*H3 +Y3*H3^2 +  Z3*H3^3)+(W3 + X3*J3 + Y3*J3^2 +  Z3*J3^3))/2</f>
        <v>4180.215774064066</v>
      </c>
      <c r="O3" s="1">
        <f t="shared" ref="O3:O34" si="3">((S3 + T3*H3 + U3*H3^2 +  V3*H3^3)+(S3 + T3*J3 + U3*J3^2 +  V3*J3^3))/2</f>
        <v>994.24612825082829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50.718677958270142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E4*4</f>
        <v>16.367958114491849</v>
      </c>
      <c r="G4" s="8">
        <v>329.78163076922988</v>
      </c>
      <c r="H4">
        <v>315</v>
      </c>
      <c r="I4">
        <v>295</v>
      </c>
      <c r="J4" s="1">
        <v>302.22670903051278</v>
      </c>
      <c r="K4" s="2">
        <f t="shared" si="1"/>
        <v>12.773290969487221</v>
      </c>
      <c r="L4" s="8">
        <v>72.485294947664215</v>
      </c>
      <c r="M4" s="1">
        <f t="shared" ref="M4:M8" si="6">((H4-I4)-(J4-I4))/(LN((H4-I4)/(J4-I4)))</f>
        <v>12.548071611144211</v>
      </c>
      <c r="N4" s="1">
        <f t="shared" si="2"/>
        <v>4179.4031442044388</v>
      </c>
      <c r="O4" s="1">
        <f t="shared" si="3"/>
        <v>993.71675345062545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72.483834820140089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16.367958114491849</v>
      </c>
      <c r="G5" s="8">
        <v>531.16984615384467</v>
      </c>
      <c r="H5">
        <v>315</v>
      </c>
      <c r="I5">
        <v>295</v>
      </c>
      <c r="J5" s="1">
        <v>304.80013183011198</v>
      </c>
      <c r="K5" s="2">
        <f t="shared" si="1"/>
        <v>10.19986816988802</v>
      </c>
      <c r="L5" s="8">
        <v>82.595932640930187</v>
      </c>
      <c r="M5" s="1">
        <f t="shared" si="6"/>
        <v>14.298818420503911</v>
      </c>
      <c r="N5" s="1">
        <f t="shared" si="2"/>
        <v>4179.0390531302273</v>
      </c>
      <c r="O5" s="1">
        <f t="shared" si="3"/>
        <v>993.32492794647703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94.255807802713633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16.367958114491849</v>
      </c>
      <c r="G6" s="8">
        <v>768.58999999999787</v>
      </c>
      <c r="H6">
        <v>315</v>
      </c>
      <c r="I6">
        <v>295</v>
      </c>
      <c r="J6" s="1">
        <v>306.54878323413749</v>
      </c>
      <c r="K6" s="2">
        <f t="shared" si="1"/>
        <v>8.4512167658625117</v>
      </c>
      <c r="L6" s="8">
        <v>88.895773697567193</v>
      </c>
      <c r="M6" s="1">
        <f t="shared" si="6"/>
        <v>15.389571274382838</v>
      </c>
      <c r="N6" s="1">
        <f t="shared" si="2"/>
        <v>4178.8609076497314</v>
      </c>
      <c r="O6" s="1">
        <f t="shared" si="3"/>
        <v>993.04225577180023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116.0316556035236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16.367958114491849</v>
      </c>
      <c r="G7" s="8">
        <v>1042.0420923076895</v>
      </c>
      <c r="H7">
        <v>315</v>
      </c>
      <c r="I7">
        <v>295</v>
      </c>
      <c r="J7" s="1">
        <v>307.79785511667751</v>
      </c>
      <c r="K7" s="2">
        <f t="shared" si="1"/>
        <v>7.2021448833224895</v>
      </c>
      <c r="L7" s="8">
        <v>93.183308913856848</v>
      </c>
      <c r="M7" s="1">
        <f t="shared" si="6"/>
        <v>16.131860890573961</v>
      </c>
      <c r="N7" s="1">
        <f t="shared" si="2"/>
        <v>4178.7636841476979</v>
      </c>
      <c r="O7" s="1">
        <f t="shared" si="3"/>
        <v>992.83251110054528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137.80989393412955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16.367958114491849</v>
      </c>
      <c r="G8" s="8">
        <v>1351.5261230769197</v>
      </c>
      <c r="H8">
        <v>315</v>
      </c>
      <c r="I8">
        <v>295</v>
      </c>
      <c r="J8" s="1">
        <v>308.73010255223949</v>
      </c>
      <c r="K8" s="2">
        <f t="shared" si="1"/>
        <v>6.2698974477605134</v>
      </c>
      <c r="L8" s="8">
        <v>96.28593277490998</v>
      </c>
      <c r="M8" s="1">
        <f t="shared" si="6"/>
        <v>16.668982384770334</v>
      </c>
      <c r="N8" s="1">
        <f t="shared" si="2"/>
        <v>4178.7057869694581</v>
      </c>
      <c r="O8" s="1">
        <f t="shared" si="3"/>
        <v>992.67183287571311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159.58970457720622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16.367958114491849</v>
      </c>
      <c r="G9" s="8">
        <v>1697.0420923076883</v>
      </c>
      <c r="H9">
        <v>315</v>
      </c>
      <c r="I9">
        <v>295</v>
      </c>
      <c r="J9" s="1">
        <v>309.45088692525616</v>
      </c>
      <c r="K9" s="2">
        <f t="shared" si="1"/>
        <v>5.5491130747438433</v>
      </c>
      <c r="L9" s="8">
        <v>98.633822719267954</v>
      </c>
      <c r="M9" s="1">
        <f t="shared" ref="M9:M40" si="7">((H9-I9)-(J9-I9))/(LN((H9-I9)/(J9-I9)))</f>
        <v>17.075429708413022</v>
      </c>
      <c r="N9" s="1">
        <f t="shared" si="2"/>
        <v>4178.668905403375</v>
      </c>
      <c r="O9" s="1">
        <f t="shared" si="3"/>
        <v>992.54522977933902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181.37060241088943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16.367958114491849</v>
      </c>
      <c r="G10" s="8">
        <v>2078.5899999999961</v>
      </c>
      <c r="H10">
        <v>315</v>
      </c>
      <c r="I10">
        <v>295</v>
      </c>
      <c r="J10" s="1">
        <v>310.02416067381756</v>
      </c>
      <c r="K10" s="2">
        <f t="shared" si="1"/>
        <v>4.9758393261824381</v>
      </c>
      <c r="L10" s="8">
        <v>100.47194669704521</v>
      </c>
      <c r="M10" s="1">
        <f t="shared" si="7"/>
        <v>17.393620851876026</v>
      </c>
      <c r="N10" s="1">
        <f t="shared" si="2"/>
        <v>4178.6441405278329</v>
      </c>
      <c r="O10" s="1">
        <f t="shared" si="3"/>
        <v>992.44308398014607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203.15228248156799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16.367958114491849</v>
      </c>
      <c r="G11" s="8">
        <v>2496.1698461538413</v>
      </c>
      <c r="H11">
        <v>315</v>
      </c>
      <c r="I11">
        <v>295</v>
      </c>
      <c r="J11" s="1">
        <v>310.49069279120761</v>
      </c>
      <c r="K11" s="2">
        <f t="shared" si="1"/>
        <v>4.5093072087923929</v>
      </c>
      <c r="L11" s="8">
        <v>101.94981252040671</v>
      </c>
      <c r="M11" s="1">
        <f t="shared" si="7"/>
        <v>17.649442688694538</v>
      </c>
      <c r="N11" s="1">
        <f t="shared" si="2"/>
        <v>4178.6267989290473</v>
      </c>
      <c r="O11" s="1">
        <f t="shared" si="3"/>
        <v>992.35902022558457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224.93454380043457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16.367958114491849</v>
      </c>
      <c r="G12" s="8">
        <v>2949.7816307692251</v>
      </c>
      <c r="H12">
        <v>315</v>
      </c>
      <c r="I12">
        <v>295</v>
      </c>
      <c r="J12" s="1">
        <v>310.87759950077265</v>
      </c>
      <c r="K12" s="2">
        <f t="shared" si="1"/>
        <v>4.1224004992273535</v>
      </c>
      <c r="L12" s="8">
        <v>103.16375566621318</v>
      </c>
      <c r="M12" s="1">
        <f t="shared" si="7"/>
        <v>17.859574672338045</v>
      </c>
      <c r="N12" s="1">
        <f t="shared" si="2"/>
        <v>4178.614234521704</v>
      </c>
      <c r="O12" s="1">
        <f t="shared" si="3"/>
        <v>992.28867309072155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246.71724865133245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16.367958114491849</v>
      </c>
      <c r="G13" s="8">
        <v>3439.4253538461485</v>
      </c>
      <c r="H13">
        <v>315</v>
      </c>
      <c r="I13">
        <v>295</v>
      </c>
      <c r="J13" s="1">
        <v>311.20357793537744</v>
      </c>
      <c r="K13" s="2">
        <f t="shared" si="1"/>
        <v>3.7964220646225613</v>
      </c>
      <c r="L13" s="8">
        <v>104.17861464130003</v>
      </c>
      <c r="M13" s="1">
        <f t="shared" si="7"/>
        <v>18.035242464871285</v>
      </c>
      <c r="N13" s="1">
        <f t="shared" si="2"/>
        <v>4178.6048714412564</v>
      </c>
      <c r="O13" s="1">
        <f t="shared" si="3"/>
        <v>992.22896387742253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268.49965209539124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16.367958114491849</v>
      </c>
      <c r="G14" s="8">
        <v>3965.1010153846082</v>
      </c>
      <c r="H14">
        <v>315</v>
      </c>
      <c r="I14">
        <v>295</v>
      </c>
      <c r="J14" s="1">
        <v>311.46897410185187</v>
      </c>
      <c r="K14" s="2">
        <f t="shared" si="1"/>
        <v>3.5310258981481297</v>
      </c>
      <c r="L14" s="8">
        <v>104.99967944411033</v>
      </c>
      <c r="M14" s="1">
        <f t="shared" si="7"/>
        <v>18.177363302287279</v>
      </c>
      <c r="N14" s="1">
        <f t="shared" si="2"/>
        <v>4178.5980427458162</v>
      </c>
      <c r="O14" s="1">
        <f t="shared" si="3"/>
        <v>992.18005655126399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28.963172354218518</v>
      </c>
      <c r="C15">
        <v>400</v>
      </c>
      <c r="D15" s="2">
        <v>0.24493512282828281</v>
      </c>
      <c r="E15" s="1">
        <f t="shared" si="4"/>
        <v>11.074986513803635</v>
      </c>
      <c r="F15" s="1">
        <f t="shared" si="5"/>
        <v>44.299946055214541</v>
      </c>
      <c r="G15" s="8">
        <f t="shared" ref="G15:G46" si="8">G3</f>
        <v>164.4253538461536</v>
      </c>
      <c r="H15">
        <v>315</v>
      </c>
      <c r="I15">
        <v>295</v>
      </c>
      <c r="J15" s="1">
        <v>297.42435860341828</v>
      </c>
      <c r="K15" s="2">
        <f t="shared" si="1"/>
        <v>17.575641396581716</v>
      </c>
      <c r="L15" s="8">
        <v>129.99307488529325</v>
      </c>
      <c r="M15" s="1">
        <f t="shared" si="7"/>
        <v>8.3290354472600789</v>
      </c>
      <c r="N15" s="1">
        <f t="shared" si="2"/>
        <v>4180.47355150359</v>
      </c>
      <c r="O15" s="1">
        <f t="shared" si="3"/>
        <v>994.36621264332075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50.709501813337653</v>
      </c>
      <c r="C16">
        <v>400</v>
      </c>
      <c r="D16" s="2">
        <v>0.24493512282828281</v>
      </c>
      <c r="E16" s="1">
        <f t="shared" si="4"/>
        <v>11.074986513803635</v>
      </c>
      <c r="F16" s="1">
        <f t="shared" si="5"/>
        <v>44.299946055214541</v>
      </c>
      <c r="G16" s="8">
        <f t="shared" si="8"/>
        <v>329.78163076922988</v>
      </c>
      <c r="H16">
        <v>315</v>
      </c>
      <c r="I16">
        <v>295</v>
      </c>
      <c r="J16" s="1">
        <v>300.97476295582493</v>
      </c>
      <c r="K16" s="2">
        <f t="shared" si="1"/>
        <v>14.025237044175071</v>
      </c>
      <c r="L16" s="8">
        <v>181.13815723177854</v>
      </c>
      <c r="M16" s="1">
        <f t="shared" si="7"/>
        <v>11.60849039625192</v>
      </c>
      <c r="N16" s="1">
        <f t="shared" si="2"/>
        <v>4179.6296395973477</v>
      </c>
      <c r="O16" s="1">
        <f t="shared" si="3"/>
        <v>993.8965716035442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72.469958565142548</v>
      </c>
      <c r="C17">
        <v>400</v>
      </c>
      <c r="D17" s="2">
        <v>0.24493512282828281</v>
      </c>
      <c r="E17" s="1">
        <f t="shared" si="4"/>
        <v>11.074986513803635</v>
      </c>
      <c r="F17" s="1">
        <f t="shared" si="5"/>
        <v>44.299946055214541</v>
      </c>
      <c r="G17" s="8">
        <f t="shared" si="8"/>
        <v>531.16984615384467</v>
      </c>
      <c r="H17">
        <v>315</v>
      </c>
      <c r="I17">
        <v>295</v>
      </c>
      <c r="J17" s="1">
        <v>303.57500733568645</v>
      </c>
      <c r="K17" s="2">
        <f t="shared" si="1"/>
        <v>11.42499266431355</v>
      </c>
      <c r="L17" s="8">
        <v>210.50193464222508</v>
      </c>
      <c r="M17" s="1">
        <f t="shared" si="7"/>
        <v>13.49067982522582</v>
      </c>
      <c r="N17" s="1">
        <f t="shared" si="2"/>
        <v>4179.1962397485313</v>
      </c>
      <c r="O17" s="1">
        <f t="shared" si="3"/>
        <v>993.51512579215705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94.238337341796111</v>
      </c>
      <c r="C18">
        <v>400</v>
      </c>
      <c r="D18" s="2">
        <v>0.24493512282828281</v>
      </c>
      <c r="E18" s="1">
        <f t="shared" si="4"/>
        <v>11.074986513803635</v>
      </c>
      <c r="F18" s="1">
        <f t="shared" si="5"/>
        <v>44.299946055214541</v>
      </c>
      <c r="G18" s="8">
        <f t="shared" si="8"/>
        <v>768.58999999999787</v>
      </c>
      <c r="H18">
        <v>315</v>
      </c>
      <c r="I18">
        <v>295</v>
      </c>
      <c r="J18" s="1">
        <v>305.41913565550357</v>
      </c>
      <c r="K18" s="2">
        <f t="shared" si="1"/>
        <v>9.5808643444964332</v>
      </c>
      <c r="L18" s="8">
        <v>229.25618354641648</v>
      </c>
      <c r="M18" s="1">
        <f t="shared" si="7"/>
        <v>14.692589857994044</v>
      </c>
      <c r="N18" s="1">
        <f t="shared" si="2"/>
        <v>4178.9700424243083</v>
      </c>
      <c r="O18" s="1">
        <f t="shared" si="3"/>
        <v>993.22635182451381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116.01142336616545</v>
      </c>
      <c r="C19">
        <v>400</v>
      </c>
      <c r="D19" s="2">
        <v>0.24493512282828281</v>
      </c>
      <c r="E19" s="1">
        <f t="shared" si="4"/>
        <v>11.074986513803635</v>
      </c>
      <c r="F19" s="1">
        <f t="shared" si="5"/>
        <v>44.299946055214541</v>
      </c>
      <c r="G19" s="8">
        <f t="shared" si="8"/>
        <v>1042.0420923076895</v>
      </c>
      <c r="H19">
        <v>315</v>
      </c>
      <c r="I19">
        <v>295</v>
      </c>
      <c r="J19" s="1">
        <v>306.76950737543348</v>
      </c>
      <c r="K19" s="2">
        <f t="shared" si="1"/>
        <v>8.2304926245665229</v>
      </c>
      <c r="L19" s="8">
        <v>242.21187861581666</v>
      </c>
      <c r="M19" s="1">
        <f t="shared" si="7"/>
        <v>15.522781873493413</v>
      </c>
      <c r="N19" s="1">
        <f t="shared" si="2"/>
        <v>4178.8419988429296</v>
      </c>
      <c r="O19" s="1">
        <f t="shared" si="3"/>
        <v>993.00565976503572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137.78749625660348</v>
      </c>
      <c r="C20">
        <v>400</v>
      </c>
      <c r="D20" s="2">
        <v>0.24493512282828281</v>
      </c>
      <c r="E20" s="1">
        <f t="shared" si="4"/>
        <v>11.074986513803635</v>
      </c>
      <c r="F20" s="1">
        <f t="shared" si="5"/>
        <v>44.299946055214541</v>
      </c>
      <c r="G20" s="8">
        <f t="shared" si="8"/>
        <v>1351.5261230769197</v>
      </c>
      <c r="H20">
        <v>315</v>
      </c>
      <c r="I20">
        <v>295</v>
      </c>
      <c r="J20" s="1">
        <v>307.79384919079189</v>
      </c>
      <c r="K20" s="2">
        <f t="shared" si="1"/>
        <v>7.2061508092081112</v>
      </c>
      <c r="L20" s="8">
        <v>251.6813795439557</v>
      </c>
      <c r="M20" s="1">
        <f t="shared" si="7"/>
        <v>16.129523242785037</v>
      </c>
      <c r="N20" s="1">
        <f t="shared" si="2"/>
        <v>4178.7639590253712</v>
      </c>
      <c r="O20" s="1">
        <f t="shared" si="3"/>
        <v>992.83319398761387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159.56557211922973</v>
      </c>
      <c r="C21">
        <v>400</v>
      </c>
      <c r="D21" s="2">
        <v>0.24493512282828281</v>
      </c>
      <c r="E21" s="1">
        <f t="shared" si="4"/>
        <v>11.074986513803635</v>
      </c>
      <c r="F21" s="1">
        <f t="shared" si="5"/>
        <v>44.299946055214541</v>
      </c>
      <c r="G21" s="8">
        <f t="shared" si="8"/>
        <v>1697.0420923076883</v>
      </c>
      <c r="H21">
        <v>315</v>
      </c>
      <c r="I21">
        <v>295</v>
      </c>
      <c r="J21" s="1">
        <v>308.59496248889303</v>
      </c>
      <c r="K21" s="2">
        <f t="shared" si="1"/>
        <v>6.4050375111069684</v>
      </c>
      <c r="L21" s="8">
        <v>258.89900967582969</v>
      </c>
      <c r="M21" s="1">
        <f t="shared" si="7"/>
        <v>16.591944894423271</v>
      </c>
      <c r="N21" s="1">
        <f t="shared" si="2"/>
        <v>4178.7134482257352</v>
      </c>
      <c r="O21" s="1">
        <f t="shared" si="3"/>
        <v>992.69534083230178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181.34505269613257</v>
      </c>
      <c r="C22">
        <v>400</v>
      </c>
      <c r="D22" s="2">
        <v>0.24493512282828281</v>
      </c>
      <c r="E22" s="1">
        <f t="shared" si="4"/>
        <v>11.074986513803635</v>
      </c>
      <c r="F22" s="1">
        <f t="shared" si="5"/>
        <v>44.299946055214541</v>
      </c>
      <c r="G22" s="8">
        <f t="shared" si="8"/>
        <v>2078.5899999999961</v>
      </c>
      <c r="H22">
        <v>315</v>
      </c>
      <c r="I22">
        <v>295</v>
      </c>
      <c r="J22" s="1">
        <v>309.2375810711128</v>
      </c>
      <c r="K22" s="2">
        <f t="shared" si="1"/>
        <v>5.7624189288872003</v>
      </c>
      <c r="L22" s="8">
        <v>264.58023162788299</v>
      </c>
      <c r="M22" s="1">
        <f t="shared" si="7"/>
        <v>16.955908628641481</v>
      </c>
      <c r="N22" s="1">
        <f t="shared" si="2"/>
        <v>4178.6791358287046</v>
      </c>
      <c r="O22" s="1">
        <f t="shared" si="3"/>
        <v>992.58290934252068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203.12555493146644</v>
      </c>
      <c r="C23">
        <v>400</v>
      </c>
      <c r="D23" s="2">
        <v>0.24493512282828281</v>
      </c>
      <c r="E23" s="1">
        <f t="shared" si="4"/>
        <v>11.074986513803635</v>
      </c>
      <c r="F23" s="1">
        <f t="shared" si="5"/>
        <v>44.299946055214541</v>
      </c>
      <c r="G23" s="8">
        <f t="shared" si="8"/>
        <v>2496.1698461538413</v>
      </c>
      <c r="H23">
        <v>315</v>
      </c>
      <c r="I23">
        <v>295</v>
      </c>
      <c r="J23" s="1">
        <v>309.76400761290455</v>
      </c>
      <c r="K23" s="2">
        <f t="shared" si="1"/>
        <v>5.2359923870954503</v>
      </c>
      <c r="L23" s="8">
        <v>269.16732662096723</v>
      </c>
      <c r="M23" s="1">
        <f t="shared" si="7"/>
        <v>17.249762328552769</v>
      </c>
      <c r="N23" s="1">
        <f t="shared" si="2"/>
        <v>4178.6548945121531</v>
      </c>
      <c r="O23" s="1">
        <f t="shared" si="3"/>
        <v>992.48959624021131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224.9068227963092</v>
      </c>
      <c r="C24">
        <v>400</v>
      </c>
      <c r="D24" s="2">
        <v>0.24493512282828281</v>
      </c>
      <c r="E24" s="1">
        <f t="shared" si="4"/>
        <v>11.074986513803635</v>
      </c>
      <c r="F24" s="1">
        <f t="shared" si="5"/>
        <v>44.299946055214541</v>
      </c>
      <c r="G24" s="8">
        <f t="shared" si="8"/>
        <v>2949.7816307692251</v>
      </c>
      <c r="H24">
        <v>315</v>
      </c>
      <c r="I24">
        <v>295</v>
      </c>
      <c r="J24" s="1">
        <v>310.20288816371988</v>
      </c>
      <c r="K24" s="2">
        <f t="shared" si="1"/>
        <v>4.7971118362801235</v>
      </c>
      <c r="L24" s="8">
        <v>272.94805645157396</v>
      </c>
      <c r="M24" s="1">
        <f t="shared" si="7"/>
        <v>17.491948527925818</v>
      </c>
      <c r="N24" s="1">
        <f t="shared" si="2"/>
        <v>4178.6372067528509</v>
      </c>
      <c r="O24" s="1">
        <f t="shared" si="3"/>
        <v>992.41097813268652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246.68867891325715</v>
      </c>
      <c r="C25">
        <v>400</v>
      </c>
      <c r="D25" s="2">
        <v>0.24493512282828281</v>
      </c>
      <c r="E25" s="1">
        <f t="shared" si="4"/>
        <v>11.074986513803635</v>
      </c>
      <c r="F25" s="1">
        <f t="shared" si="5"/>
        <v>44.299946055214541</v>
      </c>
      <c r="G25" s="8">
        <f t="shared" si="8"/>
        <v>3439.4253538461485</v>
      </c>
      <c r="H25">
        <v>315</v>
      </c>
      <c r="I25">
        <v>295</v>
      </c>
      <c r="J25" s="1">
        <v>310.57424623623717</v>
      </c>
      <c r="K25" s="2">
        <f t="shared" si="1"/>
        <v>4.4257537637628275</v>
      </c>
      <c r="L25" s="8">
        <v>276.11758027150529</v>
      </c>
      <c r="M25" s="1">
        <f t="shared" si="7"/>
        <v>17.694974048405388</v>
      </c>
      <c r="N25" s="1">
        <f t="shared" si="2"/>
        <v>4178.6239489740956</v>
      </c>
      <c r="O25" s="1">
        <f t="shared" si="3"/>
        <v>992.34387681843623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268.47026429146052</v>
      </c>
      <c r="C26">
        <v>400</v>
      </c>
      <c r="D26" s="2">
        <v>0.24493512282828281</v>
      </c>
      <c r="E26" s="1">
        <f t="shared" si="4"/>
        <v>11.074986513803635</v>
      </c>
      <c r="F26" s="1">
        <f t="shared" si="5"/>
        <v>44.299946055214541</v>
      </c>
      <c r="G26" s="8">
        <f t="shared" si="8"/>
        <v>3965.1010153846082</v>
      </c>
      <c r="H26">
        <v>315</v>
      </c>
      <c r="I26">
        <v>295</v>
      </c>
      <c r="J26" s="1">
        <v>310.8776467987629</v>
      </c>
      <c r="K26" s="2">
        <f t="shared" si="1"/>
        <v>4.1223532012371038</v>
      </c>
      <c r="L26" s="8">
        <v>278.68772188728565</v>
      </c>
      <c r="M26" s="1">
        <f t="shared" si="7"/>
        <v>17.859600250937437</v>
      </c>
      <c r="N26" s="1">
        <f t="shared" si="2"/>
        <v>4178.6142330832736</v>
      </c>
      <c r="O26" s="1">
        <f t="shared" si="3"/>
        <v>992.28866445628785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28.965104321950179</v>
      </c>
      <c r="C27">
        <v>600</v>
      </c>
      <c r="D27" s="2">
        <v>0.48967940272288096</v>
      </c>
      <c r="E27" s="1">
        <f t="shared" si="4"/>
        <v>22.141343873517787</v>
      </c>
      <c r="F27" s="1">
        <f t="shared" si="5"/>
        <v>88.565375494071148</v>
      </c>
      <c r="G27" s="8">
        <f t="shared" si="8"/>
        <v>164.4253538461536</v>
      </c>
      <c r="H27">
        <v>315</v>
      </c>
      <c r="I27">
        <v>295</v>
      </c>
      <c r="J27" s="1">
        <v>297.95516384842318</v>
      </c>
      <c r="K27" s="2">
        <f t="shared" si="1"/>
        <v>17.044836151576817</v>
      </c>
      <c r="L27" s="8">
        <v>259.41529428066571</v>
      </c>
      <c r="M27" s="1">
        <f t="shared" si="7"/>
        <v>8.9138325926807447</v>
      </c>
      <c r="N27" s="1">
        <f t="shared" si="2"/>
        <v>4180.3270249950829</v>
      </c>
      <c r="O27" s="1">
        <f t="shared" si="3"/>
        <v>994.29988857920102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50.71468273875697</v>
      </c>
      <c r="C28">
        <v>600</v>
      </c>
      <c r="D28" s="2">
        <v>0.48967940272288096</v>
      </c>
      <c r="E28" s="1">
        <f t="shared" si="4"/>
        <v>22.141343873517787</v>
      </c>
      <c r="F28" s="1">
        <f t="shared" si="5"/>
        <v>88.565375494071148</v>
      </c>
      <c r="G28" s="8">
        <f t="shared" si="8"/>
        <v>329.78163076922988</v>
      </c>
      <c r="H28">
        <v>315</v>
      </c>
      <c r="I28">
        <v>295</v>
      </c>
      <c r="J28" s="1">
        <v>301.68783389900238</v>
      </c>
      <c r="K28" s="2">
        <f t="shared" si="1"/>
        <v>13.312166100997615</v>
      </c>
      <c r="L28" s="8">
        <v>353.81125479999963</v>
      </c>
      <c r="M28" s="1">
        <f t="shared" si="7"/>
        <v>12.152321401156676</v>
      </c>
      <c r="N28" s="1">
        <f t="shared" si="2"/>
        <v>4179.4964279096112</v>
      </c>
      <c r="O28" s="1">
        <f t="shared" si="3"/>
        <v>993.7950368263572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72.477859377327917</v>
      </c>
      <c r="C29">
        <v>600</v>
      </c>
      <c r="D29" s="2">
        <v>0.48967940272288096</v>
      </c>
      <c r="E29" s="1">
        <f t="shared" si="4"/>
        <v>22.141343873517787</v>
      </c>
      <c r="F29" s="1">
        <f t="shared" si="5"/>
        <v>88.565375494071148</v>
      </c>
      <c r="G29" s="8">
        <f t="shared" si="8"/>
        <v>531.16984615384467</v>
      </c>
      <c r="H29">
        <v>315</v>
      </c>
      <c r="I29">
        <v>295</v>
      </c>
      <c r="J29" s="1">
        <v>304.2777927768866</v>
      </c>
      <c r="K29" s="2">
        <f t="shared" si="1"/>
        <v>10.722207223113401</v>
      </c>
      <c r="L29" s="8">
        <v>406.55886850660772</v>
      </c>
      <c r="M29" s="1">
        <f t="shared" si="7"/>
        <v>13.959233355946864</v>
      </c>
      <c r="N29" s="1">
        <f t="shared" si="2"/>
        <v>4179.1026371509697</v>
      </c>
      <c r="O29" s="1">
        <f t="shared" si="3"/>
        <v>993.406822698224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94.24832654734783</v>
      </c>
      <c r="C30">
        <v>600</v>
      </c>
      <c r="D30" s="2">
        <v>0.48967940272288096</v>
      </c>
      <c r="E30" s="1">
        <f t="shared" si="4"/>
        <v>22.141343873517787</v>
      </c>
      <c r="F30" s="1">
        <f t="shared" si="5"/>
        <v>88.565375494071148</v>
      </c>
      <c r="G30" s="8">
        <f t="shared" si="8"/>
        <v>768.58999999999787</v>
      </c>
      <c r="H30">
        <v>315</v>
      </c>
      <c r="I30">
        <v>295</v>
      </c>
      <c r="J30" s="1">
        <v>306.06912525212647</v>
      </c>
      <c r="K30" s="2">
        <f t="shared" si="1"/>
        <v>8.9308747478735313</v>
      </c>
      <c r="L30" s="8">
        <v>439.80473223108982</v>
      </c>
      <c r="M30" s="1">
        <f t="shared" si="7"/>
        <v>15.096837663194668</v>
      </c>
      <c r="N30" s="1">
        <f t="shared" si="2"/>
        <v>4178.9046759738785</v>
      </c>
      <c r="O30" s="1">
        <f t="shared" si="3"/>
        <v>993.12108160326716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116.02301932356907</v>
      </c>
      <c r="C31">
        <v>600</v>
      </c>
      <c r="D31" s="2">
        <v>0.48967940272288096</v>
      </c>
      <c r="E31" s="1">
        <f t="shared" si="4"/>
        <v>22.141343873517787</v>
      </c>
      <c r="F31" s="1">
        <f t="shared" si="5"/>
        <v>88.565375494071148</v>
      </c>
      <c r="G31" s="8">
        <f t="shared" si="8"/>
        <v>1042.0420923076895</v>
      </c>
      <c r="H31">
        <v>315</v>
      </c>
      <c r="I31">
        <v>295</v>
      </c>
      <c r="J31" s="1">
        <v>307.36208547825777</v>
      </c>
      <c r="K31" s="2">
        <f t="shared" si="1"/>
        <v>7.637914521742232</v>
      </c>
      <c r="L31" s="8">
        <v>462.59557064168985</v>
      </c>
      <c r="M31" s="1">
        <f t="shared" si="7"/>
        <v>15.876002002115174</v>
      </c>
      <c r="N31" s="1">
        <f t="shared" si="2"/>
        <v>4178.7949473688777</v>
      </c>
      <c r="O31" s="1">
        <f t="shared" si="3"/>
        <v>992.90641349994689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137.80035206275016</v>
      </c>
      <c r="C32">
        <v>600</v>
      </c>
      <c r="D32" s="2">
        <v>0.48967940272288096</v>
      </c>
      <c r="E32" s="1">
        <f t="shared" si="4"/>
        <v>22.141343873517787</v>
      </c>
      <c r="F32" s="1">
        <f t="shared" si="5"/>
        <v>88.565375494071148</v>
      </c>
      <c r="G32" s="8">
        <f t="shared" si="8"/>
        <v>1351.5261230769197</v>
      </c>
      <c r="H32">
        <v>315</v>
      </c>
      <c r="I32">
        <v>295</v>
      </c>
      <c r="J32" s="1">
        <v>308.33376860999914</v>
      </c>
      <c r="K32" s="2">
        <f t="shared" si="1"/>
        <v>6.6662313900008598</v>
      </c>
      <c r="L32" s="8">
        <v>479.17147335811893</v>
      </c>
      <c r="M32" s="1">
        <f t="shared" si="7"/>
        <v>16.442273375113505</v>
      </c>
      <c r="N32" s="1">
        <f t="shared" si="2"/>
        <v>4178.72894731008</v>
      </c>
      <c r="O32" s="1">
        <f t="shared" si="3"/>
        <v>992.74056961556516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159.57943664833579</v>
      </c>
      <c r="C33">
        <v>600</v>
      </c>
      <c r="D33" s="2">
        <v>0.48967940272288096</v>
      </c>
      <c r="E33" s="1">
        <f t="shared" si="4"/>
        <v>22.141343873517787</v>
      </c>
      <c r="F33" s="1">
        <f t="shared" si="5"/>
        <v>88.565375494071148</v>
      </c>
      <c r="G33" s="8">
        <f t="shared" si="8"/>
        <v>1697.0420923076883</v>
      </c>
      <c r="H33">
        <v>315</v>
      </c>
      <c r="I33">
        <v>295</v>
      </c>
      <c r="J33" s="1">
        <v>309.08875031961441</v>
      </c>
      <c r="K33" s="2">
        <f t="shared" si="1"/>
        <v>5.9112496803855947</v>
      </c>
      <c r="L33" s="8">
        <v>491.76253434024125</v>
      </c>
      <c r="M33" s="1">
        <f t="shared" si="7"/>
        <v>16.872140571037356</v>
      </c>
      <c r="N33" s="1">
        <f t="shared" si="2"/>
        <v>4178.6866106134794</v>
      </c>
      <c r="O33" s="1">
        <f t="shared" si="3"/>
        <v>992.60909379612031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181.35974061560478</v>
      </c>
      <c r="C34">
        <v>600</v>
      </c>
      <c r="D34" s="2">
        <v>0.48967940272288096</v>
      </c>
      <c r="E34" s="1">
        <f t="shared" si="4"/>
        <v>22.141343873517787</v>
      </c>
      <c r="F34" s="1">
        <f t="shared" si="5"/>
        <v>88.565375494071148</v>
      </c>
      <c r="G34" s="8">
        <f t="shared" si="8"/>
        <v>2078.5899999999961</v>
      </c>
      <c r="H34">
        <v>315</v>
      </c>
      <c r="I34">
        <v>295</v>
      </c>
      <c r="J34" s="1">
        <v>309.69144770159835</v>
      </c>
      <c r="K34" s="2">
        <f t="shared" si="1"/>
        <v>5.3085522984016507</v>
      </c>
      <c r="L34" s="8">
        <v>501.6488893147316</v>
      </c>
      <c r="M34" s="1">
        <f t="shared" si="7"/>
        <v>17.209480449739122</v>
      </c>
      <c r="N34" s="1">
        <f t="shared" si="2"/>
        <v>4178.6580362910927</v>
      </c>
      <c r="O34" s="1">
        <f t="shared" si="3"/>
        <v>992.50252227429701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203.14092646745587</v>
      </c>
      <c r="C35">
        <v>600</v>
      </c>
      <c r="D35" s="2">
        <v>0.48967940272288096</v>
      </c>
      <c r="E35" s="1">
        <f t="shared" si="4"/>
        <v>22.141343873517787</v>
      </c>
      <c r="F35" s="1">
        <f t="shared" si="5"/>
        <v>88.565375494071148</v>
      </c>
      <c r="G35" s="8">
        <f t="shared" si="8"/>
        <v>2496.1698461538413</v>
      </c>
      <c r="H35">
        <v>315</v>
      </c>
      <c r="I35">
        <v>295</v>
      </c>
      <c r="J35" s="1">
        <v>310.1833424818692</v>
      </c>
      <c r="K35" s="2">
        <f t="shared" si="1"/>
        <v>4.8166575181307962</v>
      </c>
      <c r="L35" s="8">
        <v>509.61647010384195</v>
      </c>
      <c r="M35" s="1">
        <f t="shared" si="7"/>
        <v>17.481215116963327</v>
      </c>
      <c r="N35" s="1">
        <f t="shared" ref="N35:N66" si="11">((W35 + X35*H35 +Y35*H35^2 +  Z35*H35^3)+(W35 + X35*J35 + Y35*J35^2 +  Z35*J35^3))/2</f>
        <v>4178.6379472800236</v>
      </c>
      <c r="O35" s="1">
        <f t="shared" ref="O35:O66" si="12">((S35 + T35*H35 + U35*H35^2 +  V35*H35^3)+(S35 + T35*J35 + U35*J35^2 +  V35*J35^3))/2</f>
        <v>992.41449522628454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224.92277033236462</v>
      </c>
      <c r="C36">
        <v>600</v>
      </c>
      <c r="D36" s="2">
        <v>0.48967940272288096</v>
      </c>
      <c r="E36" s="1">
        <f t="shared" si="4"/>
        <v>22.141343873517787</v>
      </c>
      <c r="F36" s="1">
        <f t="shared" si="5"/>
        <v>88.565375494071148</v>
      </c>
      <c r="G36" s="8">
        <f t="shared" si="8"/>
        <v>2949.7816307692251</v>
      </c>
      <c r="H36">
        <v>315</v>
      </c>
      <c r="I36">
        <v>295</v>
      </c>
      <c r="J36" s="1">
        <v>310.59222990721156</v>
      </c>
      <c r="K36" s="2">
        <f t="shared" si="1"/>
        <v>4.4077700927884393</v>
      </c>
      <c r="L36" s="8">
        <v>516.17403118999766</v>
      </c>
      <c r="M36" s="1">
        <f t="shared" si="7"/>
        <v>17.704762902305486</v>
      </c>
      <c r="N36" s="1">
        <f t="shared" si="11"/>
        <v>4178.6233455134934</v>
      </c>
      <c r="O36" s="1">
        <f t="shared" si="12"/>
        <v>992.34061393686852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246.70511802294553</v>
      </c>
      <c r="C37">
        <v>600</v>
      </c>
      <c r="D37" s="2">
        <v>0.48967940272288096</v>
      </c>
      <c r="E37" s="1">
        <f t="shared" si="4"/>
        <v>22.141343873517787</v>
      </c>
      <c r="F37" s="1">
        <f t="shared" si="5"/>
        <v>88.565375494071148</v>
      </c>
      <c r="G37" s="8">
        <f t="shared" si="8"/>
        <v>3439.4253538461485</v>
      </c>
      <c r="H37">
        <v>315</v>
      </c>
      <c r="I37">
        <v>295</v>
      </c>
      <c r="J37" s="1">
        <v>310.93738460369178</v>
      </c>
      <c r="K37" s="2">
        <f t="shared" si="1"/>
        <v>4.0626153963082174</v>
      </c>
      <c r="L37" s="8">
        <v>521.66526087685452</v>
      </c>
      <c r="M37" s="1">
        <f t="shared" si="7"/>
        <v>17.891885235803631</v>
      </c>
      <c r="N37" s="1">
        <f t="shared" si="11"/>
        <v>4178.6124350371365</v>
      </c>
      <c r="O37" s="1">
        <f t="shared" si="12"/>
        <v>992.27775232953081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268.48717636469064</v>
      </c>
      <c r="C38">
        <v>600</v>
      </c>
      <c r="D38" s="2">
        <v>0.48967940272288096</v>
      </c>
      <c r="E38" s="1">
        <f t="shared" si="4"/>
        <v>22.141343873517787</v>
      </c>
      <c r="F38" s="1">
        <f t="shared" si="5"/>
        <v>88.565375494071148</v>
      </c>
      <c r="G38" s="8">
        <f t="shared" si="8"/>
        <v>3965.1010153846082</v>
      </c>
      <c r="H38">
        <v>315</v>
      </c>
      <c r="I38">
        <v>295</v>
      </c>
      <c r="J38" s="1">
        <v>311.21883228746867</v>
      </c>
      <c r="K38" s="2">
        <f t="shared" si="1"/>
        <v>3.7811677125313281</v>
      </c>
      <c r="L38" s="8">
        <v>526.11408214926928</v>
      </c>
      <c r="M38" s="1">
        <f t="shared" si="7"/>
        <v>18.043432876667751</v>
      </c>
      <c r="N38" s="1">
        <f t="shared" si="11"/>
        <v>4178.6044599005918</v>
      </c>
      <c r="O38" s="1">
        <f t="shared" si="12"/>
        <v>992.22615994942112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28.963568812427191</v>
      </c>
      <c r="C39">
        <v>800</v>
      </c>
      <c r="D39" s="2">
        <v>0.72024593763724187</v>
      </c>
      <c r="E39" s="1">
        <f t="shared" si="4"/>
        <v>32.566640316205529</v>
      </c>
      <c r="F39" s="1">
        <f t="shared" si="5"/>
        <v>130.26656126482212</v>
      </c>
      <c r="G39" s="8">
        <f t="shared" si="8"/>
        <v>164.4253538461536</v>
      </c>
      <c r="H39">
        <v>315</v>
      </c>
      <c r="I39">
        <v>295</v>
      </c>
      <c r="J39" s="1">
        <v>297.53420758317452</v>
      </c>
      <c r="K39" s="2">
        <f t="shared" si="1"/>
        <v>17.465792416825479</v>
      </c>
      <c r="L39" s="8">
        <v>333.04381212130789</v>
      </c>
      <c r="M39" s="1">
        <f t="shared" si="7"/>
        <v>8.4545255610010681</v>
      </c>
      <c r="N39" s="1">
        <f t="shared" si="11"/>
        <v>4180.4426081839083</v>
      </c>
      <c r="O39" s="1">
        <f t="shared" si="12"/>
        <v>994.35260159110612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50.710560889036749</v>
      </c>
      <c r="C40">
        <v>800</v>
      </c>
      <c r="D40" s="2">
        <v>0.72024593763724187</v>
      </c>
      <c r="E40" s="1">
        <f t="shared" si="4"/>
        <v>32.566640316205529</v>
      </c>
      <c r="F40" s="1">
        <f t="shared" si="5"/>
        <v>130.26656126482212</v>
      </c>
      <c r="G40" s="8">
        <f t="shared" si="8"/>
        <v>329.78163076922988</v>
      </c>
      <c r="H40">
        <v>315</v>
      </c>
      <c r="I40">
        <v>295</v>
      </c>
      <c r="J40" s="1">
        <v>301.12189473374906</v>
      </c>
      <c r="K40" s="2">
        <f t="shared" si="1"/>
        <v>13.878105266250941</v>
      </c>
      <c r="L40" s="8">
        <v>462.19479823424155</v>
      </c>
      <c r="M40" s="1">
        <f t="shared" si="7"/>
        <v>11.722752610288106</v>
      </c>
      <c r="N40" s="1">
        <f t="shared" si="11"/>
        <v>4179.6012228296759</v>
      </c>
      <c r="O40" s="1">
        <f t="shared" si="12"/>
        <v>993.87581435519303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72.471558650229511</v>
      </c>
      <c r="C41">
        <v>800</v>
      </c>
      <c r="D41" s="2">
        <v>0.72024593763724187</v>
      </c>
      <c r="E41" s="1">
        <f t="shared" si="4"/>
        <v>32.566640316205529</v>
      </c>
      <c r="F41" s="1">
        <f t="shared" si="5"/>
        <v>130.26656126482212</v>
      </c>
      <c r="G41" s="8">
        <f t="shared" si="8"/>
        <v>531.16984615384467</v>
      </c>
      <c r="H41">
        <v>315</v>
      </c>
      <c r="I41">
        <v>295</v>
      </c>
      <c r="J41" s="1">
        <v>303.71849607390789</v>
      </c>
      <c r="K41" s="2">
        <f t="shared" si="1"/>
        <v>11.281503926092114</v>
      </c>
      <c r="L41" s="8">
        <v>536.06454130542329</v>
      </c>
      <c r="M41" s="1">
        <f t="shared" ref="M41:M72" si="13">((H41-I41)-(J41-I41))/(LN((H41-I41)/(J41-I41)))</f>
        <v>13.587499319962038</v>
      </c>
      <c r="N41" s="1">
        <f t="shared" si="11"/>
        <v>4179.1763603332074</v>
      </c>
      <c r="O41" s="1">
        <f t="shared" si="12"/>
        <v>993.49319016987897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94.240342462572727</v>
      </c>
      <c r="C42">
        <v>800</v>
      </c>
      <c r="D42" s="2">
        <v>0.72024593763724187</v>
      </c>
      <c r="E42" s="1">
        <f t="shared" si="4"/>
        <v>32.566640316205529</v>
      </c>
      <c r="F42" s="1">
        <f t="shared" si="5"/>
        <v>130.26656126482212</v>
      </c>
      <c r="G42" s="8">
        <f t="shared" si="8"/>
        <v>768.58999999999787</v>
      </c>
      <c r="H42">
        <v>315</v>
      </c>
      <c r="I42">
        <v>295</v>
      </c>
      <c r="J42" s="1">
        <v>305.55051111964389</v>
      </c>
      <c r="K42" s="2">
        <f t="shared" si="1"/>
        <v>9.4494888803561139</v>
      </c>
      <c r="L42" s="8">
        <v>583.19315721171904</v>
      </c>
      <c r="M42" s="1">
        <f t="shared" si="13"/>
        <v>14.775031132977508</v>
      </c>
      <c r="N42" s="1">
        <f t="shared" si="11"/>
        <v>4178.9562547274063</v>
      </c>
      <c r="O42" s="1">
        <f t="shared" si="12"/>
        <v>993.20521927403831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116.01373291213032</v>
      </c>
      <c r="C43">
        <v>800</v>
      </c>
      <c r="D43" s="2">
        <v>0.72024593763724187</v>
      </c>
      <c r="E43" s="1">
        <f t="shared" si="4"/>
        <v>32.566640316205529</v>
      </c>
      <c r="F43" s="1">
        <f t="shared" si="5"/>
        <v>130.26656126482212</v>
      </c>
      <c r="G43" s="8">
        <f t="shared" si="8"/>
        <v>1042.0420923076895</v>
      </c>
      <c r="H43">
        <v>315</v>
      </c>
      <c r="I43">
        <v>295</v>
      </c>
      <c r="J43" s="1">
        <v>306.88823272322685</v>
      </c>
      <c r="K43" s="2">
        <f t="shared" si="1"/>
        <v>8.1117672767731506</v>
      </c>
      <c r="L43" s="8">
        <v>615.74507113333652</v>
      </c>
      <c r="M43" s="1">
        <f t="shared" si="13"/>
        <v>15.594058265089089</v>
      </c>
      <c r="N43" s="1">
        <f t="shared" si="11"/>
        <v>4178.8321423927282</v>
      </c>
      <c r="O43" s="1">
        <f t="shared" si="12"/>
        <v>992.98589148280712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137.7900394840465</v>
      </c>
      <c r="C44">
        <v>800</v>
      </c>
      <c r="D44" s="2">
        <v>0.72024593763724187</v>
      </c>
      <c r="E44" s="1">
        <f t="shared" si="4"/>
        <v>32.566640316205529</v>
      </c>
      <c r="F44" s="1">
        <f t="shared" si="5"/>
        <v>130.26656126482212</v>
      </c>
      <c r="G44" s="8">
        <f t="shared" si="8"/>
        <v>1351.5261230769197</v>
      </c>
      <c r="H44">
        <v>315</v>
      </c>
      <c r="I44">
        <v>295</v>
      </c>
      <c r="J44" s="1">
        <v>307.90121455585847</v>
      </c>
      <c r="K44" s="2">
        <f t="shared" si="1"/>
        <v>7.0987854441415266</v>
      </c>
      <c r="L44" s="8">
        <v>639.54274790418117</v>
      </c>
      <c r="M44" s="1">
        <f t="shared" si="13"/>
        <v>16.192085599253822</v>
      </c>
      <c r="N44" s="1">
        <f t="shared" si="11"/>
        <v>4178.7566709386228</v>
      </c>
      <c r="O44" s="1">
        <f t="shared" si="12"/>
        <v>992.81486900102709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159.56829887446247</v>
      </c>
      <c r="C45">
        <v>800</v>
      </c>
      <c r="D45" s="2">
        <v>0.72024593763724187</v>
      </c>
      <c r="E45" s="1">
        <f t="shared" si="4"/>
        <v>32.566640316205529</v>
      </c>
      <c r="F45" s="1">
        <f t="shared" si="5"/>
        <v>130.26656126482212</v>
      </c>
      <c r="G45" s="8">
        <f t="shared" si="8"/>
        <v>1697.0420923076883</v>
      </c>
      <c r="H45">
        <v>315</v>
      </c>
      <c r="I45">
        <v>295</v>
      </c>
      <c r="J45" s="1">
        <v>308.69252242625851</v>
      </c>
      <c r="K45" s="2">
        <f t="shared" si="1"/>
        <v>6.3074775737414939</v>
      </c>
      <c r="L45" s="8">
        <v>657.68799426851876</v>
      </c>
      <c r="M45" s="1">
        <f t="shared" si="13"/>
        <v>16.647586709070762</v>
      </c>
      <c r="N45" s="1">
        <f t="shared" si="11"/>
        <v>4178.7078932061877</v>
      </c>
      <c r="O45" s="1">
        <f t="shared" si="12"/>
        <v>992.67837732993803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181.34792665059337</v>
      </c>
      <c r="C46">
        <v>800</v>
      </c>
      <c r="D46" s="2">
        <v>0.72024593763724187</v>
      </c>
      <c r="E46" s="1">
        <f t="shared" si="4"/>
        <v>32.566640316205529</v>
      </c>
      <c r="F46" s="1">
        <f t="shared" si="5"/>
        <v>130.26656126482212</v>
      </c>
      <c r="G46" s="8">
        <f t="shared" si="8"/>
        <v>2078.5899999999961</v>
      </c>
      <c r="H46">
        <v>315</v>
      </c>
      <c r="I46">
        <v>295</v>
      </c>
      <c r="J46" s="1">
        <v>309.32675332929909</v>
      </c>
      <c r="K46" s="2">
        <f t="shared" si="1"/>
        <v>5.6732466707009053</v>
      </c>
      <c r="L46" s="8">
        <v>671.97692571269465</v>
      </c>
      <c r="M46" s="1">
        <f t="shared" si="13"/>
        <v>17.005950465972454</v>
      </c>
      <c r="N46" s="1">
        <f t="shared" si="11"/>
        <v>4178.6747904082995</v>
      </c>
      <c r="O46" s="1">
        <f t="shared" si="12"/>
        <v>992.56717914845285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203.1285491481664</v>
      </c>
      <c r="C47">
        <v>800</v>
      </c>
      <c r="D47" s="2">
        <v>0.72024593763724187</v>
      </c>
      <c r="E47" s="1">
        <f t="shared" si="4"/>
        <v>32.566640316205529</v>
      </c>
      <c r="F47" s="1">
        <f t="shared" si="5"/>
        <v>130.26656126482212</v>
      </c>
      <c r="G47" s="8">
        <f t="shared" ref="G47:G78" si="14">G35</f>
        <v>2496.1698461538413</v>
      </c>
      <c r="H47">
        <v>315</v>
      </c>
      <c r="I47">
        <v>295</v>
      </c>
      <c r="J47" s="1">
        <v>309.84599343092435</v>
      </c>
      <c r="K47" s="2">
        <f t="shared" si="1"/>
        <v>5.1540065690756478</v>
      </c>
      <c r="L47" s="8">
        <v>683.51930516895743</v>
      </c>
      <c r="M47" s="1">
        <f t="shared" si="13"/>
        <v>17.295193627169922</v>
      </c>
      <c r="N47" s="1">
        <f t="shared" si="11"/>
        <v>4178.6514197799734</v>
      </c>
      <c r="O47" s="1">
        <f t="shared" si="12"/>
        <v>992.47496644574846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224.90991685620543</v>
      </c>
      <c r="C48">
        <v>800</v>
      </c>
      <c r="D48" s="2">
        <v>0.72024593763724187</v>
      </c>
      <c r="E48" s="1">
        <f t="shared" si="4"/>
        <v>32.566640316205529</v>
      </c>
      <c r="F48" s="1">
        <f t="shared" si="5"/>
        <v>130.26656126482212</v>
      </c>
      <c r="G48" s="8">
        <f t="shared" si="14"/>
        <v>2949.7816307692251</v>
      </c>
      <c r="H48">
        <v>315</v>
      </c>
      <c r="I48">
        <v>295</v>
      </c>
      <c r="J48" s="1">
        <v>310.27868247853144</v>
      </c>
      <c r="K48" s="2">
        <f t="shared" si="1"/>
        <v>4.7213175214685634</v>
      </c>
      <c r="L48" s="8">
        <v>693.03703092748719</v>
      </c>
      <c r="M48" s="1">
        <f t="shared" si="13"/>
        <v>17.53352515502138</v>
      </c>
      <c r="N48" s="1">
        <f t="shared" si="11"/>
        <v>4178.6343759866177</v>
      </c>
      <c r="O48" s="1">
        <f t="shared" si="12"/>
        <v>992.39732564883457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246.69185702647204</v>
      </c>
      <c r="C49">
        <v>800</v>
      </c>
      <c r="D49" s="2">
        <v>0.72024593763724187</v>
      </c>
      <c r="E49" s="1">
        <f t="shared" si="4"/>
        <v>32.566640316205529</v>
      </c>
      <c r="F49" s="1">
        <f t="shared" si="5"/>
        <v>130.26656126482212</v>
      </c>
      <c r="G49" s="8">
        <f t="shared" si="14"/>
        <v>3439.4253538461485</v>
      </c>
      <c r="H49">
        <v>315</v>
      </c>
      <c r="I49">
        <v>295</v>
      </c>
      <c r="J49" s="1">
        <v>310.64466927599005</v>
      </c>
      <c r="K49" s="2">
        <f t="shared" si="1"/>
        <v>4.3553307240099457</v>
      </c>
      <c r="L49" s="8">
        <v>701.01967798440842</v>
      </c>
      <c r="M49" s="1">
        <f t="shared" si="13"/>
        <v>17.733284284188958</v>
      </c>
      <c r="N49" s="1">
        <f t="shared" si="11"/>
        <v>4178.621605864646</v>
      </c>
      <c r="O49" s="1">
        <f t="shared" si="12"/>
        <v>992.33109252459428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268.4735239219325</v>
      </c>
      <c r="C50">
        <v>800</v>
      </c>
      <c r="D50" s="2">
        <v>0.72024593763724187</v>
      </c>
      <c r="E50" s="1">
        <f t="shared" si="4"/>
        <v>32.566640316205529</v>
      </c>
      <c r="F50" s="1">
        <f t="shared" si="5"/>
        <v>130.26656126482212</v>
      </c>
      <c r="G50" s="8">
        <f t="shared" si="14"/>
        <v>3965.1010153846082</v>
      </c>
      <c r="H50">
        <v>315</v>
      </c>
      <c r="I50">
        <v>295</v>
      </c>
      <c r="J50" s="1">
        <v>310.94359711283653</v>
      </c>
      <c r="K50" s="2">
        <f t="shared" si="1"/>
        <v>4.0564028871634719</v>
      </c>
      <c r="L50" s="8">
        <v>707.49546160247246</v>
      </c>
      <c r="M50" s="1">
        <f t="shared" si="13"/>
        <v>17.895240346879614</v>
      </c>
      <c r="N50" s="1">
        <f t="shared" si="11"/>
        <v>4178.6122501871305</v>
      </c>
      <c r="O50" s="1">
        <f t="shared" si="12"/>
        <v>992.2766167343359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28.962077629173919</v>
      </c>
      <c r="C51">
        <v>1000</v>
      </c>
      <c r="D51" s="2">
        <v>0.9530083443126921</v>
      </c>
      <c r="E51" s="1">
        <f t="shared" si="4"/>
        <v>43.091225296442687</v>
      </c>
      <c r="F51" s="1">
        <f t="shared" si="5"/>
        <v>172.36490118577075</v>
      </c>
      <c r="G51" s="8">
        <f t="shared" si="14"/>
        <v>164.4253538461536</v>
      </c>
      <c r="H51">
        <v>315</v>
      </c>
      <c r="I51">
        <v>295</v>
      </c>
      <c r="J51" s="1">
        <v>297.11846563397717</v>
      </c>
      <c r="K51" s="2">
        <f t="shared" si="1"/>
        <v>17.881534366022834</v>
      </c>
      <c r="L51" s="8">
        <v>385.53970587670119</v>
      </c>
      <c r="M51" s="1">
        <f t="shared" ref="M51:M63" si="15">((H51-I51)-(J51-I51))/(LN((H51-I51)/(J51-I51)))</f>
        <v>7.9649060762671251</v>
      </c>
      <c r="N51" s="1">
        <f t="shared" ref="N51:N63" si="16">((W51 + X51*H51 +Y51*H51^2 +  Z51*H51^3)+(W51 + X51*J51 + Y51*J51^2 +  Z51*J51^3))/2</f>
        <v>4180.5614452947584</v>
      </c>
      <c r="O51" s="1">
        <f t="shared" ref="O51:O63" si="17">((S51 + T51*H51 + U51*H51^2 +  V51*H51^3)+(S51 + T51*J51 + U51*J51^2 +  V51*J51^3))/2</f>
        <v>994.40379826167396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50.706279672183051</v>
      </c>
      <c r="C52">
        <v>1000</v>
      </c>
      <c r="D52" s="2">
        <v>0.9530083443126921</v>
      </c>
      <c r="E52" s="1">
        <f t="shared" si="4"/>
        <v>43.091225296442687</v>
      </c>
      <c r="F52" s="1">
        <f t="shared" si="5"/>
        <v>172.36490118577075</v>
      </c>
      <c r="G52" s="8">
        <f t="shared" si="14"/>
        <v>329.78163076922988</v>
      </c>
      <c r="H52">
        <v>315</v>
      </c>
      <c r="I52">
        <v>295</v>
      </c>
      <c r="J52" s="1">
        <v>300.52260599781289</v>
      </c>
      <c r="K52" s="2">
        <f t="shared" si="1"/>
        <v>14.477394002187111</v>
      </c>
      <c r="L52" s="8">
        <v>545.23030067978073</v>
      </c>
      <c r="M52" s="1">
        <f t="shared" si="15"/>
        <v>11.249974151873808</v>
      </c>
      <c r="N52" s="1">
        <f t="shared" si="16"/>
        <v>4179.720061239309</v>
      </c>
      <c r="O52" s="1">
        <f t="shared" si="17"/>
        <v>993.95972896920932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72.46481351820529</v>
      </c>
      <c r="C53">
        <v>1000</v>
      </c>
      <c r="D53" s="2">
        <v>0.9530083443126921</v>
      </c>
      <c r="E53" s="1">
        <f t="shared" si="4"/>
        <v>43.091225296442687</v>
      </c>
      <c r="F53" s="1">
        <f t="shared" si="5"/>
        <v>172.36490118577075</v>
      </c>
      <c r="G53" s="8">
        <f t="shared" si="14"/>
        <v>531.16984615384467</v>
      </c>
      <c r="H53">
        <v>315</v>
      </c>
      <c r="I53">
        <v>295</v>
      </c>
      <c r="J53" s="1">
        <v>303.10946132768657</v>
      </c>
      <c r="K53" s="2">
        <f t="shared" si="1"/>
        <v>11.890538672313426</v>
      </c>
      <c r="L53" s="8">
        <v>638.96087241394821</v>
      </c>
      <c r="M53" s="1">
        <f t="shared" si="15"/>
        <v>13.17218096893469</v>
      </c>
      <c r="N53" s="1">
        <f t="shared" si="16"/>
        <v>4179.263520995738</v>
      </c>
      <c r="O53" s="1">
        <f t="shared" si="17"/>
        <v>993.58566598548543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94.231644468300516</v>
      </c>
      <c r="C54">
        <v>1000</v>
      </c>
      <c r="D54" s="2">
        <v>0.9530083443126921</v>
      </c>
      <c r="E54" s="1">
        <f t="shared" si="4"/>
        <v>43.091225296442687</v>
      </c>
      <c r="F54" s="1">
        <f t="shared" si="5"/>
        <v>172.36490118577075</v>
      </c>
      <c r="G54" s="8">
        <f t="shared" si="14"/>
        <v>768.58999999999787</v>
      </c>
      <c r="H54">
        <v>315</v>
      </c>
      <c r="I54">
        <v>295</v>
      </c>
      <c r="J54" s="1">
        <v>304.97721027514638</v>
      </c>
      <c r="K54" s="2">
        <f t="shared" si="1"/>
        <v>10.022789724853624</v>
      </c>
      <c r="L54" s="8">
        <v>699.57633728501423</v>
      </c>
      <c r="M54" s="1">
        <f t="shared" si="15"/>
        <v>14.412389003603167</v>
      </c>
      <c r="N54" s="1">
        <f t="shared" si="16"/>
        <v>4179.0186201942643</v>
      </c>
      <c r="O54" s="1">
        <f t="shared" si="17"/>
        <v>993.29689647395458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116.00350013339862</v>
      </c>
      <c r="C55">
        <v>1000</v>
      </c>
      <c r="D55" s="2">
        <v>0.9530083443126921</v>
      </c>
      <c r="E55" s="1">
        <f t="shared" si="4"/>
        <v>43.091225296442687</v>
      </c>
      <c r="F55" s="1">
        <f t="shared" si="5"/>
        <v>172.36490118577075</v>
      </c>
      <c r="G55" s="8">
        <f t="shared" si="14"/>
        <v>1042.0420923076895</v>
      </c>
      <c r="H55">
        <v>315</v>
      </c>
      <c r="I55">
        <v>295</v>
      </c>
      <c r="J55" s="1">
        <v>306.35946042064683</v>
      </c>
      <c r="K55" s="2">
        <f t="shared" si="1"/>
        <v>8.6405395793531738</v>
      </c>
      <c r="L55" s="8">
        <v>741.79448818660126</v>
      </c>
      <c r="M55" s="1">
        <f t="shared" si="15"/>
        <v>15.274570097019717</v>
      </c>
      <c r="N55" s="1">
        <f t="shared" si="16"/>
        <v>4178.8777404679649</v>
      </c>
      <c r="O55" s="1">
        <f t="shared" si="17"/>
        <v>993.07348370976194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137.77858455331204</v>
      </c>
      <c r="C56">
        <v>1000</v>
      </c>
      <c r="D56" s="2">
        <v>0.9530083443126921</v>
      </c>
      <c r="E56" s="1">
        <f t="shared" si="4"/>
        <v>43.091225296442687</v>
      </c>
      <c r="F56" s="1">
        <f t="shared" si="5"/>
        <v>172.36490118577075</v>
      </c>
      <c r="G56" s="8">
        <f t="shared" si="14"/>
        <v>1351.5261230769197</v>
      </c>
      <c r="H56">
        <v>315</v>
      </c>
      <c r="I56">
        <v>295</v>
      </c>
      <c r="J56" s="1">
        <v>307.41541009906996</v>
      </c>
      <c r="K56" s="2">
        <f t="shared" si="1"/>
        <v>7.584589900930041</v>
      </c>
      <c r="L56" s="8">
        <v>772.83472052486525</v>
      </c>
      <c r="M56" s="1">
        <f t="shared" si="15"/>
        <v>15.907483573695997</v>
      </c>
      <c r="N56" s="1">
        <f t="shared" si="16"/>
        <v>4178.7909725454738</v>
      </c>
      <c r="O56" s="1">
        <f t="shared" si="17"/>
        <v>992.89741176769462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159.55585373479303</v>
      </c>
      <c r="C57">
        <v>1000</v>
      </c>
      <c r="D57" s="2">
        <v>0.9530083443126921</v>
      </c>
      <c r="E57" s="1">
        <f t="shared" si="4"/>
        <v>43.091225296442687</v>
      </c>
      <c r="F57" s="1">
        <f t="shared" si="5"/>
        <v>172.36490118577075</v>
      </c>
      <c r="G57" s="8">
        <f t="shared" si="14"/>
        <v>1697.0420923076883</v>
      </c>
      <c r="H57">
        <v>315</v>
      </c>
      <c r="I57">
        <v>295</v>
      </c>
      <c r="J57" s="1">
        <v>308.24542859640434</v>
      </c>
      <c r="K57" s="2">
        <f t="shared" si="1"/>
        <v>6.7545714035956621</v>
      </c>
      <c r="L57" s="8">
        <v>796.60035684581521</v>
      </c>
      <c r="M57" s="1">
        <f t="shared" si="15"/>
        <v>16.391416251721679</v>
      </c>
      <c r="N57" s="1">
        <f t="shared" si="16"/>
        <v>4178.7343987403792</v>
      </c>
      <c r="O57" s="1">
        <f t="shared" si="17"/>
        <v>992.75580489378819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181.33466554413661</v>
      </c>
      <c r="C58">
        <v>1000</v>
      </c>
      <c r="D58" s="2">
        <v>0.9530083443126921</v>
      </c>
      <c r="E58" s="1">
        <f t="shared" si="4"/>
        <v>43.091225296442687</v>
      </c>
      <c r="F58" s="1">
        <f t="shared" si="5"/>
        <v>172.36490118577075</v>
      </c>
      <c r="G58" s="8">
        <f t="shared" si="14"/>
        <v>2078.5899999999961</v>
      </c>
      <c r="H58">
        <v>315</v>
      </c>
      <c r="I58">
        <v>295</v>
      </c>
      <c r="J58" s="1">
        <v>308.91377558408112</v>
      </c>
      <c r="K58" s="2">
        <f t="shared" si="1"/>
        <v>6.0862244159188776</v>
      </c>
      <c r="L58" s="8">
        <v>815.37435965565658</v>
      </c>
      <c r="M58" s="1">
        <f t="shared" si="15"/>
        <v>16.773256699307804</v>
      </c>
      <c r="N58" s="1">
        <f t="shared" si="16"/>
        <v>4178.6957586021472</v>
      </c>
      <c r="O58" s="1">
        <f t="shared" si="17"/>
        <v>992.63976614657986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203.11460529031501</v>
      </c>
      <c r="C59">
        <v>1000</v>
      </c>
      <c r="D59" s="2">
        <v>0.9530083443126921</v>
      </c>
      <c r="E59" s="1">
        <f t="shared" si="4"/>
        <v>43.091225296442687</v>
      </c>
      <c r="F59" s="1">
        <f t="shared" si="5"/>
        <v>172.36490118577075</v>
      </c>
      <c r="G59" s="8">
        <f t="shared" si="14"/>
        <v>2496.1698461538413</v>
      </c>
      <c r="H59">
        <v>315</v>
      </c>
      <c r="I59">
        <v>295</v>
      </c>
      <c r="J59" s="1">
        <v>309.46291338814336</v>
      </c>
      <c r="K59" s="2">
        <f t="shared" si="1"/>
        <v>5.5370866118566369</v>
      </c>
      <c r="L59" s="8">
        <v>830.57758084460158</v>
      </c>
      <c r="M59" s="1">
        <f t="shared" si="15"/>
        <v>17.082149898974251</v>
      </c>
      <c r="N59" s="1">
        <f t="shared" si="16"/>
        <v>4178.6683453181095</v>
      </c>
      <c r="O59" s="1">
        <f t="shared" si="17"/>
        <v>992.54310004861475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224.89539394169631</v>
      </c>
      <c r="C60">
        <v>1000</v>
      </c>
      <c r="D60" s="2">
        <v>0.9530083443126921</v>
      </c>
      <c r="E60" s="1">
        <f t="shared" si="4"/>
        <v>43.091225296442687</v>
      </c>
      <c r="F60" s="1">
        <f t="shared" si="5"/>
        <v>172.36490118577075</v>
      </c>
      <c r="G60" s="8">
        <f t="shared" si="14"/>
        <v>2949.7816307692251</v>
      </c>
      <c r="H60">
        <v>315</v>
      </c>
      <c r="I60">
        <v>295</v>
      </c>
      <c r="J60" s="1">
        <v>309.92182853373572</v>
      </c>
      <c r="K60" s="2">
        <f t="shared" si="1"/>
        <v>5.0781714662642798</v>
      </c>
      <c r="L60" s="8">
        <v>843.13941257123713</v>
      </c>
      <c r="M60" s="1">
        <f t="shared" si="15"/>
        <v>17.337138427468261</v>
      </c>
      <c r="N60" s="1">
        <f t="shared" si="16"/>
        <v>4178.6482761753759</v>
      </c>
      <c r="O60" s="1">
        <f t="shared" si="17"/>
        <v>992.46141100543923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246.67683714335277</v>
      </c>
      <c r="C61">
        <v>1000</v>
      </c>
      <c r="D61" s="2">
        <v>0.9530083443126921</v>
      </c>
      <c r="E61" s="1">
        <f t="shared" si="4"/>
        <v>43.091225296442687</v>
      </c>
      <c r="F61" s="1">
        <f t="shared" si="5"/>
        <v>172.36490118577075</v>
      </c>
      <c r="G61" s="8">
        <f t="shared" si="14"/>
        <v>3439.4253538461485</v>
      </c>
      <c r="H61">
        <v>315</v>
      </c>
      <c r="I61">
        <v>295</v>
      </c>
      <c r="J61" s="1">
        <v>310.31090716648669</v>
      </c>
      <c r="K61" s="2">
        <f t="shared" si="1"/>
        <v>4.689092833513314</v>
      </c>
      <c r="L61" s="8">
        <v>853.69291055358281</v>
      </c>
      <c r="M61" s="1">
        <f t="shared" si="15"/>
        <v>17.551180068683866</v>
      </c>
      <c r="N61" s="1">
        <f t="shared" si="16"/>
        <v>4178.6331920464618</v>
      </c>
      <c r="O61" s="1">
        <f t="shared" si="17"/>
        <v>992.39151448069674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268.45803043295967</v>
      </c>
      <c r="C62">
        <v>1000</v>
      </c>
      <c r="D62" s="2">
        <v>0.9530083443126921</v>
      </c>
      <c r="E62" s="1">
        <f t="shared" si="4"/>
        <v>43.091225296442687</v>
      </c>
      <c r="F62" s="1">
        <f t="shared" si="5"/>
        <v>172.36490118577075</v>
      </c>
      <c r="G62" s="8">
        <f t="shared" si="14"/>
        <v>3965.1010153846082</v>
      </c>
      <c r="H62">
        <v>315</v>
      </c>
      <c r="I62">
        <v>295</v>
      </c>
      <c r="J62" s="1">
        <v>310.62930176931826</v>
      </c>
      <c r="K62" s="2">
        <f t="shared" si="1"/>
        <v>4.3706982306817395</v>
      </c>
      <c r="L62" s="8">
        <v>862.26613840511118</v>
      </c>
      <c r="M62" s="1">
        <f t="shared" si="15"/>
        <v>17.724929455624473</v>
      </c>
      <c r="N62" s="1">
        <f t="shared" si="16"/>
        <v>4178.6221125935281</v>
      </c>
      <c r="O62" s="1">
        <f t="shared" si="17"/>
        <v>992.33388388627986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28.960960208028652</v>
      </c>
      <c r="C63">
        <v>1200</v>
      </c>
      <c r="D63" s="2">
        <v>1.1958041414339042</v>
      </c>
      <c r="E63" s="1">
        <f t="shared" si="4"/>
        <v>54.06948005907541</v>
      </c>
      <c r="F63" s="1">
        <f t="shared" si="5"/>
        <v>216.27792023630164</v>
      </c>
      <c r="G63" s="8">
        <f t="shared" si="14"/>
        <v>164.4253538461536</v>
      </c>
      <c r="H63">
        <v>315</v>
      </c>
      <c r="I63">
        <v>295</v>
      </c>
      <c r="J63" s="1">
        <v>296.80220241323445</v>
      </c>
      <c r="K63" s="2">
        <f t="shared" si="1"/>
        <v>18.197797586765546</v>
      </c>
      <c r="L63" s="8">
        <v>427.87068717800298</v>
      </c>
      <c r="M63" s="1">
        <f t="shared" si="15"/>
        <v>7.5612354004791973</v>
      </c>
      <c r="N63" s="1">
        <f t="shared" si="16"/>
        <v>4180.6550203343031</v>
      </c>
      <c r="O63" s="1">
        <f t="shared" si="17"/>
        <v>994.44216604447979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50.702840381935488</v>
      </c>
      <c r="C64">
        <v>1200</v>
      </c>
      <c r="D64" s="2">
        <v>1.1958041414339042</v>
      </c>
      <c r="E64" s="1">
        <f t="shared" si="4"/>
        <v>54.06948005907541</v>
      </c>
      <c r="F64" s="1">
        <f t="shared" si="5"/>
        <v>216.27792023630164</v>
      </c>
      <c r="G64" s="8">
        <f t="shared" si="14"/>
        <v>329.78163076922988</v>
      </c>
      <c r="H64">
        <v>315</v>
      </c>
      <c r="I64">
        <v>295</v>
      </c>
      <c r="J64" s="1">
        <v>300.03213285798984</v>
      </c>
      <c r="K64" s="2">
        <f t="shared" si="1"/>
        <v>14.967867142010164</v>
      </c>
      <c r="L64" s="8">
        <v>614.7761084432118</v>
      </c>
      <c r="M64" s="1">
        <f t="shared" si="13"/>
        <v>10.847158120860113</v>
      </c>
      <c r="N64" s="1">
        <f t="shared" si="11"/>
        <v>4179.8235258280538</v>
      </c>
      <c r="O64" s="1">
        <f t="shared" si="12"/>
        <v>994.02715154310408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72.459222585144346</v>
      </c>
      <c r="C65">
        <v>1200</v>
      </c>
      <c r="D65" s="2">
        <v>1.1958041414339042</v>
      </c>
      <c r="E65" s="1">
        <f t="shared" si="4"/>
        <v>54.06948005907541</v>
      </c>
      <c r="F65" s="1">
        <f t="shared" si="5"/>
        <v>216.27792023630164</v>
      </c>
      <c r="G65" s="8">
        <f t="shared" si="14"/>
        <v>531.16984615384467</v>
      </c>
      <c r="H65">
        <v>315</v>
      </c>
      <c r="I65">
        <v>295</v>
      </c>
      <c r="J65" s="1">
        <v>302.59607652742932</v>
      </c>
      <c r="K65" s="2">
        <f t="shared" si="1"/>
        <v>12.403923472570682</v>
      </c>
      <c r="L65" s="8">
        <v>726.98253788974898</v>
      </c>
      <c r="M65" s="1">
        <f t="shared" si="13"/>
        <v>12.812641536238313</v>
      </c>
      <c r="N65" s="1">
        <f t="shared" si="11"/>
        <v>4179.34276461022</v>
      </c>
      <c r="O65" s="1">
        <f t="shared" si="12"/>
        <v>993.66233077363313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8">A66/O66*3600*1000</f>
        <v>94.224302025575909</v>
      </c>
      <c r="C66">
        <v>1200</v>
      </c>
      <c r="D66" s="2">
        <v>1.1958041414339042</v>
      </c>
      <c r="E66" s="1">
        <f t="shared" si="4"/>
        <v>54.06948005907541</v>
      </c>
      <c r="F66" s="1">
        <f t="shared" si="5"/>
        <v>216.27792023630164</v>
      </c>
      <c r="G66" s="8">
        <f t="shared" si="14"/>
        <v>768.58999999999787</v>
      </c>
      <c r="H66">
        <v>315</v>
      </c>
      <c r="I66">
        <v>295</v>
      </c>
      <c r="J66" s="1">
        <v>304.48613969421632</v>
      </c>
      <c r="K66" s="2">
        <f t="shared" si="1"/>
        <v>10.51386030578368</v>
      </c>
      <c r="L66" s="8">
        <v>800.42070459794877</v>
      </c>
      <c r="M66" s="1">
        <f t="shared" si="13"/>
        <v>14.095526180741047</v>
      </c>
      <c r="N66" s="1">
        <f t="shared" si="11"/>
        <v>4179.0766755802706</v>
      </c>
      <c r="O66" s="1">
        <f t="shared" si="12"/>
        <v>993.37429928208485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8"/>
        <v>115.99475790292119</v>
      </c>
      <c r="C67">
        <v>1200</v>
      </c>
      <c r="D67" s="2">
        <v>1.1958041414339042</v>
      </c>
      <c r="E67" s="1">
        <f t="shared" si="4"/>
        <v>54.06948005907541</v>
      </c>
      <c r="F67" s="1">
        <f t="shared" si="5"/>
        <v>216.27792023630164</v>
      </c>
      <c r="G67" s="8">
        <f t="shared" si="14"/>
        <v>1042.0420923076895</v>
      </c>
      <c r="H67">
        <v>315</v>
      </c>
      <c r="I67">
        <v>295</v>
      </c>
      <c r="J67" s="1">
        <v>305.90194084320171</v>
      </c>
      <c r="K67" s="2">
        <f t="shared" ref="K67:K130" si="19">H67-J67</f>
        <v>9.0980591567982856</v>
      </c>
      <c r="L67" s="8">
        <v>851.95033476368587</v>
      </c>
      <c r="M67" s="1">
        <f t="shared" si="13"/>
        <v>14.993717016513608</v>
      </c>
      <c r="N67" s="1">
        <f t="shared" ref="N67:N98" si="20">((W67 + X67*H67 +Y67*H67^2 +  Z67*H67^3)+(W67 + X67*J67 + Y67*J67^2 +  Z67*J67^3))/2</f>
        <v>4178.9208125253963</v>
      </c>
      <c r="O67" s="1">
        <f t="shared" ref="O67:O98" si="21">((S67 + T67*H67 + U67*H67^2 +  V67*H67^3)+(S67 + T67*J67 + U67*J67^2 +  V67*J67^3))/2</f>
        <v>993.14832913754299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8"/>
        <v>137.76871488101287</v>
      </c>
      <c r="C68">
        <v>1200</v>
      </c>
      <c r="D68" s="2">
        <v>1.1958041414339042</v>
      </c>
      <c r="E68" s="1">
        <f t="shared" ref="E68:E131" si="22">D68*0.01256*3600</f>
        <v>54.06948005907541</v>
      </c>
      <c r="F68" s="1">
        <f t="shared" ref="F68:F131" si="23">E68*4</f>
        <v>216.27792023630164</v>
      </c>
      <c r="G68" s="8">
        <f t="shared" si="14"/>
        <v>1351.5261230769197</v>
      </c>
      <c r="H68">
        <v>315</v>
      </c>
      <c r="I68">
        <v>295</v>
      </c>
      <c r="J68" s="1">
        <v>306.99214141162594</v>
      </c>
      <c r="K68" s="2">
        <f t="shared" si="19"/>
        <v>8.0078585883740629</v>
      </c>
      <c r="L68" s="8">
        <v>890.02881349071345</v>
      </c>
      <c r="M68" s="1">
        <f t="shared" si="13"/>
        <v>15.656227624859326</v>
      </c>
      <c r="N68" s="1">
        <f t="shared" si="20"/>
        <v>4178.8236943763632</v>
      </c>
      <c r="O68" s="1">
        <f t="shared" si="21"/>
        <v>992.96854237299419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8"/>
        <v>159.54506302785308</v>
      </c>
      <c r="C69">
        <v>1200</v>
      </c>
      <c r="D69" s="2">
        <v>1.1958041414339042</v>
      </c>
      <c r="E69" s="1">
        <f t="shared" si="22"/>
        <v>54.06948005907541</v>
      </c>
      <c r="F69" s="1">
        <f t="shared" si="23"/>
        <v>216.27792023630164</v>
      </c>
      <c r="G69" s="8">
        <f t="shared" si="14"/>
        <v>1697.0420923076883</v>
      </c>
      <c r="H69">
        <v>315</v>
      </c>
      <c r="I69">
        <v>295</v>
      </c>
      <c r="J69" s="1">
        <v>307.85390693064249</v>
      </c>
      <c r="K69" s="2">
        <f t="shared" si="19"/>
        <v>7.1460930693575051</v>
      </c>
      <c r="L69" s="8">
        <v>919.29084224855239</v>
      </c>
      <c r="M69" s="1">
        <f t="shared" si="13"/>
        <v>16.164542300635226</v>
      </c>
      <c r="N69" s="1">
        <f t="shared" si="20"/>
        <v>4178.7598620206018</v>
      </c>
      <c r="O69" s="1">
        <f t="shared" si="21"/>
        <v>992.82294916481874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8"/>
        <v>181.32311113193671</v>
      </c>
      <c r="C70">
        <v>1200</v>
      </c>
      <c r="D70" s="2">
        <v>1.1958041414339042</v>
      </c>
      <c r="E70" s="1">
        <f t="shared" si="22"/>
        <v>54.06948005907541</v>
      </c>
      <c r="F70" s="1">
        <f t="shared" si="23"/>
        <v>216.27792023630164</v>
      </c>
      <c r="G70" s="8">
        <f t="shared" si="14"/>
        <v>2078.5899999999961</v>
      </c>
      <c r="H70">
        <v>315</v>
      </c>
      <c r="I70">
        <v>295</v>
      </c>
      <c r="J70" s="1">
        <v>308.55072695173726</v>
      </c>
      <c r="K70" s="2">
        <f t="shared" si="19"/>
        <v>6.4492730482627394</v>
      </c>
      <c r="L70" s="8">
        <v>942.47190255811279</v>
      </c>
      <c r="M70" s="1">
        <f t="shared" si="13"/>
        <v>16.566669118624169</v>
      </c>
      <c r="N70" s="1">
        <f t="shared" si="20"/>
        <v>4178.7160086563417</v>
      </c>
      <c r="O70" s="1">
        <f t="shared" si="21"/>
        <v>992.7030199091721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8"/>
        <v>203.10240873924968</v>
      </c>
      <c r="C71">
        <v>1200</v>
      </c>
      <c r="D71" s="2">
        <v>1.1958041414339042</v>
      </c>
      <c r="E71" s="1">
        <f t="shared" si="22"/>
        <v>54.06948005907541</v>
      </c>
      <c r="F71" s="1">
        <f t="shared" si="23"/>
        <v>216.27792023630164</v>
      </c>
      <c r="G71" s="8">
        <f t="shared" si="14"/>
        <v>2496.1698461538413</v>
      </c>
      <c r="H71">
        <v>315</v>
      </c>
      <c r="I71">
        <v>295</v>
      </c>
      <c r="J71" s="1">
        <v>309.12511817850316</v>
      </c>
      <c r="K71" s="2">
        <f t="shared" si="19"/>
        <v>5.8748818214968423</v>
      </c>
      <c r="L71" s="8">
        <v>961.28573323991282</v>
      </c>
      <c r="M71" s="1">
        <f t="shared" si="13"/>
        <v>16.892638616706204</v>
      </c>
      <c r="N71" s="1">
        <f t="shared" si="20"/>
        <v>4178.6847582741957</v>
      </c>
      <c r="O71" s="1">
        <f t="shared" si="21"/>
        <v>992.60270349044197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8"/>
        <v>224.88265064733261</v>
      </c>
      <c r="C72">
        <v>1200</v>
      </c>
      <c r="D72" s="2">
        <v>1.1958041414339042</v>
      </c>
      <c r="E72" s="1">
        <f t="shared" si="22"/>
        <v>54.06948005907541</v>
      </c>
      <c r="F72" s="1">
        <f t="shared" si="23"/>
        <v>216.27792023630164</v>
      </c>
      <c r="G72" s="8">
        <f t="shared" si="14"/>
        <v>2949.7816307692251</v>
      </c>
      <c r="H72">
        <v>315</v>
      </c>
      <c r="I72">
        <v>295</v>
      </c>
      <c r="J72" s="1">
        <v>309.60638090390734</v>
      </c>
      <c r="K72" s="2">
        <f t="shared" si="19"/>
        <v>5.3936190960926638</v>
      </c>
      <c r="L72" s="8">
        <v>976.85894178176011</v>
      </c>
      <c r="M72" s="1">
        <f t="shared" si="13"/>
        <v>17.162166339015432</v>
      </c>
      <c r="N72" s="1">
        <f t="shared" si="20"/>
        <v>4178.6617998272477</v>
      </c>
      <c r="O72" s="1">
        <f t="shared" si="21"/>
        <v>992.51765023896223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8"/>
        <v>246.66362310744591</v>
      </c>
      <c r="C73">
        <v>1200</v>
      </c>
      <c r="D73" s="2">
        <v>1.1958041414339042</v>
      </c>
      <c r="E73" s="1">
        <f t="shared" si="22"/>
        <v>54.06948005907541</v>
      </c>
      <c r="F73" s="1">
        <f t="shared" si="23"/>
        <v>216.27792023630164</v>
      </c>
      <c r="G73" s="8">
        <f t="shared" si="14"/>
        <v>3439.4253538461485</v>
      </c>
      <c r="H73">
        <v>315</v>
      </c>
      <c r="I73">
        <v>295</v>
      </c>
      <c r="J73" s="1">
        <v>310.01526935622786</v>
      </c>
      <c r="K73" s="2">
        <f t="shared" si="19"/>
        <v>4.9847306437721386</v>
      </c>
      <c r="L73" s="8">
        <v>989.96195999532779</v>
      </c>
      <c r="M73" s="1">
        <f t="shared" ref="M73:M104" si="24">((H73-I73)-(J73-I73))/(LN((H73-I73)/(J73-I73)))</f>
        <v>17.388718619474229</v>
      </c>
      <c r="N73" s="1">
        <f t="shared" si="20"/>
        <v>4178.6444950442474</v>
      </c>
      <c r="O73" s="1">
        <f t="shared" si="21"/>
        <v>992.4446779627732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8"/>
        <v>268.44437088549824</v>
      </c>
      <c r="C74">
        <v>1200</v>
      </c>
      <c r="D74" s="2">
        <v>1.1958041414339042</v>
      </c>
      <c r="E74" s="1">
        <f t="shared" si="22"/>
        <v>54.06948005907541</v>
      </c>
      <c r="F74" s="1">
        <f t="shared" si="23"/>
        <v>216.27792023630164</v>
      </c>
      <c r="G74" s="8">
        <f t="shared" si="14"/>
        <v>3965.1010153846082</v>
      </c>
      <c r="H74">
        <v>315</v>
      </c>
      <c r="I74">
        <v>295</v>
      </c>
      <c r="J74" s="1">
        <v>310.35045153135115</v>
      </c>
      <c r="K74" s="2">
        <f t="shared" si="19"/>
        <v>4.6495484686488453</v>
      </c>
      <c r="L74" s="8">
        <v>1000.6194661451484</v>
      </c>
      <c r="M74" s="1">
        <f t="shared" si="24"/>
        <v>17.572827526059559</v>
      </c>
      <c r="N74" s="1">
        <f t="shared" si="20"/>
        <v>4178.6317550645072</v>
      </c>
      <c r="O74" s="1">
        <f t="shared" si="21"/>
        <v>992.38437789269096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8"/>
        <v>28.959808884199184</v>
      </c>
      <c r="C75">
        <v>1500</v>
      </c>
      <c r="D75" s="2">
        <v>1.5480895915678525</v>
      </c>
      <c r="E75" s="1">
        <f t="shared" si="22"/>
        <v>69.998418972332018</v>
      </c>
      <c r="F75" s="1">
        <f t="shared" si="23"/>
        <v>279.99367588932807</v>
      </c>
      <c r="G75" s="8">
        <f t="shared" si="14"/>
        <v>164.4253538461536</v>
      </c>
      <c r="H75">
        <v>315</v>
      </c>
      <c r="I75">
        <v>295</v>
      </c>
      <c r="J75" s="1">
        <v>296.47189117982998</v>
      </c>
      <c r="K75" s="2">
        <f t="shared" si="19"/>
        <v>18.528108820170019</v>
      </c>
      <c r="L75" s="8">
        <v>474.75531188024343</v>
      </c>
      <c r="M75" s="1">
        <f t="shared" si="24"/>
        <v>7.1011118888558773</v>
      </c>
      <c r="N75" s="1">
        <f t="shared" si="20"/>
        <v>4180.7557258875959</v>
      </c>
      <c r="O75" s="1">
        <f t="shared" si="21"/>
        <v>994.48170100713696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8"/>
        <v>50.699029388604401</v>
      </c>
      <c r="C76">
        <v>1500</v>
      </c>
      <c r="D76" s="2">
        <v>1.5480895915678525</v>
      </c>
      <c r="E76" s="1">
        <f t="shared" si="22"/>
        <v>69.998418972332018</v>
      </c>
      <c r="F76" s="1">
        <f t="shared" si="23"/>
        <v>279.99367588932807</v>
      </c>
      <c r="G76" s="8">
        <f t="shared" si="14"/>
        <v>329.78163076922988</v>
      </c>
      <c r="H76">
        <v>315</v>
      </c>
      <c r="I76">
        <v>295</v>
      </c>
      <c r="J76" s="1">
        <v>299.47859906442193</v>
      </c>
      <c r="K76" s="2">
        <f t="shared" si="19"/>
        <v>15.521400935578072</v>
      </c>
      <c r="L76" s="8">
        <v>694.82807596715043</v>
      </c>
      <c r="M76" s="1">
        <f t="shared" si="24"/>
        <v>10.372342222021947</v>
      </c>
      <c r="N76" s="1">
        <f t="shared" si="20"/>
        <v>4179.9471959372713</v>
      </c>
      <c r="O76" s="1">
        <f t="shared" si="21"/>
        <v>994.10187153066863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8"/>
        <v>72.452822079918562</v>
      </c>
      <c r="C77">
        <v>1500</v>
      </c>
      <c r="D77" s="2">
        <v>1.5480895915678525</v>
      </c>
      <c r="E77" s="1">
        <f t="shared" si="22"/>
        <v>69.998418972332018</v>
      </c>
      <c r="F77" s="1">
        <f t="shared" si="23"/>
        <v>279.99367588932807</v>
      </c>
      <c r="G77" s="8">
        <f t="shared" si="14"/>
        <v>531.16984615384467</v>
      </c>
      <c r="H77">
        <v>315</v>
      </c>
      <c r="I77">
        <v>295</v>
      </c>
      <c r="J77" s="1">
        <v>301.99820201097293</v>
      </c>
      <c r="K77" s="2">
        <f t="shared" si="19"/>
        <v>13.001797989027068</v>
      </c>
      <c r="L77" s="8">
        <v>830.59014170862974</v>
      </c>
      <c r="M77" s="1">
        <f t="shared" si="24"/>
        <v>12.381733019358318</v>
      </c>
      <c r="N77" s="1">
        <f t="shared" si="20"/>
        <v>4179.441939130581</v>
      </c>
      <c r="O77" s="1">
        <f t="shared" si="21"/>
        <v>993.75011121831699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8"/>
        <v>94.215734190401022</v>
      </c>
      <c r="C78">
        <v>1500</v>
      </c>
      <c r="D78" s="2">
        <v>1.5480895915678525</v>
      </c>
      <c r="E78" s="1">
        <f t="shared" si="22"/>
        <v>69.998418972332018</v>
      </c>
      <c r="F78" s="1">
        <f t="shared" si="23"/>
        <v>279.99367588932807</v>
      </c>
      <c r="G78" s="8">
        <f t="shared" si="14"/>
        <v>768.58999999999787</v>
      </c>
      <c r="H78">
        <v>315</v>
      </c>
      <c r="I78">
        <v>295</v>
      </c>
      <c r="J78" s="1">
        <v>303.90439960523321</v>
      </c>
      <c r="K78" s="2">
        <f t="shared" si="19"/>
        <v>11.095600394766791</v>
      </c>
      <c r="L78" s="8">
        <v>920.75895109197666</v>
      </c>
      <c r="M78" s="1">
        <f t="shared" si="24"/>
        <v>13.712038618605932</v>
      </c>
      <c r="N78" s="1">
        <f t="shared" si="20"/>
        <v>4179.1511956635295</v>
      </c>
      <c r="O78" s="1">
        <f t="shared" si="21"/>
        <v>993.46463522582462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8"/>
        <v>115.98442717645965</v>
      </c>
      <c r="C79">
        <v>1500</v>
      </c>
      <c r="D79" s="2">
        <v>1.5480895915678525</v>
      </c>
      <c r="E79" s="1">
        <f t="shared" si="22"/>
        <v>69.998418972332018</v>
      </c>
      <c r="F79" s="1">
        <f t="shared" si="23"/>
        <v>279.99367588932807</v>
      </c>
      <c r="G79" s="8">
        <f t="shared" ref="G79:G110" si="25">G67</f>
        <v>1042.0420923076895</v>
      </c>
      <c r="H79">
        <v>315</v>
      </c>
      <c r="I79">
        <v>295</v>
      </c>
      <c r="J79" s="1">
        <v>305.35408229341806</v>
      </c>
      <c r="K79" s="2">
        <f t="shared" si="19"/>
        <v>9.6459177065819404</v>
      </c>
      <c r="L79" s="8">
        <v>984.60860135707344</v>
      </c>
      <c r="M79" s="1">
        <f t="shared" si="24"/>
        <v>14.651624652462672</v>
      </c>
      <c r="N79" s="1">
        <f t="shared" si="20"/>
        <v>4178.9769795780358</v>
      </c>
      <c r="O79" s="1">
        <f t="shared" si="21"/>
        <v>993.23678880384318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6">A68</f>
        <v>3.7999999999999999E-2</v>
      </c>
      <c r="B80" s="1">
        <f t="shared" si="18"/>
        <v>137.7569469963978</v>
      </c>
      <c r="C80">
        <v>1500</v>
      </c>
      <c r="D80" s="2">
        <v>1.5480895915678525</v>
      </c>
      <c r="E80" s="1">
        <f t="shared" si="22"/>
        <v>69.998418972332018</v>
      </c>
      <c r="F80" s="1">
        <f t="shared" si="23"/>
        <v>279.99367588932807</v>
      </c>
      <c r="G80" s="8">
        <f t="shared" si="25"/>
        <v>1351.5261230769197</v>
      </c>
      <c r="H80">
        <v>315</v>
      </c>
      <c r="I80">
        <v>295</v>
      </c>
      <c r="J80" s="1">
        <v>306.48152596344175</v>
      </c>
      <c r="K80" s="2">
        <f t="shared" si="19"/>
        <v>8.5184740365582456</v>
      </c>
      <c r="L80" s="8">
        <v>1032.0868719423606</v>
      </c>
      <c r="M80" s="1">
        <f t="shared" si="24"/>
        <v>15.348796345180599</v>
      </c>
      <c r="N80" s="1">
        <f t="shared" si="20"/>
        <v>4178.8668221125527</v>
      </c>
      <c r="O80" s="1">
        <f t="shared" si="21"/>
        <v>993.05336669211454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6"/>
        <v>4.3999999999999997E-2</v>
      </c>
      <c r="B81" s="1">
        <f t="shared" si="18"/>
        <v>159.5321107509846</v>
      </c>
      <c r="C81">
        <v>1500</v>
      </c>
      <c r="D81" s="2">
        <v>1.5480895915678525</v>
      </c>
      <c r="E81" s="1">
        <f t="shared" si="22"/>
        <v>69.998418972332018</v>
      </c>
      <c r="F81" s="1">
        <f t="shared" si="23"/>
        <v>279.99367588932807</v>
      </c>
      <c r="G81" s="8">
        <f t="shared" si="25"/>
        <v>1697.0420923076883</v>
      </c>
      <c r="H81">
        <v>315</v>
      </c>
      <c r="I81">
        <v>295</v>
      </c>
      <c r="J81" s="1">
        <v>307.37902251894593</v>
      </c>
      <c r="K81" s="2">
        <f t="shared" si="19"/>
        <v>7.6209774810540694</v>
      </c>
      <c r="L81" s="8">
        <v>1068.7389936930083</v>
      </c>
      <c r="M81" s="1">
        <f t="shared" si="24"/>
        <v>15.886006522570092</v>
      </c>
      <c r="N81" s="1">
        <f t="shared" si="20"/>
        <v>4178.7936803186867</v>
      </c>
      <c r="O81" s="1">
        <f t="shared" si="21"/>
        <v>992.90355561864442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6"/>
        <v>0.05</v>
      </c>
      <c r="B82" s="1">
        <f t="shared" si="18"/>
        <v>181.30917023016121</v>
      </c>
      <c r="C82">
        <v>1500</v>
      </c>
      <c r="D82" s="2">
        <v>1.5480895915678525</v>
      </c>
      <c r="E82" s="1">
        <f t="shared" si="22"/>
        <v>69.998418972332018</v>
      </c>
      <c r="F82" s="1">
        <f t="shared" si="23"/>
        <v>279.99367588932807</v>
      </c>
      <c r="G82" s="8">
        <f t="shared" si="25"/>
        <v>2078.5899999999961</v>
      </c>
      <c r="H82">
        <v>315</v>
      </c>
      <c r="I82">
        <v>295</v>
      </c>
      <c r="J82" s="1">
        <v>308.10855122635405</v>
      </c>
      <c r="K82" s="2">
        <f t="shared" si="19"/>
        <v>6.8914487736459478</v>
      </c>
      <c r="L82" s="8">
        <v>1097.8756358662599</v>
      </c>
      <c r="M82" s="1">
        <f t="shared" si="24"/>
        <v>16.312376505927148</v>
      </c>
      <c r="N82" s="1">
        <f t="shared" si="20"/>
        <v>4178.7430575178587</v>
      </c>
      <c r="O82" s="1">
        <f t="shared" si="21"/>
        <v>992.77934906160954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6"/>
        <v>5.6000000000000001E-2</v>
      </c>
      <c r="B83" s="1">
        <f t="shared" si="18"/>
        <v>203.08763224377844</v>
      </c>
      <c r="C83">
        <v>1500</v>
      </c>
      <c r="D83" s="2">
        <v>1.5480895915678525</v>
      </c>
      <c r="E83" s="1">
        <f t="shared" si="22"/>
        <v>69.998418972332018</v>
      </c>
      <c r="F83" s="1">
        <f t="shared" si="23"/>
        <v>279.99367588932807</v>
      </c>
      <c r="G83" s="8">
        <f t="shared" si="25"/>
        <v>2496.1698461538413</v>
      </c>
      <c r="H83">
        <v>315</v>
      </c>
      <c r="I83">
        <v>295</v>
      </c>
      <c r="J83" s="1">
        <v>308.71235370755107</v>
      </c>
      <c r="K83" s="2">
        <f t="shared" si="19"/>
        <v>6.287646292448926</v>
      </c>
      <c r="L83" s="8">
        <v>1121.5881734842687</v>
      </c>
      <c r="M83" s="1">
        <f t="shared" si="24"/>
        <v>16.658879941578085</v>
      </c>
      <c r="N83" s="1">
        <f t="shared" si="20"/>
        <v>4178.7067794137292</v>
      </c>
      <c r="O83" s="1">
        <f t="shared" si="21"/>
        <v>992.6749244779578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6"/>
        <v>6.2E-2</v>
      </c>
      <c r="B84" s="1">
        <f t="shared" si="18"/>
        <v>224.86715970958923</v>
      </c>
      <c r="C84">
        <v>1500</v>
      </c>
      <c r="D84" s="2">
        <v>1.5480895915678525</v>
      </c>
      <c r="E84" s="1">
        <f t="shared" si="22"/>
        <v>69.998418972332018</v>
      </c>
      <c r="F84" s="1">
        <f t="shared" si="23"/>
        <v>279.99367588932807</v>
      </c>
      <c r="G84" s="8">
        <f t="shared" si="25"/>
        <v>2949.7816307692251</v>
      </c>
      <c r="H84">
        <v>315</v>
      </c>
      <c r="I84">
        <v>295</v>
      </c>
      <c r="J84" s="1">
        <v>309.21990309008879</v>
      </c>
      <c r="K84" s="2">
        <f t="shared" si="19"/>
        <v>5.7800969099112081</v>
      </c>
      <c r="L84" s="8">
        <v>1141.2601745488939</v>
      </c>
      <c r="M84" s="1">
        <f t="shared" si="24"/>
        <v>16.945974961462721</v>
      </c>
      <c r="N84" s="1">
        <f t="shared" si="20"/>
        <v>4178.6800090841743</v>
      </c>
      <c r="O84" s="1">
        <f t="shared" si="21"/>
        <v>992.58602406975592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6"/>
        <v>6.8000000000000005E-2</v>
      </c>
      <c r="B85" s="1">
        <f t="shared" si="18"/>
        <v>246.64751492271878</v>
      </c>
      <c r="C85">
        <v>1500</v>
      </c>
      <c r="D85" s="2">
        <v>1.5480895915678525</v>
      </c>
      <c r="E85" s="1">
        <f t="shared" si="22"/>
        <v>69.998418972332018</v>
      </c>
      <c r="F85" s="1">
        <f t="shared" si="23"/>
        <v>279.99367588932807</v>
      </c>
      <c r="G85" s="8">
        <f t="shared" si="25"/>
        <v>3439.4253538461485</v>
      </c>
      <c r="H85">
        <v>315</v>
      </c>
      <c r="I85">
        <v>295</v>
      </c>
      <c r="J85" s="1">
        <v>309.65226962757725</v>
      </c>
      <c r="K85" s="2">
        <f t="shared" si="19"/>
        <v>5.3477303724227454</v>
      </c>
      <c r="L85" s="8">
        <v>1157.8425115823293</v>
      </c>
      <c r="M85" s="1">
        <f t="shared" si="24"/>
        <v>17.18770160220328</v>
      </c>
      <c r="N85" s="1">
        <f t="shared" si="20"/>
        <v>4178.6597588153818</v>
      </c>
      <c r="O85" s="1">
        <f t="shared" si="21"/>
        <v>992.5094930581497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6"/>
        <v>7.3999999999999996E-2</v>
      </c>
      <c r="B86" s="1">
        <f t="shared" si="18"/>
        <v>268.42768204905155</v>
      </c>
      <c r="C86">
        <v>1500</v>
      </c>
      <c r="D86" s="2">
        <v>1.5480895915678525</v>
      </c>
      <c r="E86" s="1">
        <f t="shared" si="22"/>
        <v>69.998418972332018</v>
      </c>
      <c r="F86" s="1">
        <f t="shared" si="23"/>
        <v>279.99367588932807</v>
      </c>
      <c r="G86" s="8">
        <f t="shared" si="25"/>
        <v>3965.1010153846082</v>
      </c>
      <c r="H86">
        <v>315</v>
      </c>
      <c r="I86">
        <v>295</v>
      </c>
      <c r="J86" s="1">
        <v>310.00746421248397</v>
      </c>
      <c r="K86" s="2">
        <f t="shared" si="19"/>
        <v>4.992535787516033</v>
      </c>
      <c r="L86" s="8">
        <v>1171.3505838882115</v>
      </c>
      <c r="M86" s="1">
        <f t="shared" si="24"/>
        <v>17.38441441316284</v>
      </c>
      <c r="N86" s="1">
        <f t="shared" si="20"/>
        <v>4178.644807005805</v>
      </c>
      <c r="O86" s="1">
        <f t="shared" si="21"/>
        <v>992.44607697099968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6"/>
        <v>8.0000000000000002E-3</v>
      </c>
      <c r="B87" s="1">
        <f t="shared" si="18"/>
        <v>28.958514012152602</v>
      </c>
      <c r="C87">
        <v>2000</v>
      </c>
      <c r="D87" s="2">
        <v>2.1466731600395259</v>
      </c>
      <c r="E87" s="1">
        <f t="shared" si="22"/>
        <v>97.063973604347211</v>
      </c>
      <c r="F87" s="1">
        <f t="shared" si="23"/>
        <v>388.25589441738884</v>
      </c>
      <c r="G87" s="8">
        <f t="shared" si="25"/>
        <v>164.4253538461536</v>
      </c>
      <c r="H87">
        <v>315</v>
      </c>
      <c r="I87">
        <v>295</v>
      </c>
      <c r="J87" s="1">
        <v>296.09472513088889</v>
      </c>
      <c r="K87" s="2">
        <f t="shared" si="19"/>
        <v>18.905274869111111</v>
      </c>
      <c r="L87" s="8">
        <v>530.38278797118244</v>
      </c>
      <c r="M87" s="1">
        <f t="shared" si="24"/>
        <v>6.5073269971391374</v>
      </c>
      <c r="N87" s="1">
        <f t="shared" si="20"/>
        <v>4180.8744884495009</v>
      </c>
      <c r="O87" s="1">
        <f t="shared" si="21"/>
        <v>994.52616898484223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6"/>
        <v>1.4E-2</v>
      </c>
      <c r="B88" s="1">
        <f t="shared" si="18"/>
        <v>50.6943041202206</v>
      </c>
      <c r="C88">
        <v>2000</v>
      </c>
      <c r="D88" s="2">
        <v>2.1466731600395259</v>
      </c>
      <c r="E88" s="1">
        <f t="shared" si="22"/>
        <v>97.063973604347211</v>
      </c>
      <c r="F88" s="1">
        <f t="shared" si="23"/>
        <v>388.25589441738884</v>
      </c>
      <c r="G88" s="8">
        <f t="shared" si="25"/>
        <v>329.78163076922988</v>
      </c>
      <c r="H88">
        <v>315</v>
      </c>
      <c r="I88">
        <v>295</v>
      </c>
      <c r="J88" s="1">
        <v>298.77649024347926</v>
      </c>
      <c r="K88" s="2">
        <f t="shared" si="19"/>
        <v>16.223509756520741</v>
      </c>
      <c r="L88" s="8">
        <v>795.26492108890864</v>
      </c>
      <c r="M88" s="1">
        <f t="shared" si="24"/>
        <v>9.7325260570375658</v>
      </c>
      <c r="N88" s="1">
        <f t="shared" si="20"/>
        <v>4180.1149074913155</v>
      </c>
      <c r="O88" s="1">
        <f t="shared" si="21"/>
        <v>994.1945327916394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6"/>
        <v>0.02</v>
      </c>
      <c r="B89" s="1">
        <f t="shared" si="18"/>
        <v>72.444534551932151</v>
      </c>
      <c r="C89">
        <v>2000</v>
      </c>
      <c r="D89" s="2">
        <v>2.1466731600395259</v>
      </c>
      <c r="E89" s="1">
        <f t="shared" si="22"/>
        <v>97.063973604347211</v>
      </c>
      <c r="F89" s="1">
        <f t="shared" si="23"/>
        <v>388.25589441738884</v>
      </c>
      <c r="G89" s="8">
        <f t="shared" si="25"/>
        <v>531.16984615384467</v>
      </c>
      <c r="H89">
        <v>315</v>
      </c>
      <c r="I89">
        <v>295</v>
      </c>
      <c r="J89" s="1">
        <v>301.20676961528414</v>
      </c>
      <c r="K89" s="2">
        <f t="shared" si="19"/>
        <v>13.793230384715855</v>
      </c>
      <c r="L89" s="8">
        <v>964.9514796078704</v>
      </c>
      <c r="M89" s="1">
        <f t="shared" si="24"/>
        <v>11.78816185153941</v>
      </c>
      <c r="N89" s="1">
        <f t="shared" si="20"/>
        <v>4179.5850522376786</v>
      </c>
      <c r="O89" s="1">
        <f t="shared" si="21"/>
        <v>993.86379449213678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6"/>
        <v>2.5999999999999999E-2</v>
      </c>
      <c r="B90" s="1">
        <f t="shared" si="18"/>
        <v>94.204353901568965</v>
      </c>
      <c r="C90">
        <v>2000</v>
      </c>
      <c r="D90" s="2">
        <v>2.1466731600395259</v>
      </c>
      <c r="E90" s="1">
        <f t="shared" si="22"/>
        <v>97.063973604347211</v>
      </c>
      <c r="F90" s="1">
        <f t="shared" si="23"/>
        <v>388.25589441738884</v>
      </c>
      <c r="G90" s="8">
        <f t="shared" si="25"/>
        <v>768.58999999999787</v>
      </c>
      <c r="H90">
        <v>315</v>
      </c>
      <c r="I90">
        <v>295</v>
      </c>
      <c r="J90" s="1">
        <v>303.11621209784988</v>
      </c>
      <c r="K90" s="2">
        <f t="shared" si="19"/>
        <v>11.883787902150118</v>
      </c>
      <c r="L90" s="8">
        <v>1080.0190361822474</v>
      </c>
      <c r="M90" s="1">
        <f t="shared" si="24"/>
        <v>13.176848976596624</v>
      </c>
      <c r="N90" s="1">
        <f t="shared" si="20"/>
        <v>4179.2625145837646</v>
      </c>
      <c r="O90" s="1">
        <f t="shared" si="21"/>
        <v>993.58465000247838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6"/>
        <v>3.2000000000000001E-2</v>
      </c>
      <c r="B91" s="1">
        <f t="shared" si="18"/>
        <v>115.97047145622444</v>
      </c>
      <c r="C91">
        <v>2000</v>
      </c>
      <c r="D91" s="2">
        <v>2.1466731600395259</v>
      </c>
      <c r="E91" s="1">
        <f t="shared" si="22"/>
        <v>97.063973604347211</v>
      </c>
      <c r="F91" s="1">
        <f t="shared" si="23"/>
        <v>388.25589441738884</v>
      </c>
      <c r="G91" s="8">
        <f t="shared" si="25"/>
        <v>1042.0420923076895</v>
      </c>
      <c r="H91">
        <v>315</v>
      </c>
      <c r="I91">
        <v>295</v>
      </c>
      <c r="J91" s="1">
        <v>304.60084109889641</v>
      </c>
      <c r="K91" s="2">
        <f t="shared" si="19"/>
        <v>10.39915890110359</v>
      </c>
      <c r="L91" s="8">
        <v>1162.5689680708588</v>
      </c>
      <c r="M91" s="1">
        <f t="shared" si="24"/>
        <v>14.170077850232833</v>
      </c>
      <c r="N91" s="1">
        <f t="shared" si="20"/>
        <v>4179.0627240847261</v>
      </c>
      <c r="O91" s="1">
        <f t="shared" si="21"/>
        <v>993.35631349472214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6"/>
        <v>3.7999999999999999E-2</v>
      </c>
      <c r="B92" s="1">
        <f t="shared" si="18"/>
        <v>137.74085736685555</v>
      </c>
      <c r="C92">
        <v>2000</v>
      </c>
      <c r="D92" s="2">
        <v>2.1466731600395259</v>
      </c>
      <c r="E92" s="1">
        <f t="shared" si="22"/>
        <v>97.063973604347211</v>
      </c>
      <c r="F92" s="1">
        <f t="shared" si="23"/>
        <v>388.25589441738884</v>
      </c>
      <c r="G92" s="8">
        <f t="shared" si="25"/>
        <v>1351.5261230769197</v>
      </c>
      <c r="H92">
        <v>315</v>
      </c>
      <c r="I92">
        <v>295</v>
      </c>
      <c r="J92" s="1">
        <v>305.77236462509376</v>
      </c>
      <c r="K92" s="2">
        <f t="shared" si="19"/>
        <v>9.2276353749062423</v>
      </c>
      <c r="L92" s="8">
        <v>1224.5043818857669</v>
      </c>
      <c r="M92" s="1">
        <f t="shared" si="24"/>
        <v>14.913392284073515</v>
      </c>
      <c r="N92" s="1">
        <f t="shared" si="20"/>
        <v>4178.9336386010127</v>
      </c>
      <c r="O92" s="1">
        <f t="shared" si="21"/>
        <v>993.16936612097811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6"/>
        <v>4.3999999999999997E-2</v>
      </c>
      <c r="B93" s="1">
        <f t="shared" si="18"/>
        <v>159.51424159128425</v>
      </c>
      <c r="C93">
        <v>2000</v>
      </c>
      <c r="D93" s="2">
        <v>2.1466731600395259</v>
      </c>
      <c r="E93" s="1">
        <f t="shared" si="22"/>
        <v>97.063973604347211</v>
      </c>
      <c r="F93" s="1">
        <f t="shared" si="23"/>
        <v>388.25589441738884</v>
      </c>
      <c r="G93" s="8">
        <f t="shared" si="25"/>
        <v>1697.0420923076883</v>
      </c>
      <c r="H93">
        <v>315</v>
      </c>
      <c r="I93">
        <v>295</v>
      </c>
      <c r="J93" s="1">
        <v>306.71459584187204</v>
      </c>
      <c r="K93" s="2">
        <f t="shared" si="19"/>
        <v>8.2854041581279603</v>
      </c>
      <c r="L93" s="8">
        <v>1272.6306037007178</v>
      </c>
      <c r="M93" s="1">
        <f t="shared" si="24"/>
        <v>15.489727524225644</v>
      </c>
      <c r="N93" s="1">
        <f t="shared" si="20"/>
        <v>4178.8466315993828</v>
      </c>
      <c r="O93" s="1">
        <f t="shared" si="21"/>
        <v>993.01478300514873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6"/>
        <v>0.05</v>
      </c>
      <c r="B94" s="1">
        <f t="shared" si="18"/>
        <v>181.28980226369879</v>
      </c>
      <c r="C94">
        <v>2000</v>
      </c>
      <c r="D94" s="2">
        <v>2.1466731600395259</v>
      </c>
      <c r="E94" s="1">
        <f t="shared" si="22"/>
        <v>97.063973604347211</v>
      </c>
      <c r="F94" s="1">
        <f t="shared" si="23"/>
        <v>388.25589441738884</v>
      </c>
      <c r="G94" s="8">
        <f t="shared" si="25"/>
        <v>2078.5899999999961</v>
      </c>
      <c r="H94">
        <v>315</v>
      </c>
      <c r="I94">
        <v>295</v>
      </c>
      <c r="J94" s="1">
        <v>307.48638803058549</v>
      </c>
      <c r="K94" s="2">
        <f t="shared" si="19"/>
        <v>7.5136119694145123</v>
      </c>
      <c r="L94" s="8">
        <v>1311.0801189711938</v>
      </c>
      <c r="M94" s="1">
        <f t="shared" si="24"/>
        <v>15.949311699053656</v>
      </c>
      <c r="N94" s="1">
        <f t="shared" si="20"/>
        <v>4178.7857469447672</v>
      </c>
      <c r="O94" s="1">
        <f t="shared" si="21"/>
        <v>992.88541193385674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6"/>
        <v>5.6000000000000001E-2</v>
      </c>
      <c r="B95" s="1">
        <f t="shared" si="18"/>
        <v>203.06698850643167</v>
      </c>
      <c r="C95">
        <v>2000</v>
      </c>
      <c r="D95" s="2">
        <v>2.1466731600395259</v>
      </c>
      <c r="E95" s="1">
        <f t="shared" si="22"/>
        <v>97.063973604347211</v>
      </c>
      <c r="F95" s="1">
        <f t="shared" si="23"/>
        <v>388.25589441738884</v>
      </c>
      <c r="G95" s="8">
        <f t="shared" si="25"/>
        <v>2496.1698461538413</v>
      </c>
      <c r="H95">
        <v>315</v>
      </c>
      <c r="I95">
        <v>295</v>
      </c>
      <c r="J95" s="1">
        <v>308.12898209038764</v>
      </c>
      <c r="K95" s="2">
        <f t="shared" si="19"/>
        <v>6.8710179096123625</v>
      </c>
      <c r="L95" s="8">
        <v>1342.4955797056832</v>
      </c>
      <c r="M95" s="1">
        <f t="shared" si="24"/>
        <v>16.324192946417167</v>
      </c>
      <c r="N95" s="1">
        <f t="shared" si="20"/>
        <v>4178.7417486031882</v>
      </c>
      <c r="O95" s="1">
        <f t="shared" si="21"/>
        <v>992.77583955313742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6"/>
        <v>6.2E-2</v>
      </c>
      <c r="B96" s="1">
        <f t="shared" si="18"/>
        <v>224.84541896181133</v>
      </c>
      <c r="C96">
        <v>2000</v>
      </c>
      <c r="D96" s="2">
        <v>2.1466731600395259</v>
      </c>
      <c r="E96" s="1">
        <f t="shared" si="22"/>
        <v>97.063973604347211</v>
      </c>
      <c r="F96" s="1">
        <f t="shared" si="23"/>
        <v>388.25589441738884</v>
      </c>
      <c r="G96" s="8">
        <f t="shared" si="25"/>
        <v>2949.7816307692251</v>
      </c>
      <c r="H96">
        <v>315</v>
      </c>
      <c r="I96">
        <v>295</v>
      </c>
      <c r="J96" s="1">
        <v>308.671710887313</v>
      </c>
      <c r="K96" s="2">
        <f t="shared" si="19"/>
        <v>6.3282891126870027</v>
      </c>
      <c r="L96" s="8">
        <v>1368.6415511159471</v>
      </c>
      <c r="M96" s="1">
        <f t="shared" si="24"/>
        <v>16.635729009442095</v>
      </c>
      <c r="N96" s="1">
        <f t="shared" si="20"/>
        <v>4178.7090676322723</v>
      </c>
      <c r="O96" s="1">
        <f t="shared" si="21"/>
        <v>992.68199917343736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6"/>
        <v>6.8000000000000005E-2</v>
      </c>
      <c r="B97" s="1">
        <f t="shared" si="18"/>
        <v>246.6248219716494</v>
      </c>
      <c r="C97">
        <v>2000</v>
      </c>
      <c r="D97" s="2">
        <v>2.1466731600395259</v>
      </c>
      <c r="E97" s="1">
        <f t="shared" si="22"/>
        <v>97.063973604347211</v>
      </c>
      <c r="F97" s="1">
        <f t="shared" si="23"/>
        <v>388.25589441738884</v>
      </c>
      <c r="G97" s="8">
        <f t="shared" si="25"/>
        <v>3439.4253538461485</v>
      </c>
      <c r="H97">
        <v>315</v>
      </c>
      <c r="I97">
        <v>295</v>
      </c>
      <c r="J97" s="1">
        <v>309.13584367611378</v>
      </c>
      <c r="K97" s="2">
        <f t="shared" si="19"/>
        <v>5.8641563238862204</v>
      </c>
      <c r="L97" s="8">
        <v>1390.7396342582397</v>
      </c>
      <c r="M97" s="1">
        <f t="shared" si="24"/>
        <v>16.898680277709985</v>
      </c>
      <c r="N97" s="1">
        <f t="shared" si="20"/>
        <v>4178.6842151874325</v>
      </c>
      <c r="O97" s="1">
        <f t="shared" si="21"/>
        <v>992.60081788580419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6"/>
        <v>7.3999999999999996E-2</v>
      </c>
      <c r="B98" s="1">
        <f t="shared" ref="B98:B129" si="27">A98/O98*3600*1000</f>
        <v>268.40409908578397</v>
      </c>
      <c r="C98">
        <v>2000</v>
      </c>
      <c r="D98" s="2">
        <v>2.1466731600395259</v>
      </c>
      <c r="E98" s="1">
        <f t="shared" si="22"/>
        <v>97.063973604347211</v>
      </c>
      <c r="F98" s="1">
        <f t="shared" si="23"/>
        <v>388.25589441738884</v>
      </c>
      <c r="G98" s="8">
        <f t="shared" si="25"/>
        <v>3965.1010153846082</v>
      </c>
      <c r="H98">
        <v>315</v>
      </c>
      <c r="I98">
        <v>295</v>
      </c>
      <c r="J98" s="1">
        <v>309.51834283713589</v>
      </c>
      <c r="K98" s="2">
        <f t="shared" si="19"/>
        <v>5.48165716286411</v>
      </c>
      <c r="L98" s="8">
        <v>1408.7803133427963</v>
      </c>
      <c r="M98" s="1">
        <f t="shared" si="24"/>
        <v>17.113097604981949</v>
      </c>
      <c r="N98" s="1">
        <f t="shared" si="20"/>
        <v>4178.6657867623026</v>
      </c>
      <c r="O98" s="1">
        <f t="shared" si="21"/>
        <v>992.53327690370543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6"/>
        <v>8.0000000000000002E-3</v>
      </c>
      <c r="B99" s="1">
        <f t="shared" si="27"/>
        <v>28.957681339650872</v>
      </c>
      <c r="C99">
        <v>2500</v>
      </c>
      <c r="D99" s="2">
        <v>2.740966296662275</v>
      </c>
      <c r="E99" s="1">
        <f t="shared" si="22"/>
        <v>123.93553206988143</v>
      </c>
      <c r="F99" s="1">
        <f t="shared" si="23"/>
        <v>495.74212827952573</v>
      </c>
      <c r="G99" s="8">
        <f t="shared" si="25"/>
        <v>164.4253538461536</v>
      </c>
      <c r="H99">
        <v>315</v>
      </c>
      <c r="I99">
        <v>295</v>
      </c>
      <c r="J99" s="1">
        <v>295.84886423441799</v>
      </c>
      <c r="K99" s="2">
        <f t="shared" si="19"/>
        <v>19.151135765582012</v>
      </c>
      <c r="L99" s="8">
        <v>568.47138843379116</v>
      </c>
      <c r="M99" s="1">
        <f t="shared" si="24"/>
        <v>6.0612757104971458</v>
      </c>
      <c r="N99" s="1">
        <f t="shared" ref="N99:N130" si="28">((W99 + X99*H99 +Y99*H99^2 +  Z99*H99^3)+(W99 + X99*J99 + Y99*J99^2 +  Z99*J99^3))/2</f>
        <v>4180.9541007117714</v>
      </c>
      <c r="O99" s="1">
        <f t="shared" ref="O99:O130" si="29">((S99 + T99*H99 + U99*H99^2 +  V99*H99^3)+(S99 + T99*J99 + U99*J99^2 +  V99*J99^3))/2</f>
        <v>994.55476639163919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6"/>
        <v>1.4E-2</v>
      </c>
      <c r="B100" s="1">
        <f t="shared" si="27"/>
        <v>50.690916078753894</v>
      </c>
      <c r="C100">
        <v>2500</v>
      </c>
      <c r="D100" s="2">
        <v>2.740966296662275</v>
      </c>
      <c r="E100" s="1">
        <f t="shared" si="22"/>
        <v>123.93553206988143</v>
      </c>
      <c r="F100" s="1">
        <f t="shared" si="23"/>
        <v>495.74212827952573</v>
      </c>
      <c r="G100" s="8">
        <f t="shared" si="25"/>
        <v>329.78163076922988</v>
      </c>
      <c r="H100">
        <v>315</v>
      </c>
      <c r="I100">
        <v>295</v>
      </c>
      <c r="J100" s="1">
        <v>298.26147860264598</v>
      </c>
      <c r="K100" s="2">
        <f t="shared" si="19"/>
        <v>16.73852139735402</v>
      </c>
      <c r="L100" s="8">
        <v>868.21542828839711</v>
      </c>
      <c r="M100" s="1">
        <f t="shared" si="24"/>
        <v>9.229691173466863</v>
      </c>
      <c r="N100" s="1">
        <f t="shared" si="28"/>
        <v>4180.2458677770564</v>
      </c>
      <c r="O100" s="1">
        <f t="shared" si="29"/>
        <v>994.26098202088269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6"/>
        <v>0.02</v>
      </c>
      <c r="B101" s="1">
        <f t="shared" si="27"/>
        <v>72.438304166075497</v>
      </c>
      <c r="C101">
        <v>2500</v>
      </c>
      <c r="D101" s="2">
        <v>2.740966296662275</v>
      </c>
      <c r="E101" s="1">
        <f t="shared" si="22"/>
        <v>123.93553206988143</v>
      </c>
      <c r="F101" s="1">
        <f t="shared" si="23"/>
        <v>495.74212827952573</v>
      </c>
      <c r="G101" s="8">
        <f t="shared" si="25"/>
        <v>531.16984615384467</v>
      </c>
      <c r="H101">
        <v>315</v>
      </c>
      <c r="I101">
        <v>295</v>
      </c>
      <c r="J101" s="1">
        <v>300.59791501103916</v>
      </c>
      <c r="K101" s="2">
        <f t="shared" si="19"/>
        <v>14.402084988960837</v>
      </c>
      <c r="L101" s="8">
        <v>1066.1864750684172</v>
      </c>
      <c r="M101" s="1">
        <f t="shared" si="24"/>
        <v>11.310495923566469</v>
      </c>
      <c r="N101" s="1">
        <f t="shared" si="28"/>
        <v>4179.70467407866</v>
      </c>
      <c r="O101" s="1">
        <f t="shared" si="29"/>
        <v>993.94927626866286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6"/>
        <v>2.5999999999999999E-2</v>
      </c>
      <c r="B102" s="1">
        <f t="shared" si="27"/>
        <v>94.195557246863558</v>
      </c>
      <c r="C102">
        <v>2500</v>
      </c>
      <c r="D102" s="2">
        <v>2.740966296662275</v>
      </c>
      <c r="E102" s="1">
        <f t="shared" si="22"/>
        <v>123.93553206988143</v>
      </c>
      <c r="F102" s="1">
        <f t="shared" si="23"/>
        <v>495.74212827952573</v>
      </c>
      <c r="G102" s="8">
        <f t="shared" si="25"/>
        <v>768.58999999999787</v>
      </c>
      <c r="H102">
        <v>315</v>
      </c>
      <c r="I102">
        <v>295</v>
      </c>
      <c r="J102" s="1">
        <v>302.49396288358167</v>
      </c>
      <c r="K102" s="2">
        <f t="shared" si="19"/>
        <v>12.506037116418327</v>
      </c>
      <c r="L102" s="8">
        <v>1202.7693561342724</v>
      </c>
      <c r="M102" s="1">
        <f t="shared" si="24"/>
        <v>12.740013503004434</v>
      </c>
      <c r="N102" s="1">
        <f t="shared" si="28"/>
        <v>4179.3591717182262</v>
      </c>
      <c r="O102" s="1">
        <f t="shared" si="29"/>
        <v>993.67743804197949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6"/>
        <v>3.2000000000000001E-2</v>
      </c>
      <c r="B103" s="1">
        <f t="shared" si="27"/>
        <v>115.95948300896731</v>
      </c>
      <c r="C103">
        <v>2500</v>
      </c>
      <c r="D103" s="2">
        <v>2.740966296662275</v>
      </c>
      <c r="E103" s="1">
        <f t="shared" si="22"/>
        <v>123.93553206988143</v>
      </c>
      <c r="F103" s="1">
        <f t="shared" si="23"/>
        <v>495.74212827952573</v>
      </c>
      <c r="G103" s="8">
        <f t="shared" si="25"/>
        <v>1042.0420923076895</v>
      </c>
      <c r="H103">
        <v>315</v>
      </c>
      <c r="I103">
        <v>295</v>
      </c>
      <c r="J103" s="1">
        <v>303.99641657926998</v>
      </c>
      <c r="K103" s="2">
        <f t="shared" si="19"/>
        <v>11.003583420730024</v>
      </c>
      <c r="L103" s="8">
        <v>1301.8298946427681</v>
      </c>
      <c r="M103" s="1">
        <f t="shared" si="24"/>
        <v>13.773315432039123</v>
      </c>
      <c r="N103" s="1">
        <f t="shared" si="28"/>
        <v>4179.138984483794</v>
      </c>
      <c r="O103" s="1">
        <f t="shared" si="29"/>
        <v>993.45044502390044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6"/>
        <v>3.7999999999999999E-2</v>
      </c>
      <c r="B104" s="1">
        <f t="shared" si="27"/>
        <v>137.72802065310722</v>
      </c>
      <c r="C104">
        <v>2500</v>
      </c>
      <c r="D104" s="2">
        <v>2.740966296662275</v>
      </c>
      <c r="E104" s="1">
        <f t="shared" si="22"/>
        <v>123.93553206988143</v>
      </c>
      <c r="F104" s="1">
        <f t="shared" si="23"/>
        <v>495.74212827952573</v>
      </c>
      <c r="G104" s="8">
        <f t="shared" si="25"/>
        <v>1351.5261230769197</v>
      </c>
      <c r="H104">
        <v>315</v>
      </c>
      <c r="I104">
        <v>295</v>
      </c>
      <c r="J104" s="1">
        <v>305.19689479014244</v>
      </c>
      <c r="K104" s="2">
        <f t="shared" si="19"/>
        <v>9.8031052098575628</v>
      </c>
      <c r="L104" s="8">
        <v>1376.714210436</v>
      </c>
      <c r="M104" s="1">
        <f t="shared" si="24"/>
        <v>14.552244187832244</v>
      </c>
      <c r="N104" s="1">
        <f t="shared" si="28"/>
        <v>4178.994044654678</v>
      </c>
      <c r="O104" s="1">
        <f t="shared" si="29"/>
        <v>993.26193283903649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6"/>
        <v>4.3999999999999997E-2</v>
      </c>
      <c r="B105" s="1">
        <f t="shared" si="27"/>
        <v>159.49984357643024</v>
      </c>
      <c r="C105">
        <v>2500</v>
      </c>
      <c r="D105" s="2">
        <v>2.740966296662275</v>
      </c>
      <c r="E105" s="1">
        <f t="shared" si="22"/>
        <v>123.93553206988143</v>
      </c>
      <c r="F105" s="1">
        <f t="shared" si="23"/>
        <v>495.74212827952573</v>
      </c>
      <c r="G105" s="8">
        <f t="shared" si="25"/>
        <v>1697.0420923076883</v>
      </c>
      <c r="H105">
        <v>315</v>
      </c>
      <c r="I105">
        <v>295</v>
      </c>
      <c r="J105" s="1">
        <v>306.17098910056336</v>
      </c>
      <c r="K105" s="2">
        <f t="shared" si="19"/>
        <v>8.8290108994366392</v>
      </c>
      <c r="L105" s="8">
        <v>1435.2236370165567</v>
      </c>
      <c r="M105" s="1">
        <f t="shared" ref="M105:M136" si="30">((H105-I105)-(J105-I105))/(LN((H105-I105)/(J105-I105)))</f>
        <v>15.159387446207605</v>
      </c>
      <c r="N105" s="1">
        <f t="shared" si="28"/>
        <v>4178.8950695607873</v>
      </c>
      <c r="O105" s="1">
        <f t="shared" si="29"/>
        <v>993.10442222532197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6"/>
        <v>0.05</v>
      </c>
      <c r="B106" s="1">
        <f t="shared" si="27"/>
        <v>181.27407627994745</v>
      </c>
      <c r="C106">
        <v>2500</v>
      </c>
      <c r="D106" s="2">
        <v>2.740966296662275</v>
      </c>
      <c r="E106" s="1">
        <f t="shared" si="22"/>
        <v>123.93553206988143</v>
      </c>
      <c r="F106" s="1">
        <f t="shared" si="23"/>
        <v>495.74212827952573</v>
      </c>
      <c r="G106" s="8">
        <f t="shared" si="25"/>
        <v>2078.5899999999961</v>
      </c>
      <c r="H106">
        <v>315</v>
      </c>
      <c r="I106">
        <v>295</v>
      </c>
      <c r="J106" s="1">
        <v>306.97416347669099</v>
      </c>
      <c r="K106" s="2">
        <f t="shared" si="19"/>
        <v>8.0258365233090103</v>
      </c>
      <c r="L106" s="8">
        <v>1482.1659786354651</v>
      </c>
      <c r="M106" s="1">
        <f t="shared" si="30"/>
        <v>15.645485316498014</v>
      </c>
      <c r="N106" s="1">
        <f t="shared" si="28"/>
        <v>4178.8251441773764</v>
      </c>
      <c r="O106" s="1">
        <f t="shared" si="29"/>
        <v>992.97154724992311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6"/>
        <v>5.6000000000000001E-2</v>
      </c>
      <c r="B107" s="1">
        <f t="shared" si="27"/>
        <v>203.05012341591953</v>
      </c>
      <c r="C107">
        <v>2500</v>
      </c>
      <c r="D107" s="2">
        <v>2.740966296662275</v>
      </c>
      <c r="E107" s="1">
        <f t="shared" si="22"/>
        <v>123.93553206988143</v>
      </c>
      <c r="F107" s="1">
        <f t="shared" si="23"/>
        <v>495.74212827952573</v>
      </c>
      <c r="G107" s="8">
        <f t="shared" si="25"/>
        <v>2496.1698461538413</v>
      </c>
      <c r="H107">
        <v>315</v>
      </c>
      <c r="I107">
        <v>295</v>
      </c>
      <c r="J107" s="1">
        <v>307.64631700620725</v>
      </c>
      <c r="K107" s="2">
        <f t="shared" si="19"/>
        <v>7.353682993792745</v>
      </c>
      <c r="L107" s="8">
        <v>1520.6485610692966</v>
      </c>
      <c r="M107" s="1">
        <f t="shared" si="30"/>
        <v>16.043247183943556</v>
      </c>
      <c r="N107" s="1">
        <f t="shared" si="28"/>
        <v>4178.7742428498186</v>
      </c>
      <c r="O107" s="1">
        <f t="shared" si="29"/>
        <v>992.85829827865143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6"/>
        <v>6.2E-2</v>
      </c>
      <c r="B108" s="1">
        <f t="shared" si="27"/>
        <v>224.82756826742673</v>
      </c>
      <c r="C108">
        <v>2500</v>
      </c>
      <c r="D108" s="2">
        <v>2.740966296662275</v>
      </c>
      <c r="E108" s="1">
        <f t="shared" si="22"/>
        <v>123.93553206988143</v>
      </c>
      <c r="F108" s="1">
        <f t="shared" si="23"/>
        <v>495.74212827952573</v>
      </c>
      <c r="G108" s="8">
        <f t="shared" si="25"/>
        <v>2949.7816307692251</v>
      </c>
      <c r="H108">
        <v>315</v>
      </c>
      <c r="I108">
        <v>295</v>
      </c>
      <c r="J108" s="1">
        <v>308.21633590958521</v>
      </c>
      <c r="K108" s="2">
        <f t="shared" si="19"/>
        <v>6.7836640904147885</v>
      </c>
      <c r="L108" s="8">
        <v>1552.7629585256266</v>
      </c>
      <c r="M108" s="1">
        <f t="shared" si="30"/>
        <v>16.374641200332807</v>
      </c>
      <c r="N108" s="1">
        <f t="shared" si="28"/>
        <v>4178.736217472705</v>
      </c>
      <c r="O108" s="1">
        <f t="shared" si="29"/>
        <v>992.76081541080953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6"/>
        <v>6.8000000000000005E-2</v>
      </c>
      <c r="B109" s="1">
        <f t="shared" si="27"/>
        <v>246.60611138761348</v>
      </c>
      <c r="C109">
        <v>2500</v>
      </c>
      <c r="D109" s="2">
        <v>2.740966296662275</v>
      </c>
      <c r="E109" s="1">
        <f t="shared" si="22"/>
        <v>123.93553206988143</v>
      </c>
      <c r="F109" s="1">
        <f t="shared" si="23"/>
        <v>495.74212827952573</v>
      </c>
      <c r="G109" s="8">
        <f t="shared" si="25"/>
        <v>3439.4253538461485</v>
      </c>
      <c r="H109">
        <v>315</v>
      </c>
      <c r="I109">
        <v>295</v>
      </c>
      <c r="J109" s="1">
        <v>308.70543754772149</v>
      </c>
      <c r="K109" s="2">
        <f t="shared" si="19"/>
        <v>6.2945624522785124</v>
      </c>
      <c r="L109" s="8">
        <v>1579.9663213707508</v>
      </c>
      <c r="M109" s="1">
        <f t="shared" si="30"/>
        <v>16.654942085042062</v>
      </c>
      <c r="N109" s="1">
        <f t="shared" si="28"/>
        <v>4178.7071672603342</v>
      </c>
      <c r="O109" s="1">
        <f t="shared" si="29"/>
        <v>992.67612883780214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6"/>
        <v>7.3999999999999996E-2</v>
      </c>
      <c r="B110" s="1">
        <f t="shared" si="27"/>
        <v>268.38458900524148</v>
      </c>
      <c r="C110">
        <v>2500</v>
      </c>
      <c r="D110" s="2">
        <v>2.740966296662275</v>
      </c>
      <c r="E110" s="1">
        <f t="shared" si="22"/>
        <v>123.93553206988143</v>
      </c>
      <c r="F110" s="1">
        <f t="shared" si="23"/>
        <v>495.74212827952573</v>
      </c>
      <c r="G110" s="8">
        <f t="shared" si="25"/>
        <v>3965.1010153846082</v>
      </c>
      <c r="H110">
        <v>315</v>
      </c>
      <c r="I110">
        <v>295</v>
      </c>
      <c r="J110" s="1">
        <v>309.10961292246355</v>
      </c>
      <c r="K110" s="2">
        <f t="shared" si="19"/>
        <v>5.8903870775364453</v>
      </c>
      <c r="L110" s="8">
        <v>1602.2159733863507</v>
      </c>
      <c r="M110" s="1">
        <f t="shared" si="30"/>
        <v>16.883901658712357</v>
      </c>
      <c r="N110" s="1">
        <f t="shared" si="28"/>
        <v>4178.6855459590797</v>
      </c>
      <c r="O110" s="1">
        <f t="shared" si="29"/>
        <v>992.60542860304577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6"/>
        <v>8.0000000000000002E-3</v>
      </c>
      <c r="B111" s="1">
        <f t="shared" si="27"/>
        <v>28.95710407747384</v>
      </c>
      <c r="C111">
        <v>3000</v>
      </c>
      <c r="D111" s="2">
        <v>3.337725076855512</v>
      </c>
      <c r="E111" s="1">
        <f t="shared" si="22"/>
        <v>150.91857707509885</v>
      </c>
      <c r="F111" s="1">
        <f t="shared" si="23"/>
        <v>603.67430830039541</v>
      </c>
      <c r="G111" s="8">
        <f t="shared" ref="G111:G142" si="31">G99</f>
        <v>164.4253538461536</v>
      </c>
      <c r="H111">
        <v>315</v>
      </c>
      <c r="I111">
        <v>295</v>
      </c>
      <c r="J111" s="1">
        <v>295.6768298053384</v>
      </c>
      <c r="K111" s="2">
        <f t="shared" si="19"/>
        <v>19.3231701946616</v>
      </c>
      <c r="L111" s="8">
        <v>596.75382316415073</v>
      </c>
      <c r="M111" s="1">
        <f t="shared" si="30"/>
        <v>5.7066697624020568</v>
      </c>
      <c r="N111" s="1">
        <f t="shared" si="28"/>
        <v>4181.0108492670352</v>
      </c>
      <c r="O111" s="1">
        <f t="shared" si="29"/>
        <v>994.5745929201513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6"/>
        <v>1.4E-2</v>
      </c>
      <c r="B112" s="1">
        <f t="shared" si="27"/>
        <v>50.688334460569742</v>
      </c>
      <c r="C112">
        <v>3000</v>
      </c>
      <c r="D112" s="2">
        <v>3.337725076855512</v>
      </c>
      <c r="E112" s="1">
        <f t="shared" si="22"/>
        <v>150.91857707509885</v>
      </c>
      <c r="F112" s="1">
        <f t="shared" si="23"/>
        <v>603.67430830039541</v>
      </c>
      <c r="G112" s="8">
        <f t="shared" si="31"/>
        <v>329.78163076922988</v>
      </c>
      <c r="H112">
        <v>315</v>
      </c>
      <c r="I112">
        <v>295</v>
      </c>
      <c r="J112" s="1">
        <v>297.86207374741497</v>
      </c>
      <c r="K112" s="2">
        <f t="shared" si="19"/>
        <v>17.137926252585032</v>
      </c>
      <c r="L112" s="8">
        <v>924.9062812131524</v>
      </c>
      <c r="M112" s="1">
        <f t="shared" si="30"/>
        <v>8.8149630722271475</v>
      </c>
      <c r="N112" s="1">
        <f t="shared" si="28"/>
        <v>4180.3521785505245</v>
      </c>
      <c r="O112" s="1">
        <f t="shared" si="29"/>
        <v>994.31162093530531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6"/>
        <v>0.02</v>
      </c>
      <c r="B113" s="1">
        <f t="shared" si="27"/>
        <v>72.433360654662422</v>
      </c>
      <c r="C113">
        <v>3000</v>
      </c>
      <c r="D113" s="2">
        <v>3.337725076855512</v>
      </c>
      <c r="E113" s="1">
        <f t="shared" si="22"/>
        <v>150.91857707509885</v>
      </c>
      <c r="F113" s="1">
        <f t="shared" si="23"/>
        <v>603.67430830039541</v>
      </c>
      <c r="G113" s="8">
        <f t="shared" si="31"/>
        <v>531.16984615384467</v>
      </c>
      <c r="H113">
        <v>315</v>
      </c>
      <c r="I113">
        <v>295</v>
      </c>
      <c r="J113" s="1">
        <v>300.10569095643694</v>
      </c>
      <c r="K113" s="2">
        <f t="shared" si="19"/>
        <v>14.894309043563055</v>
      </c>
      <c r="L113" s="8">
        <v>1147.2979102942211</v>
      </c>
      <c r="M113" s="1">
        <f t="shared" si="30"/>
        <v>10.90857301149047</v>
      </c>
      <c r="N113" s="1">
        <f t="shared" si="28"/>
        <v>4179.8076464803944</v>
      </c>
      <c r="O113" s="1">
        <f t="shared" si="29"/>
        <v>994.01711240862414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6"/>
        <v>2.5999999999999999E-2</v>
      </c>
      <c r="B114" s="1">
        <f t="shared" si="27"/>
        <v>94.188409742738756</v>
      </c>
      <c r="C114">
        <v>3000</v>
      </c>
      <c r="D114" s="2">
        <v>3.337725076855512</v>
      </c>
      <c r="E114" s="1">
        <f t="shared" si="22"/>
        <v>150.91857707509885</v>
      </c>
      <c r="F114" s="1">
        <f t="shared" si="23"/>
        <v>603.67430830039541</v>
      </c>
      <c r="G114" s="8">
        <f t="shared" si="31"/>
        <v>768.58999999999787</v>
      </c>
      <c r="H114">
        <v>315</v>
      </c>
      <c r="I114">
        <v>295</v>
      </c>
      <c r="J114" s="1">
        <v>301.97941321612018</v>
      </c>
      <c r="K114" s="2">
        <f t="shared" si="19"/>
        <v>13.020586783879821</v>
      </c>
      <c r="L114" s="8">
        <v>1303.0315269473251</v>
      </c>
      <c r="M114" s="1">
        <f t="shared" si="30"/>
        <v>12.367961292081949</v>
      </c>
      <c r="N114" s="1">
        <f t="shared" si="28"/>
        <v>4179.4451786223744</v>
      </c>
      <c r="O114" s="1">
        <f t="shared" si="29"/>
        <v>993.75284343003648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6"/>
        <v>3.2000000000000001E-2</v>
      </c>
      <c r="B115" s="1">
        <f t="shared" si="27"/>
        <v>115.95041212213962</v>
      </c>
      <c r="C115">
        <v>3000</v>
      </c>
      <c r="D115" s="2">
        <v>3.337725076855512</v>
      </c>
      <c r="E115" s="1">
        <f t="shared" si="22"/>
        <v>150.91857707509885</v>
      </c>
      <c r="F115" s="1">
        <f t="shared" si="23"/>
        <v>603.67430830039541</v>
      </c>
      <c r="G115" s="8">
        <f t="shared" si="31"/>
        <v>1042.0420923076895</v>
      </c>
      <c r="H115">
        <v>315</v>
      </c>
      <c r="I115">
        <v>295</v>
      </c>
      <c r="J115" s="1">
        <v>303.48943984792368</v>
      </c>
      <c r="K115" s="2">
        <f t="shared" si="19"/>
        <v>11.510560152076323</v>
      </c>
      <c r="L115" s="8">
        <v>1417.0613289017238</v>
      </c>
      <c r="M115" s="1">
        <f t="shared" si="30"/>
        <v>13.432647749007042</v>
      </c>
      <c r="N115" s="1">
        <f t="shared" si="28"/>
        <v>4179.2082854029195</v>
      </c>
      <c r="O115" s="1">
        <f t="shared" si="29"/>
        <v>993.52816338980188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6"/>
        <v>3.7999999999999999E-2</v>
      </c>
      <c r="B116" s="1">
        <f t="shared" si="27"/>
        <v>137.71730316812915</v>
      </c>
      <c r="C116">
        <v>3000</v>
      </c>
      <c r="D116" s="2">
        <v>3.337725076855512</v>
      </c>
      <c r="E116" s="1">
        <f t="shared" si="22"/>
        <v>150.91857707509885</v>
      </c>
      <c r="F116" s="1">
        <f t="shared" si="23"/>
        <v>603.67430830039541</v>
      </c>
      <c r="G116" s="8">
        <f t="shared" si="31"/>
        <v>1351.5261230769197</v>
      </c>
      <c r="H116">
        <v>315</v>
      </c>
      <c r="I116">
        <v>295</v>
      </c>
      <c r="J116" s="1">
        <v>304.70944740392281</v>
      </c>
      <c r="K116" s="2">
        <f t="shared" si="19"/>
        <v>10.290552596077191</v>
      </c>
      <c r="L116" s="8">
        <v>1503.8312275713185</v>
      </c>
      <c r="M116" s="1">
        <f t="shared" si="30"/>
        <v>14.240359877384581</v>
      </c>
      <c r="N116" s="1">
        <f t="shared" si="28"/>
        <v>4179.0497350944706</v>
      </c>
      <c r="O116" s="1">
        <f t="shared" si="29"/>
        <v>993.33923082265642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6"/>
        <v>4.3999999999999997E-2</v>
      </c>
      <c r="B117" s="1">
        <f t="shared" si="27"/>
        <v>159.48771959713503</v>
      </c>
      <c r="C117">
        <v>3000</v>
      </c>
      <c r="D117" s="2">
        <v>3.337725076855512</v>
      </c>
      <c r="E117" s="1">
        <f t="shared" si="22"/>
        <v>150.91857707509885</v>
      </c>
      <c r="F117" s="1">
        <f t="shared" si="23"/>
        <v>603.67430830039541</v>
      </c>
      <c r="G117" s="8">
        <f t="shared" si="31"/>
        <v>1697.0420923076883</v>
      </c>
      <c r="H117">
        <v>315</v>
      </c>
      <c r="I117">
        <v>295</v>
      </c>
      <c r="J117" s="1">
        <v>305.70721591608429</v>
      </c>
      <c r="K117" s="2">
        <f t="shared" si="19"/>
        <v>9.2927840839157057</v>
      </c>
      <c r="L117" s="8">
        <v>1571.9557145057097</v>
      </c>
      <c r="M117" s="1">
        <f t="shared" si="30"/>
        <v>14.872871784311664</v>
      </c>
      <c r="N117" s="1">
        <f t="shared" si="28"/>
        <v>4178.94019366458</v>
      </c>
      <c r="O117" s="1">
        <f t="shared" si="29"/>
        <v>993.17991629773996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6"/>
        <v>0.05</v>
      </c>
      <c r="B118" s="1">
        <f t="shared" si="27"/>
        <v>181.26074578481493</v>
      </c>
      <c r="C118">
        <v>3000</v>
      </c>
      <c r="D118" s="2">
        <v>3.337725076855512</v>
      </c>
      <c r="E118" s="1">
        <f t="shared" si="22"/>
        <v>150.91857707509885</v>
      </c>
      <c r="F118" s="1">
        <f t="shared" si="23"/>
        <v>603.67430830039541</v>
      </c>
      <c r="G118" s="8">
        <f t="shared" si="31"/>
        <v>2078.5899999999961</v>
      </c>
      <c r="H118">
        <v>315</v>
      </c>
      <c r="I118">
        <v>295</v>
      </c>
      <c r="J118" s="1">
        <v>306.53476251927827</v>
      </c>
      <c r="K118" s="2">
        <f t="shared" si="19"/>
        <v>8.4652374807217257</v>
      </c>
      <c r="L118" s="8">
        <v>1626.8149945875857</v>
      </c>
      <c r="M118" s="1">
        <f t="shared" si="30"/>
        <v>15.381078339499682</v>
      </c>
      <c r="N118" s="1">
        <f t="shared" si="28"/>
        <v>4178.8621346803702</v>
      </c>
      <c r="O118" s="1">
        <f t="shared" si="29"/>
        <v>993.04457355421209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6"/>
        <v>5.6000000000000001E-2</v>
      </c>
      <c r="B119" s="1">
        <f t="shared" si="27"/>
        <v>203.03575103044867</v>
      </c>
      <c r="C119">
        <v>3000</v>
      </c>
      <c r="D119" s="2">
        <v>3.337725076855512</v>
      </c>
      <c r="E119" s="1">
        <f t="shared" si="22"/>
        <v>150.91857707509885</v>
      </c>
      <c r="F119" s="1">
        <f t="shared" si="23"/>
        <v>603.67430830039541</v>
      </c>
      <c r="G119" s="8">
        <f t="shared" si="31"/>
        <v>2496.1698461538413</v>
      </c>
      <c r="H119">
        <v>315</v>
      </c>
      <c r="I119">
        <v>295</v>
      </c>
      <c r="J119" s="1">
        <v>307.23047857647714</v>
      </c>
      <c r="K119" s="2">
        <f t="shared" si="19"/>
        <v>7.7695214235228605</v>
      </c>
      <c r="L119" s="8">
        <v>1671.9197290701011</v>
      </c>
      <c r="M119" s="1">
        <f t="shared" si="30"/>
        <v>15.798093884117963</v>
      </c>
      <c r="N119" s="1">
        <f t="shared" si="28"/>
        <v>4178.8049382326089</v>
      </c>
      <c r="O119" s="1">
        <f t="shared" si="29"/>
        <v>992.92858019751736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6"/>
        <v>6.2E-2</v>
      </c>
      <c r="B120" s="1">
        <f t="shared" si="27"/>
        <v>224.81228949641999</v>
      </c>
      <c r="C120">
        <v>3000</v>
      </c>
      <c r="D120" s="2">
        <v>3.337725076855512</v>
      </c>
      <c r="E120" s="1">
        <f t="shared" si="22"/>
        <v>150.91857707509885</v>
      </c>
      <c r="F120" s="1">
        <f t="shared" si="23"/>
        <v>603.67430830039541</v>
      </c>
      <c r="G120" s="8">
        <f t="shared" si="31"/>
        <v>2949.7816307692251</v>
      </c>
      <c r="H120">
        <v>315</v>
      </c>
      <c r="I120">
        <v>295</v>
      </c>
      <c r="J120" s="1">
        <v>307.82263312196369</v>
      </c>
      <c r="K120" s="2">
        <f t="shared" si="19"/>
        <v>7.1773668780363096</v>
      </c>
      <c r="L120" s="8">
        <v>1709.6500914845008</v>
      </c>
      <c r="M120" s="1">
        <f t="shared" si="30"/>
        <v>16.146314202341394</v>
      </c>
      <c r="N120" s="1">
        <f t="shared" si="28"/>
        <v>4178.7619890305978</v>
      </c>
      <c r="O120" s="1">
        <f t="shared" si="29"/>
        <v>992.82828576662098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6"/>
        <v>6.8000000000000005E-2</v>
      </c>
      <c r="B121" s="1">
        <f t="shared" si="27"/>
        <v>246.59003830177733</v>
      </c>
      <c r="C121">
        <v>3000</v>
      </c>
      <c r="D121" s="2">
        <v>3.337725076855512</v>
      </c>
      <c r="E121" s="1">
        <f t="shared" si="22"/>
        <v>150.91857707509885</v>
      </c>
      <c r="F121" s="1">
        <f t="shared" si="23"/>
        <v>603.67430830039541</v>
      </c>
      <c r="G121" s="8">
        <f t="shared" si="31"/>
        <v>3439.4253538461485</v>
      </c>
      <c r="H121">
        <v>315</v>
      </c>
      <c r="I121">
        <v>295</v>
      </c>
      <c r="J121" s="1">
        <v>308.33224372649045</v>
      </c>
      <c r="K121" s="2">
        <f t="shared" si="19"/>
        <v>6.6677562735095535</v>
      </c>
      <c r="L121" s="8">
        <v>1741.6736978305687</v>
      </c>
      <c r="M121" s="1">
        <f t="shared" si="30"/>
        <v>16.441396524473316</v>
      </c>
      <c r="N121" s="1">
        <f t="shared" si="28"/>
        <v>4178.7290405052308</v>
      </c>
      <c r="O121" s="1">
        <f t="shared" si="29"/>
        <v>992.74083286532982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6"/>
        <v>7.3999999999999996E-2</v>
      </c>
      <c r="B122" s="1">
        <f t="shared" si="27"/>
        <v>268.36777986864178</v>
      </c>
      <c r="C122">
        <v>3000</v>
      </c>
      <c r="D122" s="2">
        <v>3.337725076855512</v>
      </c>
      <c r="E122" s="1">
        <f t="shared" si="22"/>
        <v>150.91857707509885</v>
      </c>
      <c r="F122" s="1">
        <f t="shared" si="23"/>
        <v>603.67430830039541</v>
      </c>
      <c r="G122" s="8">
        <f t="shared" si="31"/>
        <v>3965.1010153846082</v>
      </c>
      <c r="H122">
        <v>315</v>
      </c>
      <c r="I122">
        <v>295</v>
      </c>
      <c r="J122" s="1">
        <v>308.75439091675685</v>
      </c>
      <c r="K122" s="2">
        <f t="shared" si="19"/>
        <v>6.2456090832431528</v>
      </c>
      <c r="L122" s="8">
        <v>1767.9084660791282</v>
      </c>
      <c r="M122" s="1">
        <f t="shared" si="30"/>
        <v>16.682799545367324</v>
      </c>
      <c r="N122" s="1">
        <f t="shared" si="28"/>
        <v>4178.7044355706621</v>
      </c>
      <c r="O122" s="1">
        <f t="shared" si="29"/>
        <v>992.66760015078944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6"/>
        <v>8.0000000000000002E-3</v>
      </c>
      <c r="B123" s="1">
        <f t="shared" si="27"/>
        <v>28.956682484812582</v>
      </c>
      <c r="C123">
        <f t="shared" ref="C123:C154" si="32">C111+500</f>
        <v>3500</v>
      </c>
      <c r="D123" s="2">
        <v>3.9295525699165568</v>
      </c>
      <c r="E123" s="1">
        <f t="shared" si="22"/>
        <v>177.67864900134703</v>
      </c>
      <c r="F123" s="1">
        <f t="shared" si="23"/>
        <v>710.7145960053881</v>
      </c>
      <c r="G123" s="8">
        <f t="shared" si="31"/>
        <v>164.4253538461536</v>
      </c>
      <c r="H123">
        <v>315</v>
      </c>
      <c r="I123">
        <v>295</v>
      </c>
      <c r="J123" s="1">
        <v>295.55034343136811</v>
      </c>
      <c r="K123" s="2">
        <f t="shared" si="19"/>
        <v>19.449656568631895</v>
      </c>
      <c r="L123" s="8">
        <v>618.37463708190933</v>
      </c>
      <c r="M123" s="1">
        <f t="shared" si="30"/>
        <v>5.4132908536129118</v>
      </c>
      <c r="N123" s="1">
        <f t="shared" si="28"/>
        <v>4181.0531245251914</v>
      </c>
      <c r="O123" s="1">
        <f t="shared" si="29"/>
        <v>994.58907335483741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6"/>
        <v>1.4E-2</v>
      </c>
      <c r="B124" s="1">
        <f t="shared" si="27"/>
        <v>50.68628202295956</v>
      </c>
      <c r="C124">
        <f t="shared" si="32"/>
        <v>3500</v>
      </c>
      <c r="D124" s="2">
        <v>3.9295525699165568</v>
      </c>
      <c r="E124" s="1">
        <f t="shared" si="22"/>
        <v>177.67864900134703</v>
      </c>
      <c r="F124" s="1">
        <f t="shared" si="23"/>
        <v>710.7145960053881</v>
      </c>
      <c r="G124" s="8">
        <f t="shared" si="31"/>
        <v>329.78163076922988</v>
      </c>
      <c r="H124">
        <v>315</v>
      </c>
      <c r="I124">
        <v>295</v>
      </c>
      <c r="J124" s="1">
        <v>297.53998913379849</v>
      </c>
      <c r="K124" s="2">
        <f t="shared" si="19"/>
        <v>17.460010866201515</v>
      </c>
      <c r="L124" s="8">
        <v>970.12187393880436</v>
      </c>
      <c r="M124" s="1">
        <f t="shared" si="30"/>
        <v>8.4610601833735455</v>
      </c>
      <c r="N124" s="1">
        <f t="shared" si="28"/>
        <v>4180.4409886011736</v>
      </c>
      <c r="O124" s="1">
        <f t="shared" si="29"/>
        <v>994.35188355638547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6"/>
        <v>0.02</v>
      </c>
      <c r="B125" s="1">
        <f t="shared" si="27"/>
        <v>72.429287259787301</v>
      </c>
      <c r="C125">
        <f t="shared" si="32"/>
        <v>3500</v>
      </c>
      <c r="D125" s="2">
        <v>3.9295525699165568</v>
      </c>
      <c r="E125" s="1">
        <f t="shared" si="22"/>
        <v>177.67864900134703</v>
      </c>
      <c r="F125" s="1">
        <f t="shared" si="23"/>
        <v>710.7145960053881</v>
      </c>
      <c r="G125" s="8">
        <f t="shared" si="31"/>
        <v>531.16984615384467</v>
      </c>
      <c r="H125">
        <v>315</v>
      </c>
      <c r="I125">
        <v>295</v>
      </c>
      <c r="J125" s="1">
        <v>299.69365342178912</v>
      </c>
      <c r="K125" s="2">
        <f t="shared" si="19"/>
        <v>15.306346578210878</v>
      </c>
      <c r="L125" s="8">
        <v>1213.9040000557197</v>
      </c>
      <c r="M125" s="1">
        <f t="shared" si="30"/>
        <v>10.559589298344914</v>
      </c>
      <c r="N125" s="1">
        <f t="shared" si="28"/>
        <v>4179.8982667599475</v>
      </c>
      <c r="O125" s="1">
        <f t="shared" si="29"/>
        <v>994.07301554345622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6"/>
        <v>2.5999999999999999E-2</v>
      </c>
      <c r="B126" s="1">
        <f t="shared" si="27"/>
        <v>94.182395588574963</v>
      </c>
      <c r="C126">
        <f t="shared" si="32"/>
        <v>3500</v>
      </c>
      <c r="D126" s="2">
        <v>3.9295525699165568</v>
      </c>
      <c r="E126" s="1">
        <f t="shared" si="22"/>
        <v>177.67864900134703</v>
      </c>
      <c r="F126" s="1">
        <f t="shared" si="23"/>
        <v>710.7145960053881</v>
      </c>
      <c r="G126" s="8">
        <f t="shared" si="31"/>
        <v>768.58999999999787</v>
      </c>
      <c r="H126">
        <v>315</v>
      </c>
      <c r="I126">
        <v>295</v>
      </c>
      <c r="J126" s="1">
        <v>301.53985484103805</v>
      </c>
      <c r="K126" s="2">
        <f t="shared" si="19"/>
        <v>13.46014515896195</v>
      </c>
      <c r="L126" s="8">
        <v>1386.8890743275922</v>
      </c>
      <c r="M126" s="1">
        <f t="shared" si="30"/>
        <v>12.041453565002948</v>
      </c>
      <c r="N126" s="1">
        <f t="shared" si="28"/>
        <v>4179.5231452209173</v>
      </c>
      <c r="O126" s="1">
        <f t="shared" si="29"/>
        <v>993.81630096648735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6"/>
        <v>3.2000000000000001E-2</v>
      </c>
      <c r="B127" s="1">
        <f t="shared" si="27"/>
        <v>115.94267202349225</v>
      </c>
      <c r="C127">
        <f t="shared" si="32"/>
        <v>3500</v>
      </c>
      <c r="D127" s="2">
        <v>3.9295525699165568</v>
      </c>
      <c r="E127" s="1">
        <f t="shared" si="22"/>
        <v>177.67864900134703</v>
      </c>
      <c r="F127" s="1">
        <f t="shared" si="23"/>
        <v>710.7145960053881</v>
      </c>
      <c r="G127" s="8">
        <f t="shared" si="31"/>
        <v>1042.0420923076895</v>
      </c>
      <c r="H127">
        <v>315</v>
      </c>
      <c r="I127">
        <v>295</v>
      </c>
      <c r="J127" s="1">
        <v>303.05077697298077</v>
      </c>
      <c r="K127" s="2">
        <f t="shared" si="19"/>
        <v>11.949223027019229</v>
      </c>
      <c r="L127" s="8">
        <v>1514.6335155250599</v>
      </c>
      <c r="M127" s="1">
        <f t="shared" si="30"/>
        <v>13.131538589942297</v>
      </c>
      <c r="N127" s="1">
        <f t="shared" si="28"/>
        <v>4179.2723083004603</v>
      </c>
      <c r="O127" s="1">
        <f t="shared" si="29"/>
        <v>993.59448932363944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6"/>
        <v>3.7999999999999999E-2</v>
      </c>
      <c r="B128" s="1">
        <f t="shared" si="27"/>
        <v>137.7080656986422</v>
      </c>
      <c r="C128">
        <f t="shared" si="32"/>
        <v>3500</v>
      </c>
      <c r="D128" s="2">
        <v>3.9295525699165568</v>
      </c>
      <c r="E128" s="1">
        <f t="shared" si="22"/>
        <v>177.67864900134703</v>
      </c>
      <c r="F128" s="1">
        <f t="shared" si="23"/>
        <v>710.7145960053881</v>
      </c>
      <c r="G128" s="8">
        <f t="shared" si="31"/>
        <v>1351.5261230769197</v>
      </c>
      <c r="H128">
        <v>315</v>
      </c>
      <c r="I128">
        <v>295</v>
      </c>
      <c r="J128" s="1">
        <v>304.28395095889505</v>
      </c>
      <c r="K128" s="2">
        <f t="shared" si="19"/>
        <v>10.716049041104952</v>
      </c>
      <c r="L128" s="8">
        <v>1612.4163690745377</v>
      </c>
      <c r="M128" s="1">
        <f t="shared" si="30"/>
        <v>13.96327827903362</v>
      </c>
      <c r="N128" s="1">
        <f t="shared" si="28"/>
        <v>4179.1018582512525</v>
      </c>
      <c r="O128" s="1">
        <f t="shared" si="29"/>
        <v>993.40586410799369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6"/>
        <v>4.3999999999999997E-2</v>
      </c>
      <c r="B129" s="1">
        <f t="shared" si="27"/>
        <v>159.47719044696552</v>
      </c>
      <c r="C129">
        <f t="shared" si="32"/>
        <v>3500</v>
      </c>
      <c r="D129" s="2">
        <v>3.9295525699165568</v>
      </c>
      <c r="E129" s="1">
        <f t="shared" si="22"/>
        <v>177.67864900134703</v>
      </c>
      <c r="F129" s="1">
        <f t="shared" si="23"/>
        <v>710.7145960053881</v>
      </c>
      <c r="G129" s="8">
        <f t="shared" si="31"/>
        <v>1697.0420923076883</v>
      </c>
      <c r="H129">
        <v>315</v>
      </c>
      <c r="I129">
        <v>295</v>
      </c>
      <c r="J129" s="1">
        <v>305.29976829447662</v>
      </c>
      <c r="K129" s="2">
        <f t="shared" si="19"/>
        <v>9.7002317055233789</v>
      </c>
      <c r="L129" s="8">
        <v>1689.5221354389059</v>
      </c>
      <c r="M129" s="1">
        <f t="shared" si="30"/>
        <v>14.617348934249984</v>
      </c>
      <c r="N129" s="1">
        <f t="shared" si="28"/>
        <v>4178.9828275929021</v>
      </c>
      <c r="O129" s="1">
        <f t="shared" si="29"/>
        <v>993.2454889382833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6"/>
        <v>0.05</v>
      </c>
      <c r="B130" s="1">
        <f t="shared" ref="B130:B161" si="33">A130/O130*3600*1000</f>
        <v>181.2491002061569</v>
      </c>
      <c r="C130">
        <f t="shared" si="32"/>
        <v>3500</v>
      </c>
      <c r="D130" s="2">
        <v>3.9295525699165568</v>
      </c>
      <c r="E130" s="1">
        <f t="shared" si="22"/>
        <v>177.67864900134703</v>
      </c>
      <c r="F130" s="1">
        <f t="shared" si="23"/>
        <v>710.7145960053881</v>
      </c>
      <c r="G130" s="8">
        <f t="shared" si="31"/>
        <v>2078.5899999999961</v>
      </c>
      <c r="H130">
        <v>315</v>
      </c>
      <c r="I130">
        <v>295</v>
      </c>
      <c r="J130" s="1">
        <v>306.14682292533462</v>
      </c>
      <c r="K130" s="2">
        <f t="shared" si="19"/>
        <v>8.853177074665382</v>
      </c>
      <c r="L130" s="8">
        <v>1751.821443975527</v>
      </c>
      <c r="M130" s="1">
        <f t="shared" si="30"/>
        <v>15.144567148858325</v>
      </c>
      <c r="N130" s="1">
        <f t="shared" si="28"/>
        <v>4178.8973332355054</v>
      </c>
      <c r="O130" s="1">
        <f t="shared" si="29"/>
        <v>993.10837844305911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6"/>
        <v>5.6000000000000001E-2</v>
      </c>
      <c r="B131" s="1">
        <f t="shared" si="33"/>
        <v>203.02313558525233</v>
      </c>
      <c r="C131">
        <f t="shared" si="32"/>
        <v>3500</v>
      </c>
      <c r="D131" s="2">
        <v>3.9295525699165568</v>
      </c>
      <c r="E131" s="1">
        <f t="shared" si="22"/>
        <v>177.67864900134703</v>
      </c>
      <c r="F131" s="1">
        <f t="shared" si="23"/>
        <v>710.7145960053881</v>
      </c>
      <c r="G131" s="8">
        <f t="shared" si="31"/>
        <v>2496.1698461538413</v>
      </c>
      <c r="H131">
        <v>315</v>
      </c>
      <c r="I131">
        <v>295</v>
      </c>
      <c r="J131" s="1">
        <v>306.86191362840395</v>
      </c>
      <c r="K131" s="2">
        <f t="shared" ref="K131:K194" si="34">H131-J131</f>
        <v>8.1380863715960459</v>
      </c>
      <c r="L131" s="8">
        <v>1803.1788699098965</v>
      </c>
      <c r="M131" s="1">
        <f t="shared" si="30"/>
        <v>15.578280079877299</v>
      </c>
      <c r="N131" s="1">
        <f t="shared" ref="N131:N162" si="35">((W131 + X131*H131 +Y131*H131^2 +  Z131*H131^3)+(W131 + X131*J131 + Y131*J131^2 +  Z131*J131^3))/2</f>
        <v>4178.8343085582947</v>
      </c>
      <c r="O131" s="1">
        <f t="shared" ref="O131:O162" si="36">((S131 + T131*H131 + U131*H131^2 +  V131*H131^3)+(S131 + T131*J131 + U131*J131^2 +  V131*J131^3))/2</f>
        <v>992.99027876232003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6"/>
        <v>6.2E-2</v>
      </c>
      <c r="B132" s="1">
        <f t="shared" si="33"/>
        <v>224.79882623820299</v>
      </c>
      <c r="C132">
        <f t="shared" si="32"/>
        <v>3500</v>
      </c>
      <c r="D132" s="2">
        <v>3.9295525699165568</v>
      </c>
      <c r="E132" s="1">
        <f t="shared" ref="E132:E194" si="37">D132*0.01256*3600</f>
        <v>177.67864900134703</v>
      </c>
      <c r="F132" s="1">
        <f t="shared" ref="F132:F194" si="38">E132*4</f>
        <v>710.7145960053881</v>
      </c>
      <c r="G132" s="8">
        <f t="shared" si="31"/>
        <v>2949.7816307692251</v>
      </c>
      <c r="H132">
        <v>315</v>
      </c>
      <c r="I132">
        <v>295</v>
      </c>
      <c r="J132" s="1">
        <v>307.47258880759165</v>
      </c>
      <c r="K132" s="2">
        <f t="shared" si="34"/>
        <v>7.5274111924083513</v>
      </c>
      <c r="L132" s="8">
        <v>1846.2319865546215</v>
      </c>
      <c r="M132" s="1">
        <f t="shared" si="30"/>
        <v>15.941186380259076</v>
      </c>
      <c r="N132" s="1">
        <f t="shared" si="35"/>
        <v>4178.7867570792541</v>
      </c>
      <c r="O132" s="1">
        <f t="shared" si="36"/>
        <v>992.887746502249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6"/>
        <v>6.8000000000000005E-2</v>
      </c>
      <c r="B133" s="1">
        <f t="shared" si="33"/>
        <v>246.57582909303107</v>
      </c>
      <c r="C133">
        <f t="shared" si="32"/>
        <v>3500</v>
      </c>
      <c r="D133" s="2">
        <v>3.9295525699165568</v>
      </c>
      <c r="E133" s="1">
        <f t="shared" si="37"/>
        <v>177.67864900134703</v>
      </c>
      <c r="F133" s="1">
        <f t="shared" si="38"/>
        <v>710.7145960053881</v>
      </c>
      <c r="G133" s="8">
        <f t="shared" si="31"/>
        <v>3439.4253538461485</v>
      </c>
      <c r="H133">
        <v>315</v>
      </c>
      <c r="I133">
        <v>295</v>
      </c>
      <c r="J133" s="1">
        <v>307.99957110451084</v>
      </c>
      <c r="K133" s="2">
        <f t="shared" si="34"/>
        <v>7.0004288954891649</v>
      </c>
      <c r="L133" s="8">
        <v>1882.838378441875</v>
      </c>
      <c r="M133" s="1">
        <f t="shared" si="30"/>
        <v>16.24923489543421</v>
      </c>
      <c r="N133" s="1">
        <f t="shared" si="35"/>
        <v>4178.750137740948</v>
      </c>
      <c r="O133" s="1">
        <f t="shared" si="36"/>
        <v>992.79804066942393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6"/>
        <v>7.3999999999999996E-2</v>
      </c>
      <c r="B134" s="1">
        <f t="shared" si="33"/>
        <v>268.3528809666721</v>
      </c>
      <c r="C134">
        <f t="shared" si="32"/>
        <v>3500</v>
      </c>
      <c r="D134" s="2">
        <v>3.9295525699165568</v>
      </c>
      <c r="E134" s="1">
        <f t="shared" si="37"/>
        <v>177.67864900134703</v>
      </c>
      <c r="F134" s="1">
        <f t="shared" si="38"/>
        <v>710.7145960053881</v>
      </c>
      <c r="G134" s="8">
        <f t="shared" si="31"/>
        <v>3965.1010153846082</v>
      </c>
      <c r="H134">
        <v>315</v>
      </c>
      <c r="I134">
        <v>295</v>
      </c>
      <c r="J134" s="1">
        <v>308.43707873850389</v>
      </c>
      <c r="K134" s="2">
        <f t="shared" si="34"/>
        <v>6.5629212614961148</v>
      </c>
      <c r="L134" s="8">
        <v>1912.8715765450161</v>
      </c>
      <c r="M134" s="1">
        <f t="shared" si="30"/>
        <v>16.501596666095232</v>
      </c>
      <c r="N134" s="1">
        <f t="shared" si="35"/>
        <v>4178.7227069848004</v>
      </c>
      <c r="O134" s="1">
        <f t="shared" si="36"/>
        <v>992.7227128710623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6"/>
        <v>8.0000000000000002E-3</v>
      </c>
      <c r="B135" s="1">
        <f t="shared" si="33"/>
        <v>28.956351071289813</v>
      </c>
      <c r="C135">
        <f t="shared" si="32"/>
        <v>4000</v>
      </c>
      <c r="D135" s="2">
        <v>4.5238457065436979</v>
      </c>
      <c r="E135" s="1">
        <f t="shared" si="37"/>
        <v>204.55020746707984</v>
      </c>
      <c r="F135" s="1">
        <f t="shared" si="38"/>
        <v>818.20082986831937</v>
      </c>
      <c r="G135" s="8">
        <f t="shared" si="31"/>
        <v>164.4253538461536</v>
      </c>
      <c r="H135">
        <v>315</v>
      </c>
      <c r="I135">
        <v>295</v>
      </c>
      <c r="J135" s="1">
        <v>295.45040215448552</v>
      </c>
      <c r="K135" s="2">
        <f t="shared" si="34"/>
        <v>19.549597845514484</v>
      </c>
      <c r="L135" s="8">
        <v>635.51313961874905</v>
      </c>
      <c r="M135" s="1">
        <f t="shared" si="30"/>
        <v>5.1536543932475665</v>
      </c>
      <c r="N135" s="1">
        <f t="shared" si="35"/>
        <v>4181.0868600634976</v>
      </c>
      <c r="O135" s="1">
        <f t="shared" si="36"/>
        <v>994.6004567044763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6"/>
        <v>1.4E-2</v>
      </c>
      <c r="B136" s="1">
        <f t="shared" si="33"/>
        <v>50.684535022324212</v>
      </c>
      <c r="C136">
        <f t="shared" si="32"/>
        <v>4000</v>
      </c>
      <c r="D136" s="2">
        <v>4.5238457065436979</v>
      </c>
      <c r="E136" s="1">
        <f t="shared" si="37"/>
        <v>204.55020746707984</v>
      </c>
      <c r="F136" s="1">
        <f t="shared" si="38"/>
        <v>818.20082986831937</v>
      </c>
      <c r="G136" s="8">
        <f t="shared" si="31"/>
        <v>329.78163076922988</v>
      </c>
      <c r="H136">
        <v>315</v>
      </c>
      <c r="I136">
        <v>295</v>
      </c>
      <c r="J136" s="1">
        <v>297.26251339226263</v>
      </c>
      <c r="K136" s="2">
        <f t="shared" si="34"/>
        <v>17.737486607737367</v>
      </c>
      <c r="L136" s="8">
        <v>1007.7070386149949</v>
      </c>
      <c r="M136" s="1">
        <f t="shared" si="30"/>
        <v>8.1392396999897656</v>
      </c>
      <c r="N136" s="1">
        <f t="shared" si="35"/>
        <v>4180.5197374352056</v>
      </c>
      <c r="O136" s="1">
        <f t="shared" si="36"/>
        <v>994.38615699643128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6"/>
        <v>0.02</v>
      </c>
      <c r="B137" s="1">
        <f t="shared" si="33"/>
        <v>72.425703468294884</v>
      </c>
      <c r="C137">
        <f t="shared" si="32"/>
        <v>4000</v>
      </c>
      <c r="D137" s="2">
        <v>4.5238457065436979</v>
      </c>
      <c r="E137" s="1">
        <f t="shared" si="37"/>
        <v>204.55020746707984</v>
      </c>
      <c r="F137" s="1">
        <f t="shared" si="38"/>
        <v>818.20082986831937</v>
      </c>
      <c r="G137" s="8">
        <f t="shared" si="31"/>
        <v>531.16984615384467</v>
      </c>
      <c r="H137">
        <v>315</v>
      </c>
      <c r="I137">
        <v>295</v>
      </c>
      <c r="J137" s="1">
        <v>299.32606246944243</v>
      </c>
      <c r="K137" s="2">
        <f t="shared" si="34"/>
        <v>15.673937530557566</v>
      </c>
      <c r="L137" s="8">
        <v>1271.0488190334936</v>
      </c>
      <c r="M137" s="1">
        <f t="shared" ref="M137:M168" si="39">((H137-I137)-(J137-I137))/(LN((H137-I137)/(J137-I137)))</f>
        <v>10.237214108502778</v>
      </c>
      <c r="N137" s="1">
        <f t="shared" si="35"/>
        <v>4179.9825885214468</v>
      </c>
      <c r="O137" s="1">
        <f t="shared" si="36"/>
        <v>994.1222045778095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6"/>
        <v>2.5999999999999999E-2</v>
      </c>
      <c r="B138" s="1">
        <f t="shared" si="33"/>
        <v>94.177001263822447</v>
      </c>
      <c r="C138">
        <f t="shared" si="32"/>
        <v>4000</v>
      </c>
      <c r="D138" s="2">
        <v>4.5238457065436979</v>
      </c>
      <c r="E138" s="1">
        <f t="shared" si="37"/>
        <v>204.55020746707984</v>
      </c>
      <c r="F138" s="1">
        <f t="shared" si="38"/>
        <v>818.20082986831937</v>
      </c>
      <c r="G138" s="8">
        <f t="shared" si="31"/>
        <v>768.58999999999787</v>
      </c>
      <c r="H138">
        <v>315</v>
      </c>
      <c r="I138">
        <v>295</v>
      </c>
      <c r="J138" s="1">
        <v>301.14019623354363</v>
      </c>
      <c r="K138" s="2">
        <f t="shared" si="34"/>
        <v>13.859803766456366</v>
      </c>
      <c r="L138" s="8">
        <v>1460.2542244935128</v>
      </c>
      <c r="M138" s="1">
        <f t="shared" si="39"/>
        <v>11.736887521902954</v>
      </c>
      <c r="N138" s="1">
        <f t="shared" si="35"/>
        <v>4179.5977222844176</v>
      </c>
      <c r="O138" s="1">
        <f t="shared" si="36"/>
        <v>993.87322535142016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6"/>
        <v>3.2000000000000001E-2</v>
      </c>
      <c r="B139" s="1">
        <f t="shared" si="33"/>
        <v>115.93563955754426</v>
      </c>
      <c r="C139">
        <f t="shared" si="32"/>
        <v>4000</v>
      </c>
      <c r="D139" s="2">
        <v>4.5238457065436979</v>
      </c>
      <c r="E139" s="1">
        <f t="shared" si="37"/>
        <v>204.55020746707984</v>
      </c>
      <c r="F139" s="1">
        <f t="shared" si="38"/>
        <v>818.20082986831937</v>
      </c>
      <c r="G139" s="8">
        <f t="shared" si="31"/>
        <v>1042.0420923076895</v>
      </c>
      <c r="H139">
        <v>315</v>
      </c>
      <c r="I139">
        <v>295</v>
      </c>
      <c r="J139" s="1">
        <v>302.64713559791744</v>
      </c>
      <c r="K139" s="2">
        <f t="shared" si="34"/>
        <v>12.35286440208256</v>
      </c>
      <c r="L139" s="8">
        <v>1601.1099021115128</v>
      </c>
      <c r="M139" s="1">
        <f t="shared" si="39"/>
        <v>12.848814141185303</v>
      </c>
      <c r="N139" s="1">
        <f t="shared" si="35"/>
        <v>4179.3346417401672</v>
      </c>
      <c r="O139" s="1">
        <f t="shared" si="36"/>
        <v>993.65475913746832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6"/>
        <v>3.7999999999999999E-2</v>
      </c>
      <c r="B140" s="1">
        <f t="shared" si="33"/>
        <v>137.69959456367425</v>
      </c>
      <c r="C140">
        <f t="shared" si="32"/>
        <v>4000</v>
      </c>
      <c r="D140" s="2">
        <v>4.5238457065436979</v>
      </c>
      <c r="E140" s="1">
        <f t="shared" si="37"/>
        <v>204.55020746707984</v>
      </c>
      <c r="F140" s="1">
        <f t="shared" si="38"/>
        <v>818.20082986831937</v>
      </c>
      <c r="G140" s="8">
        <f t="shared" si="31"/>
        <v>1351.5261230769197</v>
      </c>
      <c r="H140">
        <v>315</v>
      </c>
      <c r="I140">
        <v>295</v>
      </c>
      <c r="J140" s="1">
        <v>303.88918842980894</v>
      </c>
      <c r="K140" s="2">
        <f t="shared" si="34"/>
        <v>11.110811570191061</v>
      </c>
      <c r="L140" s="8">
        <v>1709.5379500857462</v>
      </c>
      <c r="M140" s="1">
        <f t="shared" si="39"/>
        <v>13.70188589746914</v>
      </c>
      <c r="N140" s="1">
        <f t="shared" si="35"/>
        <v>4179.1532298181592</v>
      </c>
      <c r="O140" s="1">
        <f t="shared" si="36"/>
        <v>993.46697739724812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6"/>
        <v>4.3999999999999997E-2</v>
      </c>
      <c r="B141" s="1">
        <f t="shared" si="33"/>
        <v>159.46746695978538</v>
      </c>
      <c r="C141">
        <f t="shared" si="32"/>
        <v>4000</v>
      </c>
      <c r="D141" s="2">
        <v>4.5238457065436979</v>
      </c>
      <c r="E141" s="1">
        <f t="shared" si="37"/>
        <v>204.55020746707984</v>
      </c>
      <c r="F141" s="1">
        <f t="shared" si="38"/>
        <v>818.20082986831937</v>
      </c>
      <c r="G141" s="8">
        <f t="shared" si="31"/>
        <v>1697.0420923076883</v>
      </c>
      <c r="H141">
        <v>315</v>
      </c>
      <c r="I141">
        <v>295</v>
      </c>
      <c r="J141" s="1">
        <v>304.91946863257027</v>
      </c>
      <c r="K141" s="2">
        <f t="shared" si="34"/>
        <v>10.080531367429728</v>
      </c>
      <c r="L141" s="8">
        <v>1795.3934971642648</v>
      </c>
      <c r="M141" s="1">
        <f t="shared" si="39"/>
        <v>14.375439450879881</v>
      </c>
      <c r="N141" s="1">
        <f t="shared" si="35"/>
        <v>4179.0252213987587</v>
      </c>
      <c r="O141" s="1">
        <f t="shared" si="36"/>
        <v>993.30605182275463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6"/>
        <v>0.05</v>
      </c>
      <c r="B142" s="1">
        <f t="shared" si="33"/>
        <v>181.23828670233627</v>
      </c>
      <c r="C142">
        <f t="shared" si="32"/>
        <v>4000</v>
      </c>
      <c r="D142" s="2">
        <v>4.5238457065436979</v>
      </c>
      <c r="E142" s="1">
        <f t="shared" si="37"/>
        <v>204.55020746707984</v>
      </c>
      <c r="F142" s="1">
        <f t="shared" si="38"/>
        <v>818.20082986831937</v>
      </c>
      <c r="G142" s="8">
        <f t="shared" si="31"/>
        <v>2078.5899999999961</v>
      </c>
      <c r="H142">
        <v>315</v>
      </c>
      <c r="I142">
        <v>295</v>
      </c>
      <c r="J142" s="1">
        <v>305.78306351548815</v>
      </c>
      <c r="K142" s="2">
        <f t="shared" si="34"/>
        <v>9.216936484511848</v>
      </c>
      <c r="L142" s="8">
        <v>1864.9837718026436</v>
      </c>
      <c r="M142" s="1">
        <f t="shared" si="39"/>
        <v>14.92003800781764</v>
      </c>
      <c r="N142" s="1">
        <f t="shared" si="35"/>
        <v>4178.932568932928</v>
      </c>
      <c r="O142" s="1">
        <f t="shared" si="36"/>
        <v>993.16763182400859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6"/>
        <v>5.6000000000000001E-2</v>
      </c>
      <c r="B143" s="1">
        <f t="shared" si="33"/>
        <v>203.01136991462937</v>
      </c>
      <c r="C143">
        <f t="shared" si="32"/>
        <v>4000</v>
      </c>
      <c r="D143" s="2">
        <v>4.5238457065436979</v>
      </c>
      <c r="E143" s="1">
        <f t="shared" si="37"/>
        <v>204.55020746707984</v>
      </c>
      <c r="F143" s="1">
        <f t="shared" si="38"/>
        <v>818.20082986831937</v>
      </c>
      <c r="G143" s="8">
        <f t="shared" ref="G143:G174" si="40">G131</f>
        <v>2496.1698461538413</v>
      </c>
      <c r="H143">
        <v>315</v>
      </c>
      <c r="I143">
        <v>295</v>
      </c>
      <c r="J143" s="1">
        <v>306.51506597211045</v>
      </c>
      <c r="K143" s="2">
        <f t="shared" si="34"/>
        <v>8.4849340278895511</v>
      </c>
      <c r="L143" s="8">
        <v>1922.4966496788429</v>
      </c>
      <c r="M143" s="1">
        <f t="shared" si="39"/>
        <v>15.3691409476661</v>
      </c>
      <c r="N143" s="1">
        <f t="shared" si="35"/>
        <v>4178.8638636986489</v>
      </c>
      <c r="O143" s="1">
        <f t="shared" si="36"/>
        <v>993.04782823137998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1">A132</f>
        <v>6.2E-2</v>
      </c>
      <c r="B144" s="1">
        <f t="shared" si="33"/>
        <v>224.78622449461466</v>
      </c>
      <c r="C144">
        <f t="shared" si="32"/>
        <v>4000</v>
      </c>
      <c r="D144" s="2">
        <v>4.5238457065436979</v>
      </c>
      <c r="E144" s="1">
        <f t="shared" si="37"/>
        <v>204.55020746707984</v>
      </c>
      <c r="F144" s="1">
        <f t="shared" si="38"/>
        <v>818.20082986831937</v>
      </c>
      <c r="G144" s="8">
        <f t="shared" si="40"/>
        <v>2949.7816307692251</v>
      </c>
      <c r="H144">
        <v>315</v>
      </c>
      <c r="I144">
        <v>295</v>
      </c>
      <c r="J144" s="1">
        <v>307.14220243168756</v>
      </c>
      <c r="K144" s="2">
        <f t="shared" si="34"/>
        <v>7.857797568312435</v>
      </c>
      <c r="L144" s="8">
        <v>1970.808907418208</v>
      </c>
      <c r="M144" s="1">
        <f t="shared" si="39"/>
        <v>15.745666684393324</v>
      </c>
      <c r="N144" s="1">
        <f t="shared" si="35"/>
        <v>4178.8117850043864</v>
      </c>
      <c r="O144" s="1">
        <f t="shared" si="36"/>
        <v>992.94340879570814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1"/>
        <v>6.8000000000000005E-2</v>
      </c>
      <c r="B145" s="1">
        <f t="shared" si="33"/>
        <v>246.56248900600204</v>
      </c>
      <c r="C145">
        <f t="shared" si="32"/>
        <v>4000</v>
      </c>
      <c r="D145" s="2">
        <v>4.5238457065436979</v>
      </c>
      <c r="E145" s="1">
        <f t="shared" si="37"/>
        <v>204.55020746707984</v>
      </c>
      <c r="F145" s="1">
        <f t="shared" si="38"/>
        <v>818.20082986831937</v>
      </c>
      <c r="G145" s="8">
        <f t="shared" si="40"/>
        <v>3439.4253538461485</v>
      </c>
      <c r="H145">
        <v>315</v>
      </c>
      <c r="I145">
        <v>295</v>
      </c>
      <c r="J145" s="1">
        <v>307.68481875971088</v>
      </c>
      <c r="K145" s="2">
        <f t="shared" si="34"/>
        <v>7.315181240289121</v>
      </c>
      <c r="L145" s="8">
        <v>2011.9568622001489</v>
      </c>
      <c r="M145" s="1">
        <f t="shared" si="39"/>
        <v>16.065797521219462</v>
      </c>
      <c r="N145" s="1">
        <f t="shared" si="35"/>
        <v>4178.7715288273466</v>
      </c>
      <c r="O145" s="1">
        <f t="shared" si="36"/>
        <v>992.85175529697426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1"/>
        <v>7.3999999999999996E-2</v>
      </c>
      <c r="B146" s="1">
        <f t="shared" si="33"/>
        <v>268.33885926800991</v>
      </c>
      <c r="C146">
        <f t="shared" si="32"/>
        <v>4000</v>
      </c>
      <c r="D146" s="2">
        <v>4.5238457065436979</v>
      </c>
      <c r="E146" s="1">
        <f t="shared" si="37"/>
        <v>204.55020746707984</v>
      </c>
      <c r="F146" s="1">
        <f t="shared" si="38"/>
        <v>818.20082986831937</v>
      </c>
      <c r="G146" s="8">
        <f t="shared" si="40"/>
        <v>3965.1010153846082</v>
      </c>
      <c r="H146">
        <v>315</v>
      </c>
      <c r="I146">
        <v>295</v>
      </c>
      <c r="J146" s="1">
        <v>308.13627558233787</v>
      </c>
      <c r="K146" s="2">
        <f t="shared" si="34"/>
        <v>6.8637244176621266</v>
      </c>
      <c r="L146" s="8">
        <v>2045.7635101969709</v>
      </c>
      <c r="M146" s="1">
        <f t="shared" si="39"/>
        <v>16.328409634890022</v>
      </c>
      <c r="N146" s="1">
        <f t="shared" si="35"/>
        <v>4178.7412827460166</v>
      </c>
      <c r="O146" s="1">
        <f t="shared" si="36"/>
        <v>992.77458630740659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1"/>
        <v>8.0000000000000002E-3</v>
      </c>
      <c r="B147" s="1">
        <f t="shared" si="33"/>
        <v>28.956098928339433</v>
      </c>
      <c r="C147">
        <f t="shared" si="32"/>
        <v>4500</v>
      </c>
      <c r="D147" s="2">
        <v>5.1181388431708381</v>
      </c>
      <c r="E147" s="1">
        <f t="shared" si="37"/>
        <v>231.42176593281263</v>
      </c>
      <c r="F147" s="1">
        <f t="shared" si="38"/>
        <v>925.68706373125053</v>
      </c>
      <c r="G147" s="8">
        <f t="shared" si="40"/>
        <v>164.4253538461536</v>
      </c>
      <c r="H147">
        <v>315</v>
      </c>
      <c r="I147">
        <v>295</v>
      </c>
      <c r="J147" s="1">
        <v>295.37406011488025</v>
      </c>
      <c r="K147" s="2">
        <f t="shared" si="34"/>
        <v>19.625939885119749</v>
      </c>
      <c r="L147" s="8">
        <v>649.59858383819437</v>
      </c>
      <c r="M147" s="1">
        <f t="shared" si="39"/>
        <v>4.9322919148810707</v>
      </c>
      <c r="N147" s="1">
        <f t="shared" si="35"/>
        <v>4181.1128281038482</v>
      </c>
      <c r="O147" s="1">
        <f t="shared" si="36"/>
        <v>994.6091174530884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1"/>
        <v>1.4E-2</v>
      </c>
      <c r="B148" s="1">
        <f t="shared" si="33"/>
        <v>50.683101087353258</v>
      </c>
      <c r="C148">
        <f t="shared" si="32"/>
        <v>4500</v>
      </c>
      <c r="D148" s="2">
        <v>5.1181388431708381</v>
      </c>
      <c r="E148" s="1">
        <f t="shared" si="37"/>
        <v>231.42176593281263</v>
      </c>
      <c r="F148" s="1">
        <f t="shared" si="38"/>
        <v>925.68706373125053</v>
      </c>
      <c r="G148" s="8">
        <f t="shared" si="40"/>
        <v>329.78163076922988</v>
      </c>
      <c r="H148">
        <v>315</v>
      </c>
      <c r="I148">
        <v>295</v>
      </c>
      <c r="J148" s="1">
        <v>297.03238945421879</v>
      </c>
      <c r="K148" s="2">
        <f t="shared" si="34"/>
        <v>17.967610545781213</v>
      </c>
      <c r="L148" s="8">
        <v>1039.3731608975936</v>
      </c>
      <c r="M148" s="1">
        <f t="shared" si="39"/>
        <v>7.8580592983742692</v>
      </c>
      <c r="N148" s="1">
        <f t="shared" si="35"/>
        <v>4180.5866396350793</v>
      </c>
      <c r="O148" s="1">
        <f t="shared" si="36"/>
        <v>994.41429033978545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1"/>
        <v>0.02</v>
      </c>
      <c r="B149" s="1">
        <f t="shared" si="33"/>
        <v>72.422668649693449</v>
      </c>
      <c r="C149">
        <f t="shared" si="32"/>
        <v>4500</v>
      </c>
      <c r="D149" s="2">
        <v>5.1181388431708381</v>
      </c>
      <c r="E149" s="1">
        <f t="shared" si="37"/>
        <v>231.42176593281263</v>
      </c>
      <c r="F149" s="1">
        <f t="shared" si="38"/>
        <v>925.68706373125053</v>
      </c>
      <c r="G149" s="8">
        <f t="shared" si="40"/>
        <v>531.16984615384467</v>
      </c>
      <c r="H149">
        <v>315</v>
      </c>
      <c r="I149">
        <v>295</v>
      </c>
      <c r="J149" s="1">
        <v>299.01088839204704</v>
      </c>
      <c r="K149" s="2">
        <f t="shared" si="34"/>
        <v>15.989111607952964</v>
      </c>
      <c r="L149" s="8">
        <v>1320.2514959531982</v>
      </c>
      <c r="M149" s="1">
        <f t="shared" si="39"/>
        <v>9.9514018983103156</v>
      </c>
      <c r="N149" s="1">
        <f t="shared" si="35"/>
        <v>4180.0575453412303</v>
      </c>
      <c r="O149" s="1">
        <f t="shared" si="36"/>
        <v>994.1638625367716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1"/>
        <v>2.5999999999999999E-2</v>
      </c>
      <c r="B150" s="1">
        <f t="shared" si="33"/>
        <v>94.172349641576943</v>
      </c>
      <c r="C150">
        <f t="shared" si="32"/>
        <v>4500</v>
      </c>
      <c r="D150" s="2">
        <v>5.1181388431708381</v>
      </c>
      <c r="E150" s="1">
        <f t="shared" si="37"/>
        <v>231.42176593281263</v>
      </c>
      <c r="F150" s="1">
        <f t="shared" si="38"/>
        <v>925.68706373125053</v>
      </c>
      <c r="G150" s="8">
        <f t="shared" si="40"/>
        <v>768.58999999999787</v>
      </c>
      <c r="H150">
        <v>315</v>
      </c>
      <c r="I150">
        <v>295</v>
      </c>
      <c r="J150" s="1">
        <v>300.79126833719181</v>
      </c>
      <c r="K150" s="2">
        <f t="shared" si="34"/>
        <v>14.208731662808191</v>
      </c>
      <c r="L150" s="8">
        <v>1524.3401029971706</v>
      </c>
      <c r="M150" s="1">
        <f t="shared" si="39"/>
        <v>11.464377977674324</v>
      </c>
      <c r="N150" s="1">
        <f t="shared" si="35"/>
        <v>4179.6657685323426</v>
      </c>
      <c r="O150" s="1">
        <f t="shared" si="36"/>
        <v>993.92231749812618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1"/>
        <v>3.2000000000000001E-2</v>
      </c>
      <c r="B151" s="1">
        <f t="shared" si="33"/>
        <v>115.92950129331707</v>
      </c>
      <c r="C151">
        <f t="shared" si="32"/>
        <v>4500</v>
      </c>
      <c r="D151" s="2">
        <v>5.1181388431708381</v>
      </c>
      <c r="E151" s="1">
        <f t="shared" si="37"/>
        <v>231.42176593281263</v>
      </c>
      <c r="F151" s="1">
        <f t="shared" si="38"/>
        <v>925.68706373125053</v>
      </c>
      <c r="G151" s="8">
        <f t="shared" si="40"/>
        <v>1042.0420923076895</v>
      </c>
      <c r="H151">
        <v>315</v>
      </c>
      <c r="I151">
        <v>295</v>
      </c>
      <c r="J151" s="1">
        <v>302.29068582568999</v>
      </c>
      <c r="K151" s="2">
        <f t="shared" si="34"/>
        <v>12.709314174310009</v>
      </c>
      <c r="L151" s="8">
        <v>1677.3978549739945</v>
      </c>
      <c r="M151" s="1">
        <f t="shared" si="39"/>
        <v>12.594269872107144</v>
      </c>
      <c r="N151" s="1">
        <f t="shared" si="35"/>
        <v>4179.3924811067718</v>
      </c>
      <c r="O151" s="1">
        <f t="shared" si="36"/>
        <v>993.70737141815766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1"/>
        <v>3.7999999999999999E-2</v>
      </c>
      <c r="B152" s="1">
        <f t="shared" si="33"/>
        <v>137.69213558903988</v>
      </c>
      <c r="C152">
        <f t="shared" si="32"/>
        <v>4500</v>
      </c>
      <c r="D152" s="2">
        <v>5.1181388431708381</v>
      </c>
      <c r="E152" s="1">
        <f t="shared" si="37"/>
        <v>231.42176593281263</v>
      </c>
      <c r="F152" s="1">
        <f t="shared" si="38"/>
        <v>925.68706373125053</v>
      </c>
      <c r="G152" s="8">
        <f t="shared" si="40"/>
        <v>1351.5261230769197</v>
      </c>
      <c r="H152">
        <v>315</v>
      </c>
      <c r="I152">
        <v>295</v>
      </c>
      <c r="J152" s="1">
        <v>303.53782649518746</v>
      </c>
      <c r="K152" s="2">
        <f t="shared" si="34"/>
        <v>11.46217350481254</v>
      </c>
      <c r="L152" s="8">
        <v>1795.8276820349802</v>
      </c>
      <c r="M152" s="1">
        <f t="shared" si="39"/>
        <v>13.465491073944882</v>
      </c>
      <c r="N152" s="1">
        <f t="shared" si="35"/>
        <v>4179.2014562497488</v>
      </c>
      <c r="O152" s="1">
        <f t="shared" si="36"/>
        <v>993.52079488619029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1"/>
        <v>4.3999999999999997E-2</v>
      </c>
      <c r="B153" s="1">
        <f t="shared" si="33"/>
        <v>159.45884841544338</v>
      </c>
      <c r="C153">
        <f t="shared" si="32"/>
        <v>4500</v>
      </c>
      <c r="D153" s="2">
        <v>5.1181388431708381</v>
      </c>
      <c r="E153" s="1">
        <f t="shared" si="37"/>
        <v>231.42176593281263</v>
      </c>
      <c r="F153" s="1">
        <f t="shared" si="38"/>
        <v>925.68706373125053</v>
      </c>
      <c r="G153" s="8">
        <f t="shared" si="40"/>
        <v>1697.0420923076883</v>
      </c>
      <c r="H153">
        <v>315</v>
      </c>
      <c r="I153">
        <v>295</v>
      </c>
      <c r="J153" s="1">
        <v>304.57902529723071</v>
      </c>
      <c r="K153" s="2">
        <f t="shared" si="34"/>
        <v>10.420974702769286</v>
      </c>
      <c r="L153" s="8">
        <v>1889.9605176059194</v>
      </c>
      <c r="M153" s="1">
        <f t="shared" si="39"/>
        <v>14.155924304306421</v>
      </c>
      <c r="N153" s="1">
        <f t="shared" si="35"/>
        <v>4179.0653590787961</v>
      </c>
      <c r="O153" s="1">
        <f t="shared" si="36"/>
        <v>993.3597387290497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1"/>
        <v>0.05</v>
      </c>
      <c r="B154" s="1">
        <f t="shared" si="33"/>
        <v>181.22865219189853</v>
      </c>
      <c r="C154">
        <f t="shared" si="32"/>
        <v>4500</v>
      </c>
      <c r="D154" s="2">
        <v>5.1181388431708381</v>
      </c>
      <c r="E154" s="1">
        <f t="shared" si="37"/>
        <v>231.42176593281263</v>
      </c>
      <c r="F154" s="1">
        <f t="shared" si="38"/>
        <v>925.68706373125053</v>
      </c>
      <c r="G154" s="8">
        <f t="shared" si="40"/>
        <v>2078.5899999999961</v>
      </c>
      <c r="H154">
        <v>315</v>
      </c>
      <c r="I154">
        <v>295</v>
      </c>
      <c r="J154" s="1">
        <v>305.45599136636753</v>
      </c>
      <c r="K154" s="2">
        <f t="shared" si="34"/>
        <v>9.5440086336324725</v>
      </c>
      <c r="L154" s="8">
        <v>1966.4836270822373</v>
      </c>
      <c r="M154" s="1">
        <f t="shared" si="39"/>
        <v>14.715756401410575</v>
      </c>
      <c r="N154" s="1">
        <f t="shared" si="35"/>
        <v>4178.9661445791498</v>
      </c>
      <c r="O154" s="1">
        <f t="shared" si="36"/>
        <v>993.22043078156571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1"/>
        <v>5.6000000000000001E-2</v>
      </c>
      <c r="B155" s="1">
        <f t="shared" si="33"/>
        <v>203.00084324524383</v>
      </c>
      <c r="C155">
        <f t="shared" ref="C155:C186" si="42">C143+500</f>
        <v>4500</v>
      </c>
      <c r="D155" s="2">
        <v>5.1181388431708381</v>
      </c>
      <c r="E155" s="1">
        <f t="shared" si="37"/>
        <v>231.42176593281263</v>
      </c>
      <c r="F155" s="1">
        <f t="shared" si="38"/>
        <v>925.68706373125053</v>
      </c>
      <c r="G155" s="8">
        <f t="shared" si="40"/>
        <v>2496.1698461538413</v>
      </c>
      <c r="H155">
        <v>315</v>
      </c>
      <c r="I155">
        <v>295</v>
      </c>
      <c r="J155" s="1">
        <v>306.20211500429821</v>
      </c>
      <c r="K155" s="2">
        <f t="shared" si="34"/>
        <v>8.7978849957017928</v>
      </c>
      <c r="L155" s="8">
        <v>2029.8731681643217</v>
      </c>
      <c r="M155" s="1">
        <f t="shared" si="39"/>
        <v>15.178458590502474</v>
      </c>
      <c r="N155" s="1">
        <f t="shared" si="35"/>
        <v>4178.8921679826735</v>
      </c>
      <c r="O155" s="1">
        <f t="shared" si="36"/>
        <v>993.09932302324728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1"/>
        <v>6.2E-2</v>
      </c>
      <c r="B156" s="1">
        <f t="shared" si="33"/>
        <v>224.7749110921313</v>
      </c>
      <c r="C156">
        <f t="shared" si="42"/>
        <v>4500</v>
      </c>
      <c r="D156" s="2">
        <v>5.1181388431708381</v>
      </c>
      <c r="E156" s="1">
        <f t="shared" si="37"/>
        <v>231.42176593281263</v>
      </c>
      <c r="F156" s="1">
        <f t="shared" si="38"/>
        <v>925.68706373125053</v>
      </c>
      <c r="G156" s="8">
        <f t="shared" si="40"/>
        <v>2949.7816307692251</v>
      </c>
      <c r="H156">
        <v>315</v>
      </c>
      <c r="I156">
        <v>295</v>
      </c>
      <c r="J156" s="1">
        <v>306.84326445473624</v>
      </c>
      <c r="K156" s="2">
        <f t="shared" si="34"/>
        <v>8.1567355452637571</v>
      </c>
      <c r="L156" s="8">
        <v>2083.2226007790414</v>
      </c>
      <c r="M156" s="1">
        <f t="shared" si="39"/>
        <v>15.567092279818402</v>
      </c>
      <c r="N156" s="1">
        <f t="shared" si="35"/>
        <v>4178.8358499349097</v>
      </c>
      <c r="O156" s="1">
        <f t="shared" si="36"/>
        <v>992.9933857632102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1"/>
        <v>6.8000000000000005E-2</v>
      </c>
      <c r="B157" s="1">
        <f t="shared" si="33"/>
        <v>246.55047837398081</v>
      </c>
      <c r="C157">
        <f t="shared" si="42"/>
        <v>4500</v>
      </c>
      <c r="D157" s="2">
        <v>5.1181388431708381</v>
      </c>
      <c r="E157" s="1">
        <f t="shared" si="37"/>
        <v>231.42176593281263</v>
      </c>
      <c r="F157" s="1">
        <f t="shared" si="38"/>
        <v>925.68706373125053</v>
      </c>
      <c r="G157" s="8">
        <f t="shared" si="40"/>
        <v>3439.4253538461485</v>
      </c>
      <c r="H157">
        <v>315</v>
      </c>
      <c r="I157">
        <v>295</v>
      </c>
      <c r="J157" s="1">
        <v>307.3993637910059</v>
      </c>
      <c r="K157" s="2">
        <f t="shared" si="34"/>
        <v>7.6006362089941035</v>
      </c>
      <c r="L157" s="8">
        <v>2128.7319792192966</v>
      </c>
      <c r="M157" s="1">
        <f t="shared" si="39"/>
        <v>15.898015359496673</v>
      </c>
      <c r="N157" s="1">
        <f t="shared" si="35"/>
        <v>4178.7921642145093</v>
      </c>
      <c r="O157" s="1">
        <f t="shared" si="36"/>
        <v>992.90012177009226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1"/>
        <v>7.3999999999999996E-2</v>
      </c>
      <c r="B158" s="1">
        <f t="shared" si="33"/>
        <v>268.3262056434944</v>
      </c>
      <c r="C158">
        <f t="shared" si="42"/>
        <v>4500</v>
      </c>
      <c r="D158" s="2">
        <v>5.1181388431708381</v>
      </c>
      <c r="E158" s="1">
        <f t="shared" si="37"/>
        <v>231.42176593281263</v>
      </c>
      <c r="F158" s="1">
        <f t="shared" si="38"/>
        <v>925.68706373125053</v>
      </c>
      <c r="G158" s="8">
        <f t="shared" si="40"/>
        <v>3965.1010153846082</v>
      </c>
      <c r="H158">
        <v>315</v>
      </c>
      <c r="I158">
        <v>295</v>
      </c>
      <c r="J158" s="1">
        <v>307.86296238076875</v>
      </c>
      <c r="K158" s="2">
        <f t="shared" si="34"/>
        <v>7.1370376192312506</v>
      </c>
      <c r="L158" s="8">
        <v>2166.1702709482342</v>
      </c>
      <c r="M158" s="1">
        <f t="shared" si="39"/>
        <v>16.169817345365249</v>
      </c>
      <c r="N158" s="1">
        <f t="shared" si="35"/>
        <v>4178.7592487358779</v>
      </c>
      <c r="O158" s="1">
        <f t="shared" si="36"/>
        <v>992.82140319140649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1"/>
        <v>8.0000000000000002E-3</v>
      </c>
      <c r="B159" s="1">
        <f t="shared" si="33"/>
        <v>28.955901498267544</v>
      </c>
      <c r="C159">
        <f t="shared" si="42"/>
        <v>5000</v>
      </c>
      <c r="D159" s="2">
        <v>5.7124319798199386</v>
      </c>
      <c r="E159" s="1">
        <f t="shared" si="37"/>
        <v>258.29332439953839</v>
      </c>
      <c r="F159" s="1">
        <f t="shared" si="38"/>
        <v>1033.1732975981536</v>
      </c>
      <c r="G159" s="8">
        <f t="shared" si="40"/>
        <v>164.4253538461536</v>
      </c>
      <c r="H159">
        <v>315</v>
      </c>
      <c r="I159">
        <v>295</v>
      </c>
      <c r="J159" s="1">
        <v>295.31409703495342</v>
      </c>
      <c r="K159" s="2">
        <f t="shared" si="34"/>
        <v>19.68590296504658</v>
      </c>
      <c r="L159" s="8">
        <v>661.38434714612606</v>
      </c>
      <c r="M159" s="1">
        <f t="shared" si="39"/>
        <v>4.7392679660913899</v>
      </c>
      <c r="N159" s="1">
        <f t="shared" si="35"/>
        <v>4181.1333457341298</v>
      </c>
      <c r="O159" s="1">
        <f t="shared" si="36"/>
        <v>994.61589899810667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1"/>
        <v>1.4E-2</v>
      </c>
      <c r="B160" s="1">
        <f t="shared" si="33"/>
        <v>50.681895685257011</v>
      </c>
      <c r="C160">
        <f t="shared" si="42"/>
        <v>5000</v>
      </c>
      <c r="D160" s="2">
        <v>5.7124319798199386</v>
      </c>
      <c r="E160" s="1">
        <f t="shared" si="37"/>
        <v>258.29332439953839</v>
      </c>
      <c r="F160" s="1">
        <f t="shared" si="38"/>
        <v>1033.1732975981536</v>
      </c>
      <c r="G160" s="8">
        <f t="shared" si="40"/>
        <v>329.78163076922988</v>
      </c>
      <c r="H160">
        <v>315</v>
      </c>
      <c r="I160">
        <v>295</v>
      </c>
      <c r="J160" s="1">
        <v>296.83723153016427</v>
      </c>
      <c r="K160" s="2">
        <f t="shared" si="34"/>
        <v>18.162768469835726</v>
      </c>
      <c r="L160" s="8">
        <v>1066.48830547593</v>
      </c>
      <c r="M160" s="1">
        <f t="shared" si="39"/>
        <v>7.607530114089446</v>
      </c>
      <c r="N160" s="1">
        <f t="shared" si="35"/>
        <v>4180.6445195775332</v>
      </c>
      <c r="O160" s="1">
        <f t="shared" si="36"/>
        <v>994.43794117316315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1"/>
        <v>0.02</v>
      </c>
      <c r="B161" s="1">
        <f t="shared" si="33"/>
        <v>72.420042708383434</v>
      </c>
      <c r="C161">
        <f t="shared" si="42"/>
        <v>5000</v>
      </c>
      <c r="D161" s="2">
        <v>5.7124319798199386</v>
      </c>
      <c r="E161" s="1">
        <f t="shared" si="37"/>
        <v>258.29332439953839</v>
      </c>
      <c r="F161" s="1">
        <f t="shared" si="38"/>
        <v>1033.1732975981536</v>
      </c>
      <c r="G161" s="8">
        <f t="shared" si="40"/>
        <v>531.16984615384467</v>
      </c>
      <c r="H161">
        <v>315</v>
      </c>
      <c r="I161">
        <v>295</v>
      </c>
      <c r="J161" s="1">
        <v>298.73517772455313</v>
      </c>
      <c r="K161" s="2">
        <f t="shared" si="34"/>
        <v>16.264822275446875</v>
      </c>
      <c r="L161" s="8">
        <v>1363.2713097128951</v>
      </c>
      <c r="M161" s="1">
        <f t="shared" si="39"/>
        <v>9.6933457637775273</v>
      </c>
      <c r="N161" s="1">
        <f t="shared" si="35"/>
        <v>4180.1251618038805</v>
      </c>
      <c r="O161" s="1">
        <f t="shared" si="36"/>
        <v>994.19991078885664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1"/>
        <v>2.5999999999999999E-2</v>
      </c>
      <c r="B162" s="1">
        <f t="shared" ref="B162:B193" si="43">A162/O162*3600*1000</f>
        <v>94.168256859756355</v>
      </c>
      <c r="C162">
        <f t="shared" si="42"/>
        <v>5000</v>
      </c>
      <c r="D162" s="2">
        <v>5.7124319798199386</v>
      </c>
      <c r="E162" s="1">
        <f t="shared" si="37"/>
        <v>258.29332439953839</v>
      </c>
      <c r="F162" s="1">
        <f t="shared" si="38"/>
        <v>1033.1732975981536</v>
      </c>
      <c r="G162" s="8">
        <f t="shared" si="40"/>
        <v>768.58999999999787</v>
      </c>
      <c r="H162">
        <v>315</v>
      </c>
      <c r="I162">
        <v>295</v>
      </c>
      <c r="J162" s="1">
        <v>300.4808306945506</v>
      </c>
      <c r="K162" s="2">
        <f t="shared" si="34"/>
        <v>14.519169305449395</v>
      </c>
      <c r="L162" s="8">
        <v>1581.1566646612391</v>
      </c>
      <c r="M162" s="1">
        <f t="shared" si="39"/>
        <v>11.21625570513233</v>
      </c>
      <c r="N162" s="1">
        <f t="shared" si="35"/>
        <v>4179.7286536328365</v>
      </c>
      <c r="O162" s="1">
        <f t="shared" si="36"/>
        <v>993.96551578306628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1"/>
        <v>3.2000000000000001E-2</v>
      </c>
      <c r="B163" s="1">
        <f t="shared" si="43"/>
        <v>115.9240397054741</v>
      </c>
      <c r="C163">
        <f t="shared" si="42"/>
        <v>5000</v>
      </c>
      <c r="D163" s="2">
        <v>5.7124319798199386</v>
      </c>
      <c r="E163" s="1">
        <f t="shared" si="37"/>
        <v>258.29332439953839</v>
      </c>
      <c r="F163" s="1">
        <f t="shared" si="38"/>
        <v>1033.1732975981536</v>
      </c>
      <c r="G163" s="8">
        <f t="shared" si="40"/>
        <v>1042.0420923076895</v>
      </c>
      <c r="H163">
        <v>315</v>
      </c>
      <c r="I163">
        <v>295</v>
      </c>
      <c r="J163" s="1">
        <v>301.97015970498575</v>
      </c>
      <c r="K163" s="2">
        <f t="shared" si="34"/>
        <v>13.029840295014253</v>
      </c>
      <c r="L163" s="8">
        <v>1745.678212160507</v>
      </c>
      <c r="M163" s="1">
        <f t="shared" si="39"/>
        <v>12.361173306925087</v>
      </c>
      <c r="N163" s="1">
        <f t="shared" ref="N163:N194" si="44">((W163 + X163*H163 +Y163*H163^2 +  Z163*H163^3)+(W163 + X163*J163 + Y163*J163^2 +  Z163*J163^3))/2</f>
        <v>4179.4467768615896</v>
      </c>
      <c r="O163" s="1">
        <f t="shared" ref="O163:O194" si="45">((S163 + T163*H163 + U163*H163^2 +  V163*H163^3)+(S163 + T163*J163 + U163*J163^2 +  V163*J163^3))/2</f>
        <v>993.75418845552963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1"/>
        <v>3.7999999999999999E-2</v>
      </c>
      <c r="B164" s="1">
        <f t="shared" si="43"/>
        <v>137.685445060505</v>
      </c>
      <c r="C164">
        <f t="shared" si="42"/>
        <v>5000</v>
      </c>
      <c r="D164" s="2">
        <v>5.7124319798199386</v>
      </c>
      <c r="E164" s="1">
        <f t="shared" si="37"/>
        <v>258.29332439953839</v>
      </c>
      <c r="F164" s="1">
        <f t="shared" si="38"/>
        <v>1033.1732975981536</v>
      </c>
      <c r="G164" s="8">
        <f t="shared" si="40"/>
        <v>1351.5261230769197</v>
      </c>
      <c r="H164">
        <v>315</v>
      </c>
      <c r="I164">
        <v>295</v>
      </c>
      <c r="J164" s="1">
        <v>303.21954640723413</v>
      </c>
      <c r="K164" s="2">
        <f t="shared" si="34"/>
        <v>11.780453592765866</v>
      </c>
      <c r="L164" s="8">
        <v>1873.5895150425463</v>
      </c>
      <c r="M164" s="1">
        <f t="shared" si="39"/>
        <v>13.248116390484865</v>
      </c>
      <c r="N164" s="1">
        <f t="shared" si="44"/>
        <v>4179.2472232861264</v>
      </c>
      <c r="O164" s="1">
        <f t="shared" si="45"/>
        <v>993.56907289571609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1"/>
        <v>4.3999999999999997E-2</v>
      </c>
      <c r="B165" s="1">
        <f t="shared" si="43"/>
        <v>159.45107032174087</v>
      </c>
      <c r="C165">
        <f t="shared" si="42"/>
        <v>5000</v>
      </c>
      <c r="D165" s="2">
        <v>5.7124319798199386</v>
      </c>
      <c r="E165" s="1">
        <f t="shared" si="37"/>
        <v>258.29332439953839</v>
      </c>
      <c r="F165" s="1">
        <f t="shared" si="38"/>
        <v>1033.1732975981536</v>
      </c>
      <c r="G165" s="8">
        <f t="shared" si="40"/>
        <v>1697.0420923076883</v>
      </c>
      <c r="H165">
        <v>315</v>
      </c>
      <c r="I165">
        <v>295</v>
      </c>
      <c r="J165" s="1">
        <v>304.26897332646479</v>
      </c>
      <c r="K165" s="2">
        <f t="shared" si="34"/>
        <v>10.731026673535212</v>
      </c>
      <c r="L165" s="8">
        <v>1975.6198156230184</v>
      </c>
      <c r="M165" s="1">
        <f t="shared" si="39"/>
        <v>13.953438644637787</v>
      </c>
      <c r="N165" s="1">
        <f t="shared" si="44"/>
        <v>4179.1037538841274</v>
      </c>
      <c r="O165" s="1">
        <f t="shared" si="45"/>
        <v>993.40819525626239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1"/>
        <v>0.05</v>
      </c>
      <c r="B166" s="1">
        <f t="shared" si="43"/>
        <v>181.21991536430298</v>
      </c>
      <c r="C166">
        <f t="shared" si="42"/>
        <v>5000</v>
      </c>
      <c r="D166" s="2">
        <v>5.7124319798199386</v>
      </c>
      <c r="E166" s="1">
        <f t="shared" si="37"/>
        <v>258.29332439953839</v>
      </c>
      <c r="F166" s="1">
        <f t="shared" si="38"/>
        <v>1033.1732975981536</v>
      </c>
      <c r="G166" s="8">
        <f t="shared" si="40"/>
        <v>2078.5899999999961</v>
      </c>
      <c r="H166">
        <v>315</v>
      </c>
      <c r="I166">
        <v>295</v>
      </c>
      <c r="J166" s="1">
        <v>305.15689044758636</v>
      </c>
      <c r="K166" s="2">
        <f t="shared" si="34"/>
        <v>9.8431095524136367</v>
      </c>
      <c r="L166" s="8">
        <v>2058.7898246257791</v>
      </c>
      <c r="M166" s="1">
        <f t="shared" si="39"/>
        <v>14.526860996537987</v>
      </c>
      <c r="N166" s="1">
        <f t="shared" si="44"/>
        <v>4178.9984565617242</v>
      </c>
      <c r="O166" s="1">
        <f t="shared" si="45"/>
        <v>993.26831511950229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1"/>
        <v>5.6000000000000001E-2</v>
      </c>
      <c r="B167" s="1">
        <f t="shared" si="43"/>
        <v>202.99126040299942</v>
      </c>
      <c r="C167">
        <f t="shared" si="42"/>
        <v>5000</v>
      </c>
      <c r="D167" s="2">
        <v>5.7124319798199386</v>
      </c>
      <c r="E167" s="1">
        <f t="shared" si="37"/>
        <v>258.29332439953839</v>
      </c>
      <c r="F167" s="1">
        <f t="shared" si="38"/>
        <v>1033.1732975981536</v>
      </c>
      <c r="G167" s="8">
        <f t="shared" si="40"/>
        <v>2496.1698461538413</v>
      </c>
      <c r="H167">
        <v>315</v>
      </c>
      <c r="I167">
        <v>295</v>
      </c>
      <c r="J167" s="1">
        <v>305.91499760177862</v>
      </c>
      <c r="K167" s="2">
        <f t="shared" si="34"/>
        <v>9.085002398221377</v>
      </c>
      <c r="L167" s="8">
        <v>2127.8350474577983</v>
      </c>
      <c r="M167" s="1">
        <f t="shared" si="39"/>
        <v>15.00179137882645</v>
      </c>
      <c r="N167" s="1">
        <f t="shared" si="44"/>
        <v>4178.9195356349046</v>
      </c>
      <c r="O167" s="1">
        <f t="shared" si="45"/>
        <v>993.14620540688634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1"/>
        <v>6.2E-2</v>
      </c>
      <c r="B168" s="1">
        <f t="shared" si="43"/>
        <v>224.76457924457515</v>
      </c>
      <c r="C168">
        <f t="shared" si="42"/>
        <v>5000</v>
      </c>
      <c r="D168" s="2">
        <v>5.7124319798199386</v>
      </c>
      <c r="E168" s="1">
        <f t="shared" si="37"/>
        <v>258.29332439953839</v>
      </c>
      <c r="F168" s="1">
        <f t="shared" si="38"/>
        <v>1033.1732975981536</v>
      </c>
      <c r="G168" s="8">
        <f t="shared" si="40"/>
        <v>2949.7816307692251</v>
      </c>
      <c r="H168">
        <v>315</v>
      </c>
      <c r="I168">
        <v>295</v>
      </c>
      <c r="J168" s="1">
        <v>306.56828162344812</v>
      </c>
      <c r="K168" s="2">
        <f t="shared" si="34"/>
        <v>8.4317183765518848</v>
      </c>
      <c r="L168" s="8">
        <v>2186.0470118739277</v>
      </c>
      <c r="M168" s="1">
        <f t="shared" si="39"/>
        <v>15.401376014826385</v>
      </c>
      <c r="N168" s="1">
        <f t="shared" si="44"/>
        <v>4178.859206410667</v>
      </c>
      <c r="O168" s="1">
        <f t="shared" si="45"/>
        <v>993.03903110608599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1"/>
        <v>6.8000000000000005E-2</v>
      </c>
      <c r="B169" s="1">
        <f t="shared" si="43"/>
        <v>246.53948054852191</v>
      </c>
      <c r="C169">
        <f t="shared" si="42"/>
        <v>5000</v>
      </c>
      <c r="D169" s="2">
        <v>5.7124319798199386</v>
      </c>
      <c r="E169" s="1">
        <f t="shared" si="37"/>
        <v>258.29332439953839</v>
      </c>
      <c r="F169" s="1">
        <f t="shared" si="38"/>
        <v>1033.1732975981536</v>
      </c>
      <c r="G169" s="8">
        <f t="shared" si="40"/>
        <v>3439.4253538461485</v>
      </c>
      <c r="H169">
        <v>315</v>
      </c>
      <c r="I169">
        <v>295</v>
      </c>
      <c r="J169" s="1">
        <v>307.13621242912967</v>
      </c>
      <c r="K169" s="2">
        <f t="shared" si="34"/>
        <v>7.8637875708703291</v>
      </c>
      <c r="L169" s="8">
        <v>2235.7771279397339</v>
      </c>
      <c r="M169" s="1">
        <f t="shared" ref="M169:M189" si="46">((H169-I169)-(J169-I169))/(LN((H169-I169)/(J169-I169)))</f>
        <v>15.742104234585334</v>
      </c>
      <c r="N169" s="1">
        <f t="shared" si="44"/>
        <v>4178.8122538481266</v>
      </c>
      <c r="O169" s="1">
        <f t="shared" si="45"/>
        <v>992.94441383322578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1"/>
        <v>7.3999999999999996E-2</v>
      </c>
      <c r="B170" s="1">
        <f t="shared" si="43"/>
        <v>268.31459404068829</v>
      </c>
      <c r="C170">
        <f t="shared" si="42"/>
        <v>5000</v>
      </c>
      <c r="D170" s="2">
        <v>5.7124319798199386</v>
      </c>
      <c r="E170" s="1">
        <f t="shared" si="37"/>
        <v>258.29332439953839</v>
      </c>
      <c r="F170" s="1">
        <f t="shared" si="38"/>
        <v>1033.1732975981536</v>
      </c>
      <c r="G170" s="8">
        <f t="shared" si="40"/>
        <v>3965.1010153846082</v>
      </c>
      <c r="H170">
        <v>315</v>
      </c>
      <c r="I170">
        <v>295</v>
      </c>
      <c r="J170" s="1">
        <v>307.61056476103801</v>
      </c>
      <c r="K170" s="2">
        <f t="shared" si="34"/>
        <v>7.3894352389619939</v>
      </c>
      <c r="L170" s="8">
        <v>2276.7371063896394</v>
      </c>
      <c r="M170" s="1">
        <f t="shared" si="46"/>
        <v>16.022285110929978</v>
      </c>
      <c r="N170" s="1">
        <f t="shared" si="44"/>
        <v>4178.7767822766637</v>
      </c>
      <c r="O170" s="1">
        <f t="shared" si="45"/>
        <v>992.86436860606261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1"/>
        <v>8.0000000000000002E-3</v>
      </c>
      <c r="B171" s="1">
        <f t="shared" si="43"/>
        <v>28.955744310915538</v>
      </c>
      <c r="C171">
        <f t="shared" si="42"/>
        <v>5500</v>
      </c>
      <c r="D171" s="2">
        <v>6.3067251164470806</v>
      </c>
      <c r="E171" s="1">
        <f t="shared" si="37"/>
        <v>285.16488286527118</v>
      </c>
      <c r="F171" s="1">
        <f t="shared" si="38"/>
        <v>1140.6595314610847</v>
      </c>
      <c r="G171" s="8">
        <f t="shared" si="40"/>
        <v>164.4253538461536</v>
      </c>
      <c r="H171">
        <v>315</v>
      </c>
      <c r="I171">
        <v>295</v>
      </c>
      <c r="J171" s="1">
        <v>295.26623808929918</v>
      </c>
      <c r="K171" s="2">
        <f t="shared" si="34"/>
        <v>19.733761910700821</v>
      </c>
      <c r="L171" s="8">
        <v>671.41199828478057</v>
      </c>
      <c r="M171" s="1">
        <f t="shared" si="46"/>
        <v>4.568955934149451</v>
      </c>
      <c r="N171" s="1">
        <f t="shared" si="44"/>
        <v>4181.1497982418496</v>
      </c>
      <c r="O171" s="1">
        <f t="shared" si="45"/>
        <v>994.6212983080934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1"/>
        <v>1.4E-2</v>
      </c>
      <c r="B172" s="1">
        <f t="shared" si="43"/>
        <v>50.680869307441398</v>
      </c>
      <c r="C172">
        <f t="shared" si="42"/>
        <v>5500</v>
      </c>
      <c r="D172" s="2">
        <v>6.3067251164470806</v>
      </c>
      <c r="E172" s="1">
        <f t="shared" si="37"/>
        <v>285.16488286527118</v>
      </c>
      <c r="F172" s="1">
        <f t="shared" si="38"/>
        <v>1140.6595314610847</v>
      </c>
      <c r="G172" s="8">
        <f t="shared" si="40"/>
        <v>329.78163076922988</v>
      </c>
      <c r="H172">
        <v>315</v>
      </c>
      <c r="I172">
        <v>295</v>
      </c>
      <c r="J172" s="1">
        <v>296.6697920722969</v>
      </c>
      <c r="K172" s="2">
        <f t="shared" si="34"/>
        <v>18.3302079277031</v>
      </c>
      <c r="L172" s="8">
        <v>1090.0072909355499</v>
      </c>
      <c r="M172" s="1">
        <f t="shared" si="46"/>
        <v>7.382184098325955</v>
      </c>
      <c r="N172" s="1">
        <f t="shared" si="44"/>
        <v>4180.6950223909562</v>
      </c>
      <c r="O172" s="1">
        <f t="shared" si="45"/>
        <v>994.45808031157515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1"/>
        <v>0.02</v>
      </c>
      <c r="B173" s="1">
        <f t="shared" si="43"/>
        <v>72.417745359094894</v>
      </c>
      <c r="C173">
        <f t="shared" si="42"/>
        <v>5500</v>
      </c>
      <c r="D173" s="2">
        <v>6.3067251164470806</v>
      </c>
      <c r="E173" s="1">
        <f t="shared" si="37"/>
        <v>285.16488286527118</v>
      </c>
      <c r="F173" s="1">
        <f t="shared" si="38"/>
        <v>1140.6595314610847</v>
      </c>
      <c r="G173" s="8">
        <f t="shared" si="40"/>
        <v>531.16984615384467</v>
      </c>
      <c r="H173">
        <v>315</v>
      </c>
      <c r="I173">
        <v>295</v>
      </c>
      <c r="J173" s="1">
        <v>298.49160169605733</v>
      </c>
      <c r="K173" s="2">
        <f t="shared" si="34"/>
        <v>16.50839830394267</v>
      </c>
      <c r="L173" s="8">
        <v>1401.3043972162347</v>
      </c>
      <c r="M173" s="1">
        <f t="shared" si="46"/>
        <v>9.4583854355219774</v>
      </c>
      <c r="N173" s="1">
        <f t="shared" si="44"/>
        <v>4180.1865069220303</v>
      </c>
      <c r="O173" s="1">
        <f t="shared" si="45"/>
        <v>994.23145035759615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1"/>
        <v>2.5999999999999999E-2</v>
      </c>
      <c r="B174" s="1">
        <f t="shared" si="43"/>
        <v>94.164619906051058</v>
      </c>
      <c r="C174">
        <f t="shared" si="42"/>
        <v>5500</v>
      </c>
      <c r="D174" s="2">
        <v>6.3067251164470806</v>
      </c>
      <c r="E174" s="1">
        <f t="shared" si="37"/>
        <v>285.16488286527118</v>
      </c>
      <c r="F174" s="1">
        <f t="shared" si="38"/>
        <v>1140.6595314610847</v>
      </c>
      <c r="G174" s="8">
        <f t="shared" si="40"/>
        <v>768.58999999999787</v>
      </c>
      <c r="H174">
        <v>315</v>
      </c>
      <c r="I174">
        <v>295</v>
      </c>
      <c r="J174" s="1">
        <v>300.20217093854438</v>
      </c>
      <c r="K174" s="2">
        <f t="shared" si="34"/>
        <v>14.797829061455616</v>
      </c>
      <c r="L174" s="8">
        <v>1632.0402117409726</v>
      </c>
      <c r="M174" s="1">
        <f t="shared" si="46"/>
        <v>10.988571950282006</v>
      </c>
      <c r="N174" s="1">
        <f t="shared" si="44"/>
        <v>4179.7870138018679</v>
      </c>
      <c r="O174" s="1">
        <f t="shared" si="45"/>
        <v>994.0039060677525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1"/>
        <v>3.2000000000000001E-2</v>
      </c>
      <c r="B175" s="1">
        <f t="shared" si="43"/>
        <v>115.91913547119375</v>
      </c>
      <c r="C175">
        <f t="shared" si="42"/>
        <v>5500</v>
      </c>
      <c r="D175" s="2">
        <v>6.3067251164470806</v>
      </c>
      <c r="E175" s="1">
        <f t="shared" si="37"/>
        <v>285.16488286527118</v>
      </c>
      <c r="F175" s="1">
        <f t="shared" si="38"/>
        <v>1140.6595314610847</v>
      </c>
      <c r="G175" s="8">
        <f t="shared" ref="G175:G189" si="47">G163</f>
        <v>1042.0420923076895</v>
      </c>
      <c r="H175">
        <v>315</v>
      </c>
      <c r="I175">
        <v>295</v>
      </c>
      <c r="J175" s="1">
        <v>301.6795380134019</v>
      </c>
      <c r="K175" s="2">
        <f t="shared" si="34"/>
        <v>13.320461986598104</v>
      </c>
      <c r="L175" s="8">
        <v>1807.3741877146067</v>
      </c>
      <c r="M175" s="1">
        <f t="shared" si="46"/>
        <v>12.146132058499733</v>
      </c>
      <c r="N175" s="1">
        <f t="shared" si="44"/>
        <v>4179.4979130326819</v>
      </c>
      <c r="O175" s="1">
        <f t="shared" si="45"/>
        <v>993.79623158617801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1"/>
        <v>3.7999999999999999E-2</v>
      </c>
      <c r="B176" s="1">
        <f t="shared" si="43"/>
        <v>137.67939180850178</v>
      </c>
      <c r="C176">
        <f t="shared" si="42"/>
        <v>5500</v>
      </c>
      <c r="D176" s="2">
        <v>6.3067251164470806</v>
      </c>
      <c r="E176" s="1">
        <f t="shared" si="37"/>
        <v>285.16488286527118</v>
      </c>
      <c r="F176" s="1">
        <f t="shared" si="38"/>
        <v>1140.6595314610847</v>
      </c>
      <c r="G176" s="8">
        <f t="shared" si="47"/>
        <v>1351.5261230769197</v>
      </c>
      <c r="H176">
        <v>315</v>
      </c>
      <c r="I176">
        <v>295</v>
      </c>
      <c r="J176" s="1">
        <v>302.92895416844505</v>
      </c>
      <c r="K176" s="2">
        <f t="shared" si="34"/>
        <v>12.071045831554954</v>
      </c>
      <c r="L176" s="8">
        <v>1944.3040532529617</v>
      </c>
      <c r="M176" s="1">
        <f t="shared" si="46"/>
        <v>13.046801369282166</v>
      </c>
      <c r="N176" s="1">
        <f t="shared" si="44"/>
        <v>4179.2907716273503</v>
      </c>
      <c r="O176" s="1">
        <f t="shared" si="45"/>
        <v>993.61275644124783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1"/>
        <v>4.3999999999999997E-2</v>
      </c>
      <c r="B177" s="1">
        <f t="shared" si="43"/>
        <v>159.44399270389445</v>
      </c>
      <c r="C177">
        <f t="shared" si="42"/>
        <v>5500</v>
      </c>
      <c r="D177" s="2">
        <v>6.3067251164470806</v>
      </c>
      <c r="E177" s="1">
        <f t="shared" si="37"/>
        <v>285.16488286527118</v>
      </c>
      <c r="F177" s="1">
        <f t="shared" si="38"/>
        <v>1140.6595314610847</v>
      </c>
      <c r="G177" s="8">
        <f t="shared" si="47"/>
        <v>1697.0420923076883</v>
      </c>
      <c r="H177">
        <v>315</v>
      </c>
      <c r="I177">
        <v>295</v>
      </c>
      <c r="J177" s="1">
        <v>303.98445332539268</v>
      </c>
      <c r="K177" s="2">
        <f t="shared" si="34"/>
        <v>11.015546674607322</v>
      </c>
      <c r="L177" s="8">
        <v>2053.8919158475501</v>
      </c>
      <c r="M177" s="1">
        <f t="shared" si="46"/>
        <v>13.765362268382271</v>
      </c>
      <c r="N177" s="1">
        <f t="shared" si="44"/>
        <v>4179.1405629677165</v>
      </c>
      <c r="O177" s="1">
        <f t="shared" si="45"/>
        <v>993.45229201683833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1"/>
        <v>0.05</v>
      </c>
      <c r="B178" s="1">
        <f t="shared" si="43"/>
        <v>181.21192953731963</v>
      </c>
      <c r="C178">
        <f t="shared" si="42"/>
        <v>5500</v>
      </c>
      <c r="D178" s="2">
        <v>6.3067251164470806</v>
      </c>
      <c r="E178" s="1">
        <f t="shared" si="37"/>
        <v>285.16488286527118</v>
      </c>
      <c r="F178" s="1">
        <f t="shared" si="38"/>
        <v>1140.6595314610847</v>
      </c>
      <c r="G178" s="8">
        <f t="shared" si="47"/>
        <v>2078.5899999999961</v>
      </c>
      <c r="H178">
        <v>315</v>
      </c>
      <c r="I178">
        <v>295</v>
      </c>
      <c r="J178" s="1">
        <v>304.88135299824211</v>
      </c>
      <c r="K178" s="2">
        <f t="shared" si="34"/>
        <v>10.118647001757893</v>
      </c>
      <c r="L178" s="8">
        <v>2143.4518526194793</v>
      </c>
      <c r="M178" s="1">
        <f t="shared" si="46"/>
        <v>14.351004732388422</v>
      </c>
      <c r="N178" s="1">
        <f t="shared" si="44"/>
        <v>4179.0296114748062</v>
      </c>
      <c r="O178" s="1">
        <f t="shared" si="45"/>
        <v>993.31208745244317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1"/>
        <v>5.6000000000000001E-2</v>
      </c>
      <c r="B179" s="1">
        <f t="shared" si="43"/>
        <v>202.98246947707275</v>
      </c>
      <c r="C179">
        <f t="shared" si="42"/>
        <v>5500</v>
      </c>
      <c r="D179" s="2">
        <v>6.3067251164470806</v>
      </c>
      <c r="E179" s="1">
        <f t="shared" si="37"/>
        <v>285.16488286527118</v>
      </c>
      <c r="F179" s="1">
        <f t="shared" si="38"/>
        <v>1140.6595314610847</v>
      </c>
      <c r="G179" s="8">
        <f t="shared" si="47"/>
        <v>2496.1698461538413</v>
      </c>
      <c r="H179">
        <v>315</v>
      </c>
      <c r="I179">
        <v>295</v>
      </c>
      <c r="J179" s="1">
        <v>305.6496881524742</v>
      </c>
      <c r="K179" s="2">
        <f t="shared" si="34"/>
        <v>9.350311847525802</v>
      </c>
      <c r="L179" s="8">
        <v>2217.9535226196599</v>
      </c>
      <c r="M179" s="1">
        <f t="shared" si="46"/>
        <v>14.837015501966288</v>
      </c>
      <c r="N179" s="1">
        <f t="shared" si="44"/>
        <v>4178.9460414503465</v>
      </c>
      <c r="O179" s="1">
        <f t="shared" si="45"/>
        <v>993.18921737116352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1"/>
        <v>6.2E-2</v>
      </c>
      <c r="B180" s="1">
        <f t="shared" si="43"/>
        <v>224.75507288017664</v>
      </c>
      <c r="C180">
        <f t="shared" si="42"/>
        <v>5500</v>
      </c>
      <c r="D180" s="2">
        <v>6.3067251164470806</v>
      </c>
      <c r="E180" s="1">
        <f t="shared" si="37"/>
        <v>285.16488286527118</v>
      </c>
      <c r="F180" s="1">
        <f t="shared" si="38"/>
        <v>1140.6595314610847</v>
      </c>
      <c r="G180" s="8">
        <f t="shared" si="47"/>
        <v>2949.7816307692251</v>
      </c>
      <c r="H180">
        <v>315</v>
      </c>
      <c r="I180">
        <v>295</v>
      </c>
      <c r="J180" s="1">
        <v>306.31355377527012</v>
      </c>
      <c r="K180" s="2">
        <f t="shared" si="34"/>
        <v>8.6864462247298775</v>
      </c>
      <c r="L180" s="8">
        <v>2280.870171537646</v>
      </c>
      <c r="M180" s="1">
        <f t="shared" si="46"/>
        <v>15.246579539857555</v>
      </c>
      <c r="N180" s="1">
        <f t="shared" si="44"/>
        <v>4178.8819084882171</v>
      </c>
      <c r="O180" s="1">
        <f t="shared" si="45"/>
        <v>993.08103323209218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1"/>
        <v>6.8000000000000005E-2</v>
      </c>
      <c r="B181" s="1">
        <f t="shared" si="43"/>
        <v>246.52933608557274</v>
      </c>
      <c r="C181">
        <f t="shared" si="42"/>
        <v>5500</v>
      </c>
      <c r="D181" s="2">
        <v>6.3067251164470806</v>
      </c>
      <c r="E181" s="1">
        <f t="shared" si="37"/>
        <v>285.16488286527118</v>
      </c>
      <c r="F181" s="1">
        <f t="shared" si="38"/>
        <v>1140.6595314610847</v>
      </c>
      <c r="G181" s="8">
        <f t="shared" si="47"/>
        <v>3439.4253538461485</v>
      </c>
      <c r="H181">
        <v>315</v>
      </c>
      <c r="I181">
        <v>295</v>
      </c>
      <c r="J181" s="1">
        <v>306.89194391312873</v>
      </c>
      <c r="K181" s="2">
        <f t="shared" si="34"/>
        <v>8.1080560868712723</v>
      </c>
      <c r="L181" s="8">
        <v>2334.6936200414443</v>
      </c>
      <c r="M181" s="1">
        <f t="shared" si="46"/>
        <v>15.596282086481782</v>
      </c>
      <c r="N181" s="1">
        <f t="shared" si="44"/>
        <v>4178.8318378066197</v>
      </c>
      <c r="O181" s="1">
        <f t="shared" si="45"/>
        <v>992.98527261286074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1"/>
        <v>7.3999999999999996E-2</v>
      </c>
      <c r="B182" s="1">
        <f t="shared" si="43"/>
        <v>268.30386170552276</v>
      </c>
      <c r="C182">
        <f t="shared" si="42"/>
        <v>5500</v>
      </c>
      <c r="D182" s="2">
        <v>6.3067251164470806</v>
      </c>
      <c r="E182" s="1">
        <f t="shared" si="37"/>
        <v>285.16488286527118</v>
      </c>
      <c r="F182" s="1">
        <f t="shared" si="38"/>
        <v>1140.6595314610847</v>
      </c>
      <c r="G182" s="8">
        <f t="shared" si="47"/>
        <v>3965.1010153846082</v>
      </c>
      <c r="H182">
        <v>315</v>
      </c>
      <c r="I182">
        <v>295</v>
      </c>
      <c r="J182" s="1">
        <v>307.37589251892774</v>
      </c>
      <c r="K182" s="2">
        <f t="shared" si="34"/>
        <v>7.624107481072258</v>
      </c>
      <c r="L182" s="8">
        <v>2379.0755549137166</v>
      </c>
      <c r="M182" s="1">
        <f t="shared" si="46"/>
        <v>15.88415803879893</v>
      </c>
      <c r="N182" s="1">
        <f t="shared" si="44"/>
        <v>4178.7939141519764</v>
      </c>
      <c r="O182" s="1">
        <f t="shared" si="45"/>
        <v>992.90408384948125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1"/>
        <v>8.0000000000000002E-3</v>
      </c>
      <c r="B183" s="1">
        <f t="shared" si="43"/>
        <v>28.955617392285649</v>
      </c>
      <c r="C183">
        <f t="shared" si="42"/>
        <v>6000</v>
      </c>
      <c r="D183" s="2">
        <v>6.9010182530742208</v>
      </c>
      <c r="E183" s="1">
        <f t="shared" si="37"/>
        <v>312.03644133100397</v>
      </c>
      <c r="F183" s="1">
        <f t="shared" si="38"/>
        <v>1248.1457653240159</v>
      </c>
      <c r="G183" s="8">
        <f t="shared" si="47"/>
        <v>164.4253538461536</v>
      </c>
      <c r="H183">
        <v>315</v>
      </c>
      <c r="I183">
        <v>295</v>
      </c>
      <c r="J183" s="1">
        <v>295.22751797315709</v>
      </c>
      <c r="K183" s="2">
        <f t="shared" si="34"/>
        <v>19.772482026842908</v>
      </c>
      <c r="L183" s="8">
        <v>680.06317339838074</v>
      </c>
      <c r="M183" s="1">
        <f t="shared" si="46"/>
        <v>4.4171896790083194</v>
      </c>
      <c r="N183" s="1">
        <f t="shared" si="44"/>
        <v>4181.1631589261351</v>
      </c>
      <c r="O183" s="1">
        <f t="shared" si="45"/>
        <v>994.62565794479974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1"/>
        <v>1.4E-2</v>
      </c>
      <c r="B184" s="1">
        <f t="shared" si="43"/>
        <v>50.679985899283224</v>
      </c>
      <c r="C184">
        <f t="shared" si="42"/>
        <v>6000</v>
      </c>
      <c r="D184" s="2">
        <v>6.9010182530742208</v>
      </c>
      <c r="E184" s="1">
        <f t="shared" si="37"/>
        <v>312.03644133100397</v>
      </c>
      <c r="F184" s="1">
        <f t="shared" si="38"/>
        <v>1248.1457653240159</v>
      </c>
      <c r="G184" s="8">
        <f t="shared" si="47"/>
        <v>329.78163076922988</v>
      </c>
      <c r="H184">
        <v>315</v>
      </c>
      <c r="I184">
        <v>295</v>
      </c>
      <c r="J184" s="1">
        <v>296.52472084383703</v>
      </c>
      <c r="K184" s="2">
        <f t="shared" si="34"/>
        <v>18.475279156162969</v>
      </c>
      <c r="L184" s="8">
        <v>1110.6263873464493</v>
      </c>
      <c r="M184" s="1">
        <f t="shared" si="46"/>
        <v>7.1778736152697782</v>
      </c>
      <c r="N184" s="1">
        <f t="shared" si="44"/>
        <v>4180.7394132156196</v>
      </c>
      <c r="O184" s="1">
        <f t="shared" si="45"/>
        <v>994.47541481484154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1"/>
        <v>0.02</v>
      </c>
      <c r="B185" s="1">
        <f t="shared" si="43"/>
        <v>72.415716797617804</v>
      </c>
      <c r="C185">
        <f t="shared" si="42"/>
        <v>6000</v>
      </c>
      <c r="D185" s="2">
        <v>6.9010182530742208</v>
      </c>
      <c r="E185" s="1">
        <f t="shared" si="37"/>
        <v>312.03644133100397</v>
      </c>
      <c r="F185" s="1">
        <f t="shared" si="38"/>
        <v>1248.1457653240159</v>
      </c>
      <c r="G185" s="8">
        <f t="shared" si="47"/>
        <v>531.16984615384467</v>
      </c>
      <c r="H185">
        <v>315</v>
      </c>
      <c r="I185">
        <v>295</v>
      </c>
      <c r="J185" s="1">
        <v>298.27462840557661</v>
      </c>
      <c r="K185" s="2">
        <f t="shared" si="34"/>
        <v>16.725371594423393</v>
      </c>
      <c r="L185" s="8">
        <v>1435.2382311838885</v>
      </c>
      <c r="M185" s="1">
        <f t="shared" si="46"/>
        <v>9.2429477472439654</v>
      </c>
      <c r="N185" s="1">
        <f t="shared" si="44"/>
        <v>4180.2424387363453</v>
      </c>
      <c r="O185" s="1">
        <f t="shared" si="45"/>
        <v>994.25930148865848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1"/>
        <v>2.5999999999999999E-2</v>
      </c>
      <c r="B186" s="1">
        <f t="shared" si="43"/>
        <v>94.161361044583046</v>
      </c>
      <c r="C186">
        <f t="shared" si="42"/>
        <v>6000</v>
      </c>
      <c r="D186" s="2">
        <v>6.9010182530742208</v>
      </c>
      <c r="E186" s="1">
        <f t="shared" si="37"/>
        <v>312.03644133100397</v>
      </c>
      <c r="F186" s="1">
        <f t="shared" si="38"/>
        <v>1248.1457653240159</v>
      </c>
      <c r="G186" s="8">
        <f t="shared" si="47"/>
        <v>768.58999999999787</v>
      </c>
      <c r="H186">
        <v>315</v>
      </c>
      <c r="I186">
        <v>295</v>
      </c>
      <c r="J186" s="1">
        <v>299.95016735556396</v>
      </c>
      <c r="K186" s="2">
        <f t="shared" si="34"/>
        <v>15.049832644436037</v>
      </c>
      <c r="L186" s="8">
        <v>1677.9913179342993</v>
      </c>
      <c r="M186" s="1">
        <f t="shared" si="46"/>
        <v>10.778282093271676</v>
      </c>
      <c r="N186" s="1">
        <f t="shared" si="44"/>
        <v>4179.8413722506575</v>
      </c>
      <c r="O186" s="1">
        <f t="shared" si="45"/>
        <v>994.03830787537947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1"/>
        <v>3.2000000000000001E-2</v>
      </c>
      <c r="B187" s="1">
        <f t="shared" si="43"/>
        <v>115.91469780191072</v>
      </c>
      <c r="C187">
        <f t="shared" ref="C187:C189" si="48">C175+500</f>
        <v>6000</v>
      </c>
      <c r="D187" s="2">
        <v>6.9010182530742208</v>
      </c>
      <c r="E187" s="1">
        <f t="shared" si="37"/>
        <v>312.03644133100397</v>
      </c>
      <c r="F187" s="1">
        <f t="shared" si="38"/>
        <v>1248.1457653240159</v>
      </c>
      <c r="G187" s="8">
        <f t="shared" si="47"/>
        <v>1042.0420923076895</v>
      </c>
      <c r="H187">
        <v>315</v>
      </c>
      <c r="I187">
        <v>295</v>
      </c>
      <c r="J187" s="1">
        <v>301.41419952562882</v>
      </c>
      <c r="K187" s="2">
        <f t="shared" si="34"/>
        <v>13.585800474371183</v>
      </c>
      <c r="L187" s="8">
        <v>1863.5571712297562</v>
      </c>
      <c r="M187" s="1">
        <f t="shared" si="46"/>
        <v>11.946521861784541</v>
      </c>
      <c r="N187" s="1">
        <f t="shared" si="44"/>
        <v>4179.5462101941412</v>
      </c>
      <c r="O187" s="1">
        <f t="shared" si="45"/>
        <v>993.83427800388108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1"/>
        <v>3.7999999999999999E-2</v>
      </c>
      <c r="B188" s="1">
        <f t="shared" si="43"/>
        <v>137.67387547644032</v>
      </c>
      <c r="C188">
        <f t="shared" si="48"/>
        <v>6000</v>
      </c>
      <c r="D188" s="2">
        <v>6.9010182530742208</v>
      </c>
      <c r="E188" s="1">
        <f t="shared" si="37"/>
        <v>312.03644133100397</v>
      </c>
      <c r="F188" s="1">
        <f t="shared" si="38"/>
        <v>1248.1457653240159</v>
      </c>
      <c r="G188" s="8">
        <f t="shared" si="47"/>
        <v>1351.5261230769197</v>
      </c>
      <c r="H188">
        <v>315</v>
      </c>
      <c r="I188">
        <v>295</v>
      </c>
      <c r="J188" s="1">
        <v>302.6618924497605</v>
      </c>
      <c r="K188" s="2">
        <f t="shared" si="34"/>
        <v>12.338107550239499</v>
      </c>
      <c r="L188" s="8">
        <v>2009.0897162517724</v>
      </c>
      <c r="M188" s="1">
        <f t="shared" si="46"/>
        <v>12.859251018728679</v>
      </c>
      <c r="N188" s="1">
        <f t="shared" si="44"/>
        <v>4179.3323041376916</v>
      </c>
      <c r="O188" s="1">
        <f t="shared" si="45"/>
        <v>993.65256862700971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1"/>
        <v>4.3999999999999997E-2</v>
      </c>
      <c r="B189" s="1">
        <f t="shared" si="43"/>
        <v>159.43750805025428</v>
      </c>
      <c r="C189">
        <f t="shared" si="48"/>
        <v>6000</v>
      </c>
      <c r="D189" s="2">
        <v>6.9010182530742208</v>
      </c>
      <c r="E189" s="1">
        <f t="shared" si="37"/>
        <v>312.03644133100397</v>
      </c>
      <c r="F189" s="1">
        <f t="shared" si="38"/>
        <v>1248.1457653240159</v>
      </c>
      <c r="G189" s="8">
        <f t="shared" si="47"/>
        <v>1697.0420923076883</v>
      </c>
      <c r="H189">
        <v>315</v>
      </c>
      <c r="I189">
        <v>295</v>
      </c>
      <c r="J189" s="1">
        <v>303.72171015937494</v>
      </c>
      <c r="K189" s="2">
        <f t="shared" si="34"/>
        <v>11.278289840625064</v>
      </c>
      <c r="L189" s="8">
        <v>2125.9280688917233</v>
      </c>
      <c r="M189" s="1">
        <f t="shared" si="46"/>
        <v>13.589661032224649</v>
      </c>
      <c r="N189" s="1">
        <f t="shared" si="44"/>
        <v>4179.1759196116327</v>
      </c>
      <c r="O189" s="1">
        <f t="shared" si="45"/>
        <v>993.49269777894892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1"/>
        <v>0.05</v>
      </c>
      <c r="B190" s="1">
        <f t="shared" si="43"/>
        <v>181.20458172626326</v>
      </c>
      <c r="C190">
        <f t="shared" ref="C190:C194" si="49">C178+500</f>
        <v>6000</v>
      </c>
      <c r="D190" s="2">
        <v>6.9010182530742208</v>
      </c>
      <c r="E190" s="1">
        <f t="shared" si="37"/>
        <v>312.03644133100397</v>
      </c>
      <c r="F190" s="1">
        <f t="shared" si="38"/>
        <v>1248.1457653240159</v>
      </c>
      <c r="G190" s="8">
        <f t="shared" ref="G190:G194" si="50">G178</f>
        <v>2078.5899999999961</v>
      </c>
      <c r="H190">
        <v>315</v>
      </c>
      <c r="I190">
        <v>295</v>
      </c>
      <c r="J190" s="1">
        <v>304.62596652301073</v>
      </c>
      <c r="K190" s="2">
        <f t="shared" si="34"/>
        <v>10.374033476989268</v>
      </c>
      <c r="L190" s="8">
        <v>2221.6448365866345</v>
      </c>
      <c r="M190" s="1">
        <f t="shared" ref="M190:M194" si="51">((H190-I190)-(J190-I190))/(LN((H190-I190)/(J190-I190)))</f>
        <v>14.186363623707898</v>
      </c>
      <c r="N190" s="1">
        <f t="shared" si="44"/>
        <v>4179.0597000939088</v>
      </c>
      <c r="O190" s="1">
        <f t="shared" si="45"/>
        <v>993.35236606719491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1"/>
        <v>5.6000000000000001E-2</v>
      </c>
      <c r="B191" s="1">
        <f t="shared" si="43"/>
        <v>202.97435320424395</v>
      </c>
      <c r="C191">
        <f t="shared" si="49"/>
        <v>6000</v>
      </c>
      <c r="D191" s="2">
        <v>6.9010182530742208</v>
      </c>
      <c r="E191" s="1">
        <f t="shared" si="37"/>
        <v>312.03644133100397</v>
      </c>
      <c r="F191" s="1">
        <f t="shared" si="38"/>
        <v>1248.1457653240159</v>
      </c>
      <c r="G191" s="8">
        <f t="shared" si="50"/>
        <v>2496.1698461538413</v>
      </c>
      <c r="H191">
        <v>315</v>
      </c>
      <c r="I191">
        <v>295</v>
      </c>
      <c r="J191" s="1">
        <v>305.40306571141201</v>
      </c>
      <c r="K191" s="2">
        <f t="shared" si="34"/>
        <v>9.5969342885879882</v>
      </c>
      <c r="L191" s="8">
        <v>2301.4216724649837</v>
      </c>
      <c r="M191" s="1">
        <f t="shared" si="51"/>
        <v>14.682479192588143</v>
      </c>
      <c r="N191" s="1">
        <f t="shared" si="44"/>
        <v>4178.9717492966838</v>
      </c>
      <c r="O191" s="1">
        <f t="shared" si="45"/>
        <v>993.22893172192539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1"/>
        <v>6.2E-2</v>
      </c>
      <c r="B192" s="1">
        <f t="shared" si="43"/>
        <v>224.74627132406482</v>
      </c>
      <c r="C192">
        <f t="shared" si="49"/>
        <v>6000</v>
      </c>
      <c r="D192" s="2">
        <v>6.9010182530742208</v>
      </c>
      <c r="E192" s="1">
        <f t="shared" si="37"/>
        <v>312.03644133100397</v>
      </c>
      <c r="F192" s="1">
        <f t="shared" si="38"/>
        <v>1248.1457653240159</v>
      </c>
      <c r="G192" s="8">
        <f t="shared" si="50"/>
        <v>2949.7816307692251</v>
      </c>
      <c r="H192">
        <v>315</v>
      </c>
      <c r="I192">
        <v>295</v>
      </c>
      <c r="J192" s="1">
        <v>306.07620924641697</v>
      </c>
      <c r="K192" s="2">
        <f t="shared" si="34"/>
        <v>8.9237907535830345</v>
      </c>
      <c r="L192" s="8">
        <v>2368.8990382505399</v>
      </c>
      <c r="M192" s="1">
        <f t="shared" si="51"/>
        <v>15.101194429786615</v>
      </c>
      <c r="N192" s="1">
        <f t="shared" si="44"/>
        <v>4178.9040024090909</v>
      </c>
      <c r="O192" s="1">
        <f t="shared" si="45"/>
        <v>993.11992445990234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1"/>
        <v>6.8000000000000005E-2</v>
      </c>
      <c r="B193" s="1">
        <f t="shared" si="43"/>
        <v>246.51992154142047</v>
      </c>
      <c r="C193">
        <f t="shared" si="49"/>
        <v>6000</v>
      </c>
      <c r="D193" s="2">
        <v>6.9010182530742208</v>
      </c>
      <c r="E193" s="1">
        <f t="shared" si="37"/>
        <v>312.03644133100397</v>
      </c>
      <c r="F193" s="1">
        <f t="shared" si="38"/>
        <v>1248.1457653240159</v>
      </c>
      <c r="G193" s="8">
        <f t="shared" si="50"/>
        <v>3439.4253538461485</v>
      </c>
      <c r="H193">
        <v>315</v>
      </c>
      <c r="I193">
        <v>295</v>
      </c>
      <c r="J193" s="1">
        <v>306.66390122115001</v>
      </c>
      <c r="K193" s="2">
        <f t="shared" si="34"/>
        <v>8.336098778849987</v>
      </c>
      <c r="L193" s="8">
        <v>2426.6993960482723</v>
      </c>
      <c r="M193" s="1">
        <f t="shared" si="51"/>
        <v>15.459161463096571</v>
      </c>
      <c r="N193" s="1">
        <f t="shared" si="44"/>
        <v>4178.850950415942</v>
      </c>
      <c r="O193" s="1">
        <f t="shared" si="45"/>
        <v>993.0231945123694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1"/>
        <v>7.3999999999999996E-2</v>
      </c>
      <c r="B194" s="1">
        <f t="shared" ref="B194" si="52">A194/O194*3600*1000</f>
        <v>268.29388250490803</v>
      </c>
      <c r="C194">
        <f t="shared" si="49"/>
        <v>6000</v>
      </c>
      <c r="D194" s="2">
        <v>6.9010182530742208</v>
      </c>
      <c r="E194" s="1">
        <f t="shared" si="37"/>
        <v>312.03644133100397</v>
      </c>
      <c r="F194" s="1">
        <f t="shared" si="38"/>
        <v>1248.1457653240159</v>
      </c>
      <c r="G194" s="8">
        <f t="shared" si="50"/>
        <v>3965.1010153846082</v>
      </c>
      <c r="H194">
        <v>315</v>
      </c>
      <c r="I194">
        <v>295</v>
      </c>
      <c r="J194" s="1">
        <v>307.15646614378528</v>
      </c>
      <c r="K194" s="2">
        <f t="shared" si="34"/>
        <v>7.8435338562147194</v>
      </c>
      <c r="L194" s="8">
        <v>2474.4120168803533</v>
      </c>
      <c r="M194" s="1">
        <f t="shared" si="51"/>
        <v>15.754147219381695</v>
      </c>
      <c r="N194" s="1">
        <f t="shared" si="44"/>
        <v>4178.81067074971</v>
      </c>
      <c r="O194" s="1">
        <f t="shared" si="45"/>
        <v>992.94101495261111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53.996317994912175</v>
      </c>
      <c r="C203" s="7">
        <f>20/B203</f>
        <v>0.37039562589961239</v>
      </c>
      <c r="D203" s="8">
        <v>72.485294947664215</v>
      </c>
      <c r="E203" s="7">
        <f>20/D203</f>
        <v>0.27591803295330986</v>
      </c>
      <c r="F203" s="8">
        <v>82.595932640930187</v>
      </c>
      <c r="G203" s="7">
        <f>20/F203</f>
        <v>0.24214267410655832</v>
      </c>
      <c r="H203" s="8">
        <v>88.895773697567193</v>
      </c>
      <c r="I203" s="7">
        <f>20/H203</f>
        <v>0.22498257417773437</v>
      </c>
      <c r="J203" s="8">
        <v>93.183308913856848</v>
      </c>
      <c r="K203" s="7">
        <f>20/J203</f>
        <v>0.21463071265787487</v>
      </c>
      <c r="L203" s="8">
        <v>96.28593277490998</v>
      </c>
      <c r="M203" s="7">
        <f>20/L203</f>
        <v>0.20771466219010931</v>
      </c>
      <c r="N203" s="8">
        <v>98.633822719267954</v>
      </c>
      <c r="O203" s="7">
        <f>20/N203</f>
        <v>0.20277020041009758</v>
      </c>
      <c r="P203" s="8">
        <v>100.47194669704521</v>
      </c>
      <c r="Q203" s="7">
        <f>20/P203</f>
        <v>0.19906054035467577</v>
      </c>
      <c r="R203" s="8">
        <v>101.94981252040671</v>
      </c>
      <c r="S203" s="7">
        <f>20/R203</f>
        <v>0.19617495614321717</v>
      </c>
      <c r="AH203" s="6"/>
      <c r="AI203" s="6"/>
      <c r="AJ203" s="6"/>
    </row>
    <row r="204" spans="1:38" x14ac:dyDescent="0.45">
      <c r="A204">
        <v>400</v>
      </c>
      <c r="B204" s="8">
        <v>129.99307488529325</v>
      </c>
      <c r="C204" s="7">
        <f t="shared" ref="C204:C218" si="53">20/B204</f>
        <v>0.15385434968476691</v>
      </c>
      <c r="D204" s="8">
        <v>181.13815723177854</v>
      </c>
      <c r="E204" s="7">
        <f t="shared" ref="E204:E218" si="54">20/D204</f>
        <v>0.1104129593987679</v>
      </c>
      <c r="F204" s="8">
        <v>210.50193464222508</v>
      </c>
      <c r="G204" s="7">
        <f t="shared" ref="G204:G218" si="55">20/F204</f>
        <v>9.5011003266989233E-2</v>
      </c>
      <c r="H204" s="8">
        <v>229.25618354641648</v>
      </c>
      <c r="I204" s="7">
        <f t="shared" ref="I204:I218" si="56">20/H204</f>
        <v>8.7238650188690287E-2</v>
      </c>
      <c r="J204" s="8">
        <v>242.21187861581666</v>
      </c>
      <c r="K204" s="7">
        <f t="shared" ref="K204:K218" si="57">20/J204</f>
        <v>8.257233342268451E-2</v>
      </c>
      <c r="L204" s="8">
        <v>251.6813795439557</v>
      </c>
      <c r="M204" s="7">
        <f t="shared" ref="M204:M218" si="58">20/L204</f>
        <v>7.9465552979087334E-2</v>
      </c>
      <c r="N204" s="8">
        <v>258.89900967582969</v>
      </c>
      <c r="O204" s="7">
        <f t="shared" ref="O204:O218" si="59">20/N204</f>
        <v>7.7250198929081346E-2</v>
      </c>
      <c r="P204" s="8">
        <v>264.58023162788299</v>
      </c>
      <c r="Q204" s="7">
        <f t="shared" ref="Q204:Q218" si="60">20/P204</f>
        <v>7.5591437338103404E-2</v>
      </c>
      <c r="R204" s="8">
        <v>269.16732662096723</v>
      </c>
      <c r="S204" s="7">
        <f t="shared" ref="S204:S218" si="61">20/R204</f>
        <v>7.4303223392946788E-2</v>
      </c>
      <c r="AH204" s="6"/>
      <c r="AI204" s="6"/>
      <c r="AJ204" s="6"/>
    </row>
    <row r="205" spans="1:38" x14ac:dyDescent="0.45">
      <c r="A205">
        <v>600</v>
      </c>
      <c r="B205" s="8">
        <v>259.41529428066571</v>
      </c>
      <c r="C205" s="7">
        <f t="shared" si="53"/>
        <v>7.7096456689102019E-2</v>
      </c>
      <c r="D205" s="8">
        <v>353.81125479999963</v>
      </c>
      <c r="E205" s="7">
        <f t="shared" si="54"/>
        <v>5.6527314291642539E-2</v>
      </c>
      <c r="F205" s="8">
        <v>406.55886850660772</v>
      </c>
      <c r="G205" s="7">
        <f t="shared" si="55"/>
        <v>4.9193367921022101E-2</v>
      </c>
      <c r="H205" s="8">
        <v>439.80473223108982</v>
      </c>
      <c r="I205" s="7">
        <f t="shared" si="56"/>
        <v>4.5474726700965223E-2</v>
      </c>
      <c r="J205" s="8">
        <v>462.59557064168985</v>
      </c>
      <c r="K205" s="7">
        <f t="shared" si="57"/>
        <v>4.3234309339056108E-2</v>
      </c>
      <c r="L205" s="8">
        <v>479.17147335811893</v>
      </c>
      <c r="M205" s="7">
        <f t="shared" si="58"/>
        <v>4.1738711738903075E-2</v>
      </c>
      <c r="N205" s="8">
        <v>491.76253434024125</v>
      </c>
      <c r="O205" s="7">
        <f t="shared" si="59"/>
        <v>4.0670036050697543E-2</v>
      </c>
      <c r="P205" s="8">
        <v>501.6488893147316</v>
      </c>
      <c r="Q205" s="7">
        <f t="shared" si="60"/>
        <v>3.986852243871334E-2</v>
      </c>
      <c r="R205" s="8">
        <v>509.61647010384195</v>
      </c>
      <c r="S205" s="7">
        <f t="shared" si="61"/>
        <v>3.924519942600109E-2</v>
      </c>
      <c r="AH205" s="6"/>
      <c r="AI205" s="6"/>
      <c r="AJ205" s="6"/>
    </row>
    <row r="206" spans="1:38" x14ac:dyDescent="0.45">
      <c r="A206">
        <v>800</v>
      </c>
      <c r="B206" s="8">
        <v>333.04381212130789</v>
      </c>
      <c r="C206" s="7">
        <f t="shared" si="53"/>
        <v>6.0052159121680958E-2</v>
      </c>
      <c r="D206" s="8">
        <v>462.19479823424155</v>
      </c>
      <c r="E206" s="7">
        <f t="shared" si="54"/>
        <v>4.3271798117173847E-2</v>
      </c>
      <c r="F206" s="8">
        <v>536.06454130542329</v>
      </c>
      <c r="G206" s="7">
        <f t="shared" si="55"/>
        <v>3.7308940358741209E-2</v>
      </c>
      <c r="H206" s="8">
        <v>583.19315721171904</v>
      </c>
      <c r="I206" s="7">
        <f t="shared" si="56"/>
        <v>3.4293955189085519E-2</v>
      </c>
      <c r="J206" s="8">
        <v>615.74507113333652</v>
      </c>
      <c r="K206" s="7">
        <f t="shared" si="57"/>
        <v>3.248097457473452E-2</v>
      </c>
      <c r="L206" s="8">
        <v>639.54274790418117</v>
      </c>
      <c r="M206" s="7">
        <f t="shared" si="58"/>
        <v>3.1272342725394302E-2</v>
      </c>
      <c r="N206" s="8">
        <v>657.68799426851876</v>
      </c>
      <c r="O206" s="7">
        <f t="shared" si="59"/>
        <v>3.0409556163852467E-2</v>
      </c>
      <c r="P206" s="8">
        <v>671.97692571269465</v>
      </c>
      <c r="Q206" s="7">
        <f t="shared" si="60"/>
        <v>2.9762926723693853E-2</v>
      </c>
      <c r="R206" s="8">
        <v>683.51930516895743</v>
      </c>
      <c r="S206" s="7">
        <f t="shared" si="61"/>
        <v>2.9260329370004039E-2</v>
      </c>
      <c r="AH206" s="6"/>
      <c r="AI206" s="6"/>
      <c r="AJ206" s="6"/>
    </row>
    <row r="207" spans="1:38" x14ac:dyDescent="0.45">
      <c r="A207">
        <v>1000</v>
      </c>
      <c r="B207" s="8">
        <v>385.53970587670119</v>
      </c>
      <c r="C207" s="7">
        <f t="shared" si="53"/>
        <v>5.1875331373511413E-2</v>
      </c>
      <c r="D207" s="8">
        <v>545.23030067978073</v>
      </c>
      <c r="E207" s="7">
        <f t="shared" si="54"/>
        <v>3.6681747098546165E-2</v>
      </c>
      <c r="F207" s="8">
        <v>638.96087241394821</v>
      </c>
      <c r="G207" s="7">
        <f t="shared" si="55"/>
        <v>3.1300821166781997E-2</v>
      </c>
      <c r="H207" s="8">
        <v>699.57633728501423</v>
      </c>
      <c r="I207" s="7">
        <f t="shared" si="56"/>
        <v>2.8588731399375227E-2</v>
      </c>
      <c r="J207" s="8">
        <v>741.79448818660126</v>
      </c>
      <c r="K207" s="7">
        <f t="shared" si="57"/>
        <v>2.696164546718622E-2</v>
      </c>
      <c r="L207" s="8">
        <v>772.83472052486525</v>
      </c>
      <c r="M207" s="7">
        <f t="shared" si="58"/>
        <v>2.5878754498008503E-2</v>
      </c>
      <c r="N207" s="8">
        <v>796.60035684581521</v>
      </c>
      <c r="O207" s="7">
        <f t="shared" si="59"/>
        <v>2.5106692243010216E-2</v>
      </c>
      <c r="P207" s="8">
        <v>815.37435965565658</v>
      </c>
      <c r="Q207" s="7">
        <f t="shared" si="60"/>
        <v>2.4528610402277384E-2</v>
      </c>
      <c r="R207" s="8">
        <v>830.57758084460158</v>
      </c>
      <c r="S207" s="7">
        <f t="shared" si="61"/>
        <v>2.407962899704361E-2</v>
      </c>
    </row>
    <row r="208" spans="1:38" x14ac:dyDescent="0.45">
      <c r="A208">
        <v>1200</v>
      </c>
      <c r="B208" s="8">
        <v>427.87068717800298</v>
      </c>
      <c r="C208" s="7">
        <f t="shared" si="53"/>
        <v>4.6743094582872395E-2</v>
      </c>
      <c r="D208" s="8">
        <v>614.7761084432118</v>
      </c>
      <c r="E208" s="7">
        <f t="shared" si="54"/>
        <v>3.2532168581901624E-2</v>
      </c>
      <c r="F208" s="8">
        <v>726.98253788974898</v>
      </c>
      <c r="G208" s="7">
        <f t="shared" si="55"/>
        <v>2.75109771660473E-2</v>
      </c>
      <c r="H208" s="8">
        <v>800.42070459794877</v>
      </c>
      <c r="I208" s="7">
        <f t="shared" si="56"/>
        <v>2.498685989144421E-2</v>
      </c>
      <c r="J208" s="8">
        <v>851.95033476368587</v>
      </c>
      <c r="K208" s="7">
        <f t="shared" si="57"/>
        <v>2.347554685279583E-2</v>
      </c>
      <c r="L208" s="8">
        <v>890.02881349071345</v>
      </c>
      <c r="M208" s="7">
        <f t="shared" si="58"/>
        <v>2.2471182614369013E-2</v>
      </c>
      <c r="N208" s="8">
        <v>919.29084224855239</v>
      </c>
      <c r="O208" s="7">
        <f t="shared" si="59"/>
        <v>2.1755900397180852E-2</v>
      </c>
      <c r="P208" s="8">
        <v>942.47190255811279</v>
      </c>
      <c r="Q208" s="7">
        <f t="shared" si="60"/>
        <v>2.1220791777149878E-2</v>
      </c>
      <c r="R208" s="8">
        <v>961.28573323991282</v>
      </c>
      <c r="S208" s="7">
        <f t="shared" si="61"/>
        <v>2.0805468455869097E-2</v>
      </c>
    </row>
    <row r="209" spans="1:19" x14ac:dyDescent="0.45">
      <c r="A209">
        <v>1500</v>
      </c>
      <c r="B209" s="8">
        <v>474.75531188024343</v>
      </c>
      <c r="C209" s="7">
        <f t="shared" si="53"/>
        <v>4.2126964142414861E-2</v>
      </c>
      <c r="D209" s="8">
        <v>694.82807596715043</v>
      </c>
      <c r="E209" s="7">
        <f t="shared" si="54"/>
        <v>2.8784098817770779E-2</v>
      </c>
      <c r="F209" s="8">
        <v>830.59014170862974</v>
      </c>
      <c r="G209" s="7">
        <f t="shared" si="55"/>
        <v>2.4079264845182791E-2</v>
      </c>
      <c r="H209" s="8">
        <v>920.75895109197666</v>
      </c>
      <c r="I209" s="7">
        <f t="shared" si="56"/>
        <v>2.1721211589939955E-2</v>
      </c>
      <c r="J209" s="8">
        <v>984.60860135707344</v>
      </c>
      <c r="K209" s="7">
        <f t="shared" si="57"/>
        <v>2.0312639938788121E-2</v>
      </c>
      <c r="L209" s="8">
        <v>1032.0868719423606</v>
      </c>
      <c r="M209" s="7">
        <f t="shared" si="58"/>
        <v>1.9378213737338331E-2</v>
      </c>
      <c r="N209" s="8">
        <v>1068.7389936930083</v>
      </c>
      <c r="O209" s="7">
        <f t="shared" si="59"/>
        <v>1.871364301108764E-2</v>
      </c>
      <c r="P209" s="8">
        <v>1097.8756358662599</v>
      </c>
      <c r="Q209" s="7">
        <f t="shared" si="60"/>
        <v>1.8216999582306371E-2</v>
      </c>
      <c r="R209" s="8">
        <v>1121.5881734842687</v>
      </c>
      <c r="S209" s="7">
        <f t="shared" si="61"/>
        <v>1.7831857069131728E-2</v>
      </c>
    </row>
    <row r="210" spans="1:19" x14ac:dyDescent="0.45">
      <c r="A210">
        <v>2000</v>
      </c>
      <c r="B210" s="8">
        <v>530.38278797118244</v>
      </c>
      <c r="C210" s="7">
        <f t="shared" si="53"/>
        <v>3.7708614332120201E-2</v>
      </c>
      <c r="D210" s="8">
        <v>795.26492108890864</v>
      </c>
      <c r="E210" s="7">
        <f t="shared" si="54"/>
        <v>2.5148852249908368E-2</v>
      </c>
      <c r="F210" s="8">
        <v>964.9514796078704</v>
      </c>
      <c r="G210" s="7">
        <f t="shared" si="55"/>
        <v>2.0726430730099971E-2</v>
      </c>
      <c r="H210" s="8">
        <v>1080.0190361822474</v>
      </c>
      <c r="I210" s="7">
        <f t="shared" si="56"/>
        <v>1.8518192115111114E-2</v>
      </c>
      <c r="J210" s="8">
        <v>1162.5689680708588</v>
      </c>
      <c r="K210" s="7">
        <f t="shared" si="57"/>
        <v>1.7203280449836499E-2</v>
      </c>
      <c r="L210" s="8">
        <v>1224.5043818857669</v>
      </c>
      <c r="M210" s="7">
        <f t="shared" si="58"/>
        <v>1.6333138775052408E-2</v>
      </c>
      <c r="N210" s="8">
        <v>1272.6306037007178</v>
      </c>
      <c r="O210" s="7">
        <f t="shared" si="59"/>
        <v>1.5715479371501397E-2</v>
      </c>
      <c r="P210" s="8">
        <v>1311.0801189711938</v>
      </c>
      <c r="Q210" s="7">
        <f t="shared" si="60"/>
        <v>1.5254597877431034E-2</v>
      </c>
      <c r="R210" s="8">
        <v>1342.4955797056832</v>
      </c>
      <c r="S210" s="7">
        <f t="shared" si="61"/>
        <v>1.4897628195084726E-2</v>
      </c>
    </row>
    <row r="211" spans="1:19" x14ac:dyDescent="0.45">
      <c r="A211">
        <v>2500</v>
      </c>
      <c r="B211" s="8">
        <v>568.47138843379116</v>
      </c>
      <c r="C211" s="7">
        <f t="shared" si="53"/>
        <v>3.5182069681822456E-2</v>
      </c>
      <c r="D211" s="8">
        <v>868.21542828839711</v>
      </c>
      <c r="E211" s="7">
        <f t="shared" si="54"/>
        <v>2.3035757426504235E-2</v>
      </c>
      <c r="F211" s="8">
        <v>1066.1864750684172</v>
      </c>
      <c r="G211" s="7">
        <f t="shared" si="55"/>
        <v>1.8758444669556139E-2</v>
      </c>
      <c r="H211" s="8">
        <v>1202.7693561342724</v>
      </c>
      <c r="I211" s="7">
        <f t="shared" si="56"/>
        <v>1.6628291948075937E-2</v>
      </c>
      <c r="J211" s="8">
        <v>1301.8298946427681</v>
      </c>
      <c r="K211" s="7">
        <f t="shared" si="57"/>
        <v>1.5362990266472679E-2</v>
      </c>
      <c r="L211" s="8">
        <v>1376.714210436</v>
      </c>
      <c r="M211" s="7">
        <f t="shared" si="58"/>
        <v>1.4527343328333974E-2</v>
      </c>
      <c r="N211" s="8">
        <v>1435.2236370165567</v>
      </c>
      <c r="O211" s="7">
        <f t="shared" si="59"/>
        <v>1.393511051808944E-2</v>
      </c>
      <c r="P211" s="8">
        <v>1482.1659786354651</v>
      </c>
      <c r="Q211" s="7">
        <f t="shared" si="60"/>
        <v>1.3493765400291211E-2</v>
      </c>
      <c r="R211" s="8">
        <v>1520.6485610692966</v>
      </c>
      <c r="S211" s="7">
        <f t="shared" si="61"/>
        <v>1.3152282856162576E-2</v>
      </c>
    </row>
    <row r="212" spans="1:19" x14ac:dyDescent="0.45">
      <c r="A212">
        <v>3000</v>
      </c>
      <c r="B212" s="8">
        <v>596.75382316415073</v>
      </c>
      <c r="C212" s="7">
        <f t="shared" si="53"/>
        <v>3.3514657508107067E-2</v>
      </c>
      <c r="D212" s="8">
        <v>924.9062812131524</v>
      </c>
      <c r="E212" s="7">
        <f t="shared" si="54"/>
        <v>2.1623812494566498E-2</v>
      </c>
      <c r="F212" s="8">
        <v>1147.2979102942211</v>
      </c>
      <c r="G212" s="7">
        <f t="shared" si="55"/>
        <v>1.7432263948664442E-2</v>
      </c>
      <c r="H212" s="8">
        <v>1303.0315269473251</v>
      </c>
      <c r="I212" s="7">
        <f t="shared" si="56"/>
        <v>1.5348822792380907E-2</v>
      </c>
      <c r="J212" s="8">
        <v>1417.0613289017238</v>
      </c>
      <c r="K212" s="7">
        <f t="shared" si="57"/>
        <v>1.4113715187966324E-2</v>
      </c>
      <c r="L212" s="8">
        <v>1503.8312275713185</v>
      </c>
      <c r="M212" s="7">
        <f t="shared" si="58"/>
        <v>1.3299364738089606E-2</v>
      </c>
      <c r="N212" s="8">
        <v>1571.9557145057097</v>
      </c>
      <c r="O212" s="7">
        <f t="shared" si="59"/>
        <v>1.2723004735721107E-2</v>
      </c>
      <c r="P212" s="8">
        <v>1626.8149945875857</v>
      </c>
      <c r="Q212" s="7">
        <f t="shared" si="60"/>
        <v>1.2293960939959374E-2</v>
      </c>
      <c r="R212" s="8">
        <v>1671.9197290701011</v>
      </c>
      <c r="S212" s="7">
        <f t="shared" si="61"/>
        <v>1.196229678509968E-2</v>
      </c>
    </row>
    <row r="213" spans="1:19" x14ac:dyDescent="0.45">
      <c r="A213">
        <v>3500</v>
      </c>
      <c r="B213" s="8">
        <v>618.37463708190933</v>
      </c>
      <c r="C213" s="7">
        <f t="shared" si="53"/>
        <v>3.2342853022529157E-2</v>
      </c>
      <c r="D213" s="8">
        <v>970.12187393880436</v>
      </c>
      <c r="E213" s="7">
        <f t="shared" si="54"/>
        <v>2.0615966444296058E-2</v>
      </c>
      <c r="F213" s="8">
        <v>1213.9040000557197</v>
      </c>
      <c r="G213" s="7">
        <f t="shared" si="55"/>
        <v>1.6475767440491156E-2</v>
      </c>
      <c r="H213" s="8">
        <v>1386.8890743275922</v>
      </c>
      <c r="I213" s="7">
        <f t="shared" si="56"/>
        <v>1.4420763974722806E-2</v>
      </c>
      <c r="J213" s="8">
        <v>1514.6335155250599</v>
      </c>
      <c r="K213" s="7">
        <f t="shared" si="57"/>
        <v>1.3204514356112633E-2</v>
      </c>
      <c r="L213" s="8">
        <v>1612.4163690745377</v>
      </c>
      <c r="M213" s="7">
        <f t="shared" si="58"/>
        <v>1.2403744084711319E-2</v>
      </c>
      <c r="N213" s="8">
        <v>1689.5221354389059</v>
      </c>
      <c r="O213" s="7">
        <f t="shared" si="59"/>
        <v>1.1837666746404822E-2</v>
      </c>
      <c r="P213" s="8">
        <v>1751.821443975527</v>
      </c>
      <c r="Q213" s="7">
        <f t="shared" si="60"/>
        <v>1.1416688652133774E-2</v>
      </c>
      <c r="R213" s="8">
        <v>1803.1788699098965</v>
      </c>
      <c r="S213" s="7">
        <f t="shared" si="61"/>
        <v>1.1091523050621919E-2</v>
      </c>
    </row>
    <row r="214" spans="1:19" x14ac:dyDescent="0.45">
      <c r="A214">
        <v>4000</v>
      </c>
      <c r="B214" s="8">
        <v>635.51313961874905</v>
      </c>
      <c r="C214" s="7">
        <f t="shared" si="53"/>
        <v>3.1470631766950107E-2</v>
      </c>
      <c r="D214" s="8">
        <v>1007.7070386149949</v>
      </c>
      <c r="E214" s="7">
        <f t="shared" si="54"/>
        <v>1.9847038110886124E-2</v>
      </c>
      <c r="F214" s="8">
        <v>1271.0488190334936</v>
      </c>
      <c r="G214" s="7">
        <f t="shared" si="55"/>
        <v>1.573503684556193E-2</v>
      </c>
      <c r="H214" s="8">
        <v>1460.2542244935128</v>
      </c>
      <c r="I214" s="7">
        <f t="shared" si="56"/>
        <v>1.3696245259579354E-2</v>
      </c>
      <c r="J214" s="8">
        <v>1601.1099021115128</v>
      </c>
      <c r="K214" s="7">
        <f t="shared" si="57"/>
        <v>1.2491334900636357E-2</v>
      </c>
      <c r="L214" s="8">
        <v>1709.5379500857462</v>
      </c>
      <c r="M214" s="7">
        <f t="shared" si="58"/>
        <v>1.1699067574953132E-2</v>
      </c>
      <c r="N214" s="8">
        <v>1795.3934971642648</v>
      </c>
      <c r="O214" s="7">
        <f t="shared" si="59"/>
        <v>1.1139619270978207E-2</v>
      </c>
      <c r="P214" s="8">
        <v>1864.9837718026436</v>
      </c>
      <c r="Q214" s="7">
        <f t="shared" si="60"/>
        <v>1.0723953903721389E-2</v>
      </c>
      <c r="R214" s="8">
        <v>1922.4966496788429</v>
      </c>
      <c r="S214" s="7">
        <f t="shared" si="61"/>
        <v>1.0403139065725311E-2</v>
      </c>
    </row>
    <row r="215" spans="1:19" x14ac:dyDescent="0.45">
      <c r="A215">
        <v>4500</v>
      </c>
      <c r="B215" s="8">
        <v>649.59858383819437</v>
      </c>
      <c r="C215" s="7">
        <f t="shared" si="53"/>
        <v>3.0788244459876643E-2</v>
      </c>
      <c r="D215" s="8">
        <v>1039.3731608975936</v>
      </c>
      <c r="E215" s="7">
        <f t="shared" si="54"/>
        <v>1.9242367180934493E-2</v>
      </c>
      <c r="F215" s="8">
        <v>1320.2514959531982</v>
      </c>
      <c r="G215" s="7">
        <f t="shared" si="55"/>
        <v>1.5148628925097603E-2</v>
      </c>
      <c r="H215" s="8">
        <v>1524.3401029971706</v>
      </c>
      <c r="I215" s="7">
        <f t="shared" si="56"/>
        <v>1.3120431562927347E-2</v>
      </c>
      <c r="J215" s="8">
        <v>1677.3978549739945</v>
      </c>
      <c r="K215" s="7">
        <f t="shared" si="57"/>
        <v>1.1923229745819646E-2</v>
      </c>
      <c r="L215" s="8">
        <v>1795.8276820349802</v>
      </c>
      <c r="M215" s="7">
        <f t="shared" si="58"/>
        <v>1.1136925998009218E-2</v>
      </c>
      <c r="N215" s="8">
        <v>1889.9605176059194</v>
      </c>
      <c r="O215" s="7">
        <f t="shared" si="59"/>
        <v>1.0582231646476252E-2</v>
      </c>
      <c r="P215" s="8">
        <v>1966.4836270822373</v>
      </c>
      <c r="Q215" s="7">
        <f t="shared" si="60"/>
        <v>1.0170438098015046E-2</v>
      </c>
      <c r="R215" s="8">
        <v>2029.8731681643217</v>
      </c>
      <c r="S215" s="7">
        <f t="shared" si="61"/>
        <v>9.8528323412869333E-3</v>
      </c>
    </row>
    <row r="216" spans="1:19" x14ac:dyDescent="0.45">
      <c r="A216">
        <v>5000</v>
      </c>
      <c r="B216" s="8">
        <v>661.38434714612606</v>
      </c>
      <c r="C216" s="7">
        <f t="shared" si="53"/>
        <v>3.023960286677484E-2</v>
      </c>
      <c r="D216" s="8">
        <v>1066.48830547593</v>
      </c>
      <c r="E216" s="7">
        <f t="shared" si="54"/>
        <v>1.8753135779650973E-2</v>
      </c>
      <c r="F216" s="8">
        <v>1363.2713097128951</v>
      </c>
      <c r="G216" s="7">
        <f t="shared" si="55"/>
        <v>1.4670594075813125E-2</v>
      </c>
      <c r="H216" s="8">
        <v>1581.1566646612391</v>
      </c>
      <c r="I216" s="7">
        <f t="shared" si="56"/>
        <v>1.2648967965666436E-2</v>
      </c>
      <c r="J216" s="8">
        <v>1745.678212160507</v>
      </c>
      <c r="K216" s="7">
        <f t="shared" si="57"/>
        <v>1.1456865223314761E-2</v>
      </c>
      <c r="L216" s="8">
        <v>1873.5895150425463</v>
      </c>
      <c r="M216" s="7">
        <f t="shared" si="58"/>
        <v>1.0674696799605986E-2</v>
      </c>
      <c r="N216" s="8">
        <v>1975.6198156230184</v>
      </c>
      <c r="O216" s="7">
        <f t="shared" si="59"/>
        <v>1.0123405243175763E-2</v>
      </c>
      <c r="P216" s="8">
        <v>2058.7898246257791</v>
      </c>
      <c r="Q216" s="7">
        <f t="shared" si="60"/>
        <v>9.7144447484508751E-3</v>
      </c>
      <c r="R216" s="8">
        <v>2127.8350474577983</v>
      </c>
      <c r="S216" s="7">
        <f t="shared" si="61"/>
        <v>9.3992248242619775E-3</v>
      </c>
    </row>
    <row r="217" spans="1:19" x14ac:dyDescent="0.45">
      <c r="A217">
        <v>5500</v>
      </c>
      <c r="B217" s="8">
        <v>671.41199828478057</v>
      </c>
      <c r="C217" s="7">
        <f t="shared" si="53"/>
        <v>2.9787969311083067E-2</v>
      </c>
      <c r="D217" s="8">
        <v>1090.0072909355499</v>
      </c>
      <c r="E217" s="7">
        <f t="shared" si="54"/>
        <v>1.8348501121340264E-2</v>
      </c>
      <c r="F217" s="8">
        <v>1401.3043972162347</v>
      </c>
      <c r="G217" s="7">
        <f t="shared" si="55"/>
        <v>1.4272416499749132E-2</v>
      </c>
      <c r="H217" s="8">
        <v>1632.0402117409726</v>
      </c>
      <c r="I217" s="7">
        <f t="shared" si="56"/>
        <v>1.225460001298931E-2</v>
      </c>
      <c r="J217" s="8">
        <v>1807.3741877146067</v>
      </c>
      <c r="K217" s="7">
        <f t="shared" si="57"/>
        <v>1.1065777156688097E-2</v>
      </c>
      <c r="L217" s="8">
        <v>1944.3040532529617</v>
      </c>
      <c r="M217" s="7">
        <f t="shared" si="58"/>
        <v>1.0286456980089379E-2</v>
      </c>
      <c r="N217" s="8">
        <v>2053.8919158475501</v>
      </c>
      <c r="O217" s="7">
        <f t="shared" si="59"/>
        <v>9.7376107504405299E-3</v>
      </c>
      <c r="P217" s="8">
        <v>2143.4518526194793</v>
      </c>
      <c r="Q217" s="7">
        <f t="shared" si="60"/>
        <v>9.3307437606113281E-3</v>
      </c>
      <c r="R217" s="8">
        <v>2217.9535226196599</v>
      </c>
      <c r="S217" s="7">
        <f t="shared" si="61"/>
        <v>9.0173215065289941E-3</v>
      </c>
    </row>
    <row r="218" spans="1:19" x14ac:dyDescent="0.45">
      <c r="A218">
        <v>6000</v>
      </c>
      <c r="B218" s="8">
        <v>680.06317339838074</v>
      </c>
      <c r="C218" s="7">
        <f t="shared" si="53"/>
        <v>2.9409032546280824E-2</v>
      </c>
      <c r="D218" s="8">
        <v>1110.6263873464493</v>
      </c>
      <c r="E218" s="7">
        <f t="shared" si="54"/>
        <v>1.8007855952157557E-2</v>
      </c>
      <c r="F218" s="8">
        <v>1435.2382311838885</v>
      </c>
      <c r="G218" s="7">
        <f t="shared" si="55"/>
        <v>1.3934968819429058E-2</v>
      </c>
      <c r="H218" s="8">
        <v>1677.9913179342993</v>
      </c>
      <c r="I218" s="7">
        <f t="shared" si="56"/>
        <v>1.1919012801938161E-2</v>
      </c>
      <c r="J218" s="8">
        <v>1863.5571712297562</v>
      </c>
      <c r="K218" s="7">
        <f t="shared" si="57"/>
        <v>1.0732163364111902E-2</v>
      </c>
      <c r="L218" s="8">
        <v>2009.0897162517724</v>
      </c>
      <c r="M218" s="7">
        <f t="shared" si="58"/>
        <v>9.9547570415684048E-3</v>
      </c>
      <c r="N218" s="8">
        <v>2125.9280688917233</v>
      </c>
      <c r="O218" s="7">
        <f t="shared" si="59"/>
        <v>9.407656022165551E-3</v>
      </c>
      <c r="P218" s="8">
        <v>2221.6448365866345</v>
      </c>
      <c r="Q218" s="7">
        <f t="shared" si="60"/>
        <v>9.0023390195564622E-3</v>
      </c>
      <c r="R218" s="8">
        <v>2301.4216724649837</v>
      </c>
      <c r="S218" s="7">
        <f t="shared" si="61"/>
        <v>8.6902805510554702E-3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J9" sqref="J9"/>
    </sheetView>
  </sheetViews>
  <sheetFormatPr baseColWidth="10" defaultRowHeight="14.25" x14ac:dyDescent="0.45"/>
  <cols>
    <col min="1" max="1" width="10.265625" customWidth="1"/>
    <col min="5" max="5" width="10.73046875" style="1"/>
    <col min="6" max="6" width="13" customWidth="1"/>
    <col min="8" max="8" width="11.59765625" customWidth="1"/>
    <col min="10" max="10" width="10.73046875" style="1"/>
    <col min="13" max="13" width="10.7304687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28.96667050709836</v>
      </c>
      <c r="C3">
        <v>0</v>
      </c>
      <c r="D3" s="2">
        <v>9.0498706843218368E-2</v>
      </c>
      <c r="E3" s="1">
        <f>D3*0.01256*3600</f>
        <v>4.0919895286229622</v>
      </c>
      <c r="F3" s="1">
        <f>E3*4</f>
        <v>16.367958114491849</v>
      </c>
      <c r="G3" s="8">
        <v>164.4253538461536</v>
      </c>
      <c r="H3">
        <v>315</v>
      </c>
      <c r="I3">
        <v>295</v>
      </c>
      <c r="J3" s="1">
        <v>298.37747761676258</v>
      </c>
      <c r="K3" s="2">
        <f t="shared" ref="K3:K34" si="1">H3-J3</f>
        <v>16.622522383237424</v>
      </c>
      <c r="L3" s="8">
        <v>53.996317994912175</v>
      </c>
      <c r="M3" s="1">
        <f>((H3-I3)-(J3-I3))/(LN((H3-I3)/(J3-I3)))</f>
        <v>9.3458300454177827</v>
      </c>
      <c r="N3" s="1">
        <f t="shared" ref="N3:N34" si="2">((W3 + X3*H3 +Y3*H3^2 +  Z3*H3^3)+(W3 + X3*J3 + Y3*J3^2 +  Z3*J3^3))/2</f>
        <v>4180.215774064066</v>
      </c>
      <c r="O3" s="1">
        <f t="shared" ref="O3:O34" si="3">((S3 + T3*H3 + U3*H3^2 +  V3*H3^3)+(S3 + T3*J3 + U3*J3^2 +  V3*J3^3))/2</f>
        <v>994.24612825082829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50.718677958270142</v>
      </c>
      <c r="C4">
        <v>0</v>
      </c>
      <c r="D4" s="2">
        <v>9.0498706843218368E-2</v>
      </c>
      <c r="E4" s="1">
        <f t="shared" ref="E4:E67" si="4">D4*0.01256*3600</f>
        <v>4.0919895286229622</v>
      </c>
      <c r="F4" s="1">
        <f t="shared" ref="F4:F67" si="5">E4*4</f>
        <v>16.367958114491849</v>
      </c>
      <c r="G4" s="8">
        <v>329.78163076922988</v>
      </c>
      <c r="H4">
        <v>315</v>
      </c>
      <c r="I4">
        <v>295</v>
      </c>
      <c r="J4" s="1">
        <v>302.22670903051278</v>
      </c>
      <c r="K4" s="2">
        <f t="shared" si="1"/>
        <v>12.773290969487221</v>
      </c>
      <c r="L4" s="8">
        <v>72.485294947664215</v>
      </c>
      <c r="M4" s="1">
        <f t="shared" ref="M4:M67" si="6">((H4-I4)-(J4-I4))/(LN((H4-I4)/(J4-I4)))</f>
        <v>12.548071611144211</v>
      </c>
      <c r="N4" s="1">
        <f t="shared" si="2"/>
        <v>4179.4031442044388</v>
      </c>
      <c r="O4" s="1">
        <f t="shared" si="3"/>
        <v>993.71675345062545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72.483834820140089</v>
      </c>
      <c r="C5">
        <v>0</v>
      </c>
      <c r="D5" s="2">
        <v>9.0498706843218368E-2</v>
      </c>
      <c r="E5" s="1">
        <f t="shared" si="4"/>
        <v>4.0919895286229622</v>
      </c>
      <c r="F5" s="1">
        <f t="shared" si="5"/>
        <v>16.367958114491849</v>
      </c>
      <c r="G5" s="8">
        <v>531.16984615384467</v>
      </c>
      <c r="H5">
        <v>315</v>
      </c>
      <c r="I5">
        <v>295</v>
      </c>
      <c r="J5" s="1">
        <v>304.80013183011198</v>
      </c>
      <c r="K5" s="2">
        <f t="shared" si="1"/>
        <v>10.19986816988802</v>
      </c>
      <c r="L5" s="8">
        <v>82.595932640930187</v>
      </c>
      <c r="M5" s="1">
        <f t="shared" si="6"/>
        <v>14.298818420503911</v>
      </c>
      <c r="N5" s="1">
        <f t="shared" si="2"/>
        <v>4179.0390531302273</v>
      </c>
      <c r="O5" s="1">
        <f t="shared" si="3"/>
        <v>993.32492794647703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94.255807802713633</v>
      </c>
      <c r="C6">
        <v>0</v>
      </c>
      <c r="D6" s="2">
        <v>9.0498706843218368E-2</v>
      </c>
      <c r="E6" s="1">
        <f t="shared" si="4"/>
        <v>4.0919895286229622</v>
      </c>
      <c r="F6" s="1">
        <f t="shared" si="5"/>
        <v>16.367958114491849</v>
      </c>
      <c r="G6" s="8">
        <v>768.58999999999787</v>
      </c>
      <c r="H6">
        <v>315</v>
      </c>
      <c r="I6">
        <v>295</v>
      </c>
      <c r="J6" s="1">
        <v>306.54878323413749</v>
      </c>
      <c r="K6" s="2">
        <f t="shared" si="1"/>
        <v>8.4512167658625117</v>
      </c>
      <c r="L6" s="8">
        <v>88.895773697567193</v>
      </c>
      <c r="M6" s="1">
        <f t="shared" si="6"/>
        <v>15.389571274382838</v>
      </c>
      <c r="N6" s="1">
        <f t="shared" si="2"/>
        <v>4178.8609076497314</v>
      </c>
      <c r="O6" s="1">
        <f t="shared" si="3"/>
        <v>993.04225577180023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116.0316556035236</v>
      </c>
      <c r="C7">
        <v>0</v>
      </c>
      <c r="D7" s="2">
        <v>9.0498706843218368E-2</v>
      </c>
      <c r="E7" s="1">
        <f t="shared" si="4"/>
        <v>4.0919895286229622</v>
      </c>
      <c r="F7" s="1">
        <f t="shared" si="5"/>
        <v>16.367958114491849</v>
      </c>
      <c r="G7" s="8">
        <v>1042.0420923076895</v>
      </c>
      <c r="H7">
        <v>315</v>
      </c>
      <c r="I7">
        <v>295</v>
      </c>
      <c r="J7" s="1">
        <v>307.79785511667751</v>
      </c>
      <c r="K7" s="2">
        <f t="shared" si="1"/>
        <v>7.2021448833224895</v>
      </c>
      <c r="L7" s="8">
        <v>93.183308913856848</v>
      </c>
      <c r="M7" s="1">
        <f t="shared" si="6"/>
        <v>16.131860890573961</v>
      </c>
      <c r="N7" s="1">
        <f t="shared" si="2"/>
        <v>4178.7636841476979</v>
      </c>
      <c r="O7" s="1">
        <f t="shared" si="3"/>
        <v>992.83251110054528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137.80989393412955</v>
      </c>
      <c r="C8">
        <v>0</v>
      </c>
      <c r="D8" s="2">
        <v>9.0498706843218368E-2</v>
      </c>
      <c r="E8" s="1">
        <f t="shared" si="4"/>
        <v>4.0919895286229622</v>
      </c>
      <c r="F8" s="1">
        <f t="shared" si="5"/>
        <v>16.367958114491849</v>
      </c>
      <c r="G8" s="8">
        <v>1351.5261230769197</v>
      </c>
      <c r="H8">
        <v>315</v>
      </c>
      <c r="I8">
        <v>295</v>
      </c>
      <c r="J8" s="1">
        <v>308.73010255223949</v>
      </c>
      <c r="K8" s="2">
        <f t="shared" si="1"/>
        <v>6.2698974477605134</v>
      </c>
      <c r="L8" s="8">
        <v>96.28593277490998</v>
      </c>
      <c r="M8" s="1">
        <f t="shared" si="6"/>
        <v>16.668982384770334</v>
      </c>
      <c r="N8" s="1">
        <f t="shared" si="2"/>
        <v>4178.7057869694581</v>
      </c>
      <c r="O8" s="1">
        <f t="shared" si="3"/>
        <v>992.67183287571311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159.58970457720622</v>
      </c>
      <c r="C9">
        <v>0</v>
      </c>
      <c r="D9" s="2">
        <v>9.0498706843218368E-2</v>
      </c>
      <c r="E9" s="1">
        <f t="shared" si="4"/>
        <v>4.0919895286229622</v>
      </c>
      <c r="F9" s="1">
        <f t="shared" si="5"/>
        <v>16.367958114491849</v>
      </c>
      <c r="G9" s="8">
        <v>1697.0420923076883</v>
      </c>
      <c r="H9">
        <v>315</v>
      </c>
      <c r="I9">
        <v>295</v>
      </c>
      <c r="J9" s="1">
        <v>309.45088692525616</v>
      </c>
      <c r="K9" s="2">
        <f t="shared" si="1"/>
        <v>5.5491130747438433</v>
      </c>
      <c r="L9" s="8">
        <v>98.633822719267954</v>
      </c>
      <c r="M9" s="1">
        <f t="shared" si="6"/>
        <v>17.075429708413022</v>
      </c>
      <c r="N9" s="1">
        <f t="shared" si="2"/>
        <v>4178.668905403375</v>
      </c>
      <c r="O9" s="1">
        <f t="shared" si="3"/>
        <v>992.54522977933902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181.37060241088943</v>
      </c>
      <c r="C10">
        <v>0</v>
      </c>
      <c r="D10" s="2">
        <v>9.0498706843218368E-2</v>
      </c>
      <c r="E10" s="1">
        <f t="shared" si="4"/>
        <v>4.0919895286229622</v>
      </c>
      <c r="F10" s="1">
        <f t="shared" si="5"/>
        <v>16.367958114491849</v>
      </c>
      <c r="G10" s="8">
        <v>2078.5899999999961</v>
      </c>
      <c r="H10">
        <v>315</v>
      </c>
      <c r="I10">
        <v>295</v>
      </c>
      <c r="J10" s="1">
        <v>310.02416067381756</v>
      </c>
      <c r="K10" s="2">
        <f t="shared" si="1"/>
        <v>4.9758393261824381</v>
      </c>
      <c r="L10" s="8">
        <v>100.47194669704521</v>
      </c>
      <c r="M10" s="1">
        <f t="shared" si="6"/>
        <v>17.393620851876026</v>
      </c>
      <c r="N10" s="1">
        <f t="shared" si="2"/>
        <v>4178.6441405278329</v>
      </c>
      <c r="O10" s="1">
        <f t="shared" si="3"/>
        <v>992.44308398014607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203.15228248156799</v>
      </c>
      <c r="C11">
        <v>0</v>
      </c>
      <c r="D11" s="2">
        <v>9.0498706843218368E-2</v>
      </c>
      <c r="E11" s="1">
        <f t="shared" si="4"/>
        <v>4.0919895286229622</v>
      </c>
      <c r="F11" s="1">
        <f t="shared" si="5"/>
        <v>16.367958114491849</v>
      </c>
      <c r="G11" s="8">
        <v>2496.1698461538413</v>
      </c>
      <c r="H11">
        <v>315</v>
      </c>
      <c r="I11">
        <v>295</v>
      </c>
      <c r="J11" s="1">
        <v>310.49069279120761</v>
      </c>
      <c r="K11" s="2">
        <f t="shared" si="1"/>
        <v>4.5093072087923929</v>
      </c>
      <c r="L11" s="8">
        <v>101.94981252040671</v>
      </c>
      <c r="M11" s="1">
        <f t="shared" si="6"/>
        <v>17.649442688694538</v>
      </c>
      <c r="N11" s="1">
        <f t="shared" si="2"/>
        <v>4178.6267989290473</v>
      </c>
      <c r="O11" s="1">
        <f t="shared" si="3"/>
        <v>992.35902022558457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224.93454380043457</v>
      </c>
      <c r="C12">
        <v>0</v>
      </c>
      <c r="D12" s="2">
        <v>9.0498706843218368E-2</v>
      </c>
      <c r="E12" s="1">
        <f t="shared" si="4"/>
        <v>4.0919895286229622</v>
      </c>
      <c r="F12" s="1">
        <f t="shared" si="5"/>
        <v>16.367958114491849</v>
      </c>
      <c r="G12" s="8">
        <v>2949.7816307692251</v>
      </c>
      <c r="H12">
        <v>315</v>
      </c>
      <c r="I12">
        <v>295</v>
      </c>
      <c r="J12" s="1">
        <v>310.87759950077265</v>
      </c>
      <c r="K12" s="2">
        <f t="shared" si="1"/>
        <v>4.1224004992273535</v>
      </c>
      <c r="L12" s="8">
        <v>103.16375566621318</v>
      </c>
      <c r="M12" s="1">
        <f t="shared" si="6"/>
        <v>17.859574672338045</v>
      </c>
      <c r="N12" s="1">
        <f t="shared" si="2"/>
        <v>4178.614234521704</v>
      </c>
      <c r="O12" s="1">
        <f t="shared" si="3"/>
        <v>992.28867309072155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246.71724865133245</v>
      </c>
      <c r="C13">
        <v>0</v>
      </c>
      <c r="D13" s="2">
        <v>9.0498706843218368E-2</v>
      </c>
      <c r="E13" s="1">
        <f t="shared" si="4"/>
        <v>4.0919895286229622</v>
      </c>
      <c r="F13" s="1">
        <f t="shared" si="5"/>
        <v>16.367958114491849</v>
      </c>
      <c r="G13" s="8">
        <v>3439.4253538461485</v>
      </c>
      <c r="H13">
        <v>315</v>
      </c>
      <c r="I13">
        <v>295</v>
      </c>
      <c r="J13" s="1">
        <v>311.20357793537744</v>
      </c>
      <c r="K13" s="2">
        <f t="shared" si="1"/>
        <v>3.7964220646225613</v>
      </c>
      <c r="L13" s="8">
        <v>104.17861464130003</v>
      </c>
      <c r="M13" s="1">
        <f t="shared" si="6"/>
        <v>18.035242464871285</v>
      </c>
      <c r="N13" s="1">
        <f t="shared" si="2"/>
        <v>4178.6048714412564</v>
      </c>
      <c r="O13" s="1">
        <f t="shared" si="3"/>
        <v>992.22896387742253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268.49965209539124</v>
      </c>
      <c r="C14">
        <v>0</v>
      </c>
      <c r="D14" s="2">
        <v>9.0498706843218368E-2</v>
      </c>
      <c r="E14" s="1">
        <f t="shared" si="4"/>
        <v>4.0919895286229622</v>
      </c>
      <c r="F14" s="1">
        <f t="shared" si="5"/>
        <v>16.367958114491849</v>
      </c>
      <c r="G14" s="8">
        <v>3965.1010153846082</v>
      </c>
      <c r="H14">
        <v>315</v>
      </c>
      <c r="I14">
        <v>295</v>
      </c>
      <c r="J14" s="1">
        <v>311.46897410185187</v>
      </c>
      <c r="K14" s="2">
        <f t="shared" si="1"/>
        <v>3.5310258981481297</v>
      </c>
      <c r="L14" s="8">
        <v>104.99967944411033</v>
      </c>
      <c r="M14" s="1">
        <f t="shared" si="6"/>
        <v>18.177363302287279</v>
      </c>
      <c r="N14" s="1">
        <f t="shared" si="2"/>
        <v>4178.5980427458162</v>
      </c>
      <c r="O14" s="1">
        <f t="shared" si="3"/>
        <v>992.18005655126399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28.964197590751446</v>
      </c>
      <c r="C15">
        <v>400</v>
      </c>
      <c r="D15" s="2">
        <v>0.38178953181818187</v>
      </c>
      <c r="E15" s="1">
        <f t="shared" si="4"/>
        <v>17.262995470690914</v>
      </c>
      <c r="F15" s="1">
        <f t="shared" si="5"/>
        <v>69.051981882763656</v>
      </c>
      <c r="G15" s="8">
        <f>G3</f>
        <v>164.4253538461536</v>
      </c>
      <c r="H15">
        <v>315</v>
      </c>
      <c r="I15">
        <v>295</v>
      </c>
      <c r="J15" s="1">
        <v>297.70743869321825</v>
      </c>
      <c r="K15" s="2">
        <f t="shared" si="1"/>
        <v>17.292561306781749</v>
      </c>
      <c r="L15" s="8">
        <v>205.21710204480951</v>
      </c>
      <c r="M15" s="1">
        <f t="shared" si="6"/>
        <v>8.6474514437982286</v>
      </c>
      <c r="N15" s="1">
        <f t="shared" si="2"/>
        <v>4180.3944707464143</v>
      </c>
      <c r="O15" s="1">
        <f t="shared" si="3"/>
        <v>994.33101537727816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50.712302622522877</v>
      </c>
      <c r="C16">
        <v>400</v>
      </c>
      <c r="D16" s="2">
        <v>0.38178953181818187</v>
      </c>
      <c r="E16" s="1">
        <f t="shared" si="4"/>
        <v>17.262995470690914</v>
      </c>
      <c r="F16" s="1">
        <f t="shared" si="5"/>
        <v>69.051981882763656</v>
      </c>
      <c r="G16" s="8">
        <f t="shared" ref="G16:G26" si="8">G4</f>
        <v>329.78163076922988</v>
      </c>
      <c r="H16">
        <v>315</v>
      </c>
      <c r="I16">
        <v>295</v>
      </c>
      <c r="J16" s="1">
        <v>301.36231742019328</v>
      </c>
      <c r="K16" s="2">
        <f t="shared" si="1"/>
        <v>13.637682579806722</v>
      </c>
      <c r="L16" s="8">
        <v>282.5940200657447</v>
      </c>
      <c r="M16" s="1">
        <f t="shared" si="6"/>
        <v>11.907108353549818</v>
      </c>
      <c r="N16" s="1">
        <f t="shared" si="2"/>
        <v>4179.5558354656941</v>
      </c>
      <c r="O16" s="1">
        <f t="shared" si="3"/>
        <v>993.84167930911167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72.474264271691652</v>
      </c>
      <c r="C17">
        <v>400</v>
      </c>
      <c r="D17" s="2">
        <v>0.38178953181818187</v>
      </c>
      <c r="E17" s="1">
        <f t="shared" si="4"/>
        <v>17.262995470690914</v>
      </c>
      <c r="F17" s="1">
        <f t="shared" si="5"/>
        <v>69.051981882763656</v>
      </c>
      <c r="G17" s="8">
        <f t="shared" si="8"/>
        <v>531.16984615384467</v>
      </c>
      <c r="H17">
        <v>315</v>
      </c>
      <c r="I17">
        <v>295</v>
      </c>
      <c r="J17" s="1">
        <v>303.95976964220142</v>
      </c>
      <c r="K17" s="2">
        <f t="shared" si="1"/>
        <v>11.040230357798578</v>
      </c>
      <c r="L17" s="8">
        <v>326.35128895570665</v>
      </c>
      <c r="M17" s="1">
        <f t="shared" si="6"/>
        <v>13.748939842228509</v>
      </c>
      <c r="N17" s="1">
        <f t="shared" si="2"/>
        <v>4179.1438284334981</v>
      </c>
      <c r="O17" s="1">
        <f t="shared" si="3"/>
        <v>993.45610091447463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94.243805954435189</v>
      </c>
      <c r="C18">
        <v>400</v>
      </c>
      <c r="D18" s="2">
        <v>0.38178953181818187</v>
      </c>
      <c r="E18" s="1">
        <f t="shared" si="4"/>
        <v>17.262995470690914</v>
      </c>
      <c r="F18" s="1">
        <f t="shared" si="5"/>
        <v>69.051981882763656</v>
      </c>
      <c r="G18" s="8">
        <f t="shared" si="8"/>
        <v>768.58999999999787</v>
      </c>
      <c r="H18">
        <v>315</v>
      </c>
      <c r="I18">
        <v>295</v>
      </c>
      <c r="J18" s="1">
        <v>305.77635925857305</v>
      </c>
      <c r="K18" s="2">
        <f t="shared" si="1"/>
        <v>9.2236407414269479</v>
      </c>
      <c r="L18" s="8">
        <v>354.09056709064004</v>
      </c>
      <c r="M18" s="1">
        <f t="shared" si="6"/>
        <v>14.915873875776342</v>
      </c>
      <c r="N18" s="1">
        <f t="shared" si="2"/>
        <v>4178.9332389954161</v>
      </c>
      <c r="O18" s="1">
        <f t="shared" si="3"/>
        <v>993.16871864505924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116.01779008294771</v>
      </c>
      <c r="C19">
        <v>400</v>
      </c>
      <c r="D19" s="2">
        <v>0.38178953181818187</v>
      </c>
      <c r="E19" s="1">
        <f t="shared" si="4"/>
        <v>17.262995470690914</v>
      </c>
      <c r="F19" s="1">
        <f t="shared" si="5"/>
        <v>69.051981882763656</v>
      </c>
      <c r="G19" s="8">
        <f t="shared" si="8"/>
        <v>1042.0420923076895</v>
      </c>
      <c r="H19">
        <v>315</v>
      </c>
      <c r="I19">
        <v>295</v>
      </c>
      <c r="J19" s="1">
        <v>307.09594370134437</v>
      </c>
      <c r="K19" s="2">
        <f t="shared" si="1"/>
        <v>7.9040562986556324</v>
      </c>
      <c r="L19" s="8">
        <v>373.16977306298725</v>
      </c>
      <c r="M19" s="1">
        <f t="shared" si="6"/>
        <v>15.718138562984144</v>
      </c>
      <c r="N19" s="1">
        <f t="shared" si="2"/>
        <v>4178.8154198090797</v>
      </c>
      <c r="O19" s="1">
        <f t="shared" si="3"/>
        <v>992.95116652055663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137.79456890676428</v>
      </c>
      <c r="C20">
        <v>400</v>
      </c>
      <c r="D20" s="2">
        <v>0.38178953181818187</v>
      </c>
      <c r="E20" s="1">
        <f t="shared" si="4"/>
        <v>17.262995470690914</v>
      </c>
      <c r="F20" s="1">
        <f t="shared" si="5"/>
        <v>69.051981882763656</v>
      </c>
      <c r="G20" s="8">
        <f t="shared" si="8"/>
        <v>1351.5261230769197</v>
      </c>
      <c r="H20">
        <v>315</v>
      </c>
      <c r="I20">
        <v>295</v>
      </c>
      <c r="J20" s="1">
        <v>308.09174698975954</v>
      </c>
      <c r="K20" s="2">
        <f t="shared" si="1"/>
        <v>6.9082530102404576</v>
      </c>
      <c r="L20" s="8">
        <v>387.07560176841815</v>
      </c>
      <c r="M20" s="1">
        <f t="shared" si="6"/>
        <v>16.302652635276292</v>
      </c>
      <c r="N20" s="1">
        <f t="shared" si="2"/>
        <v>4178.74413844224</v>
      </c>
      <c r="O20" s="1">
        <f t="shared" si="3"/>
        <v>992.78223434599045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159.57321095022883</v>
      </c>
      <c r="C21">
        <v>400</v>
      </c>
      <c r="D21" s="2">
        <v>0.38178953181818187</v>
      </c>
      <c r="E21" s="1">
        <f t="shared" si="4"/>
        <v>17.262995470690914</v>
      </c>
      <c r="F21" s="1">
        <f t="shared" si="5"/>
        <v>69.051981882763656</v>
      </c>
      <c r="G21" s="8">
        <f t="shared" si="8"/>
        <v>1697.0420923076883</v>
      </c>
      <c r="H21">
        <v>315</v>
      </c>
      <c r="I21">
        <v>295</v>
      </c>
      <c r="J21" s="1">
        <v>308.86771568796473</v>
      </c>
      <c r="K21" s="2">
        <f t="shared" si="1"/>
        <v>6.1322843120352672</v>
      </c>
      <c r="L21" s="8">
        <v>397.65375363690225</v>
      </c>
      <c r="M21" s="1">
        <f t="shared" si="6"/>
        <v>16.747153759642789</v>
      </c>
      <c r="N21" s="1">
        <f t="shared" si="2"/>
        <v>4178.6982321863334</v>
      </c>
      <c r="O21" s="1">
        <f t="shared" si="3"/>
        <v>992.64782012442697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181.35315425290693</v>
      </c>
      <c r="C22">
        <v>400</v>
      </c>
      <c r="D22" s="2">
        <v>0.38178953181818187</v>
      </c>
      <c r="E22" s="1">
        <f t="shared" si="4"/>
        <v>17.262995470690914</v>
      </c>
      <c r="F22" s="1">
        <f t="shared" si="5"/>
        <v>69.051981882763656</v>
      </c>
      <c r="G22" s="8">
        <f t="shared" si="8"/>
        <v>2078.5899999999961</v>
      </c>
      <c r="H22">
        <v>315</v>
      </c>
      <c r="I22">
        <v>295</v>
      </c>
      <c r="J22" s="1">
        <v>309.4884957381322</v>
      </c>
      <c r="K22" s="2">
        <f t="shared" si="1"/>
        <v>5.511504261867799</v>
      </c>
      <c r="L22" s="8">
        <v>405.9681988928665</v>
      </c>
      <c r="M22" s="1">
        <f t="shared" si="6"/>
        <v>17.096438364271808</v>
      </c>
      <c r="N22" s="1">
        <f t="shared" si="2"/>
        <v>4178.6671598070416</v>
      </c>
      <c r="O22" s="1">
        <f t="shared" si="3"/>
        <v>992.53856786510653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203.13404101972031</v>
      </c>
      <c r="C23">
        <v>400</v>
      </c>
      <c r="D23" s="2">
        <v>0.38178953181818187</v>
      </c>
      <c r="E23" s="1">
        <f t="shared" si="4"/>
        <v>17.262995470690914</v>
      </c>
      <c r="F23" s="1">
        <f t="shared" si="5"/>
        <v>69.051981882763656</v>
      </c>
      <c r="G23" s="8">
        <f t="shared" si="8"/>
        <v>2496.1698461538413</v>
      </c>
      <c r="H23">
        <v>315</v>
      </c>
      <c r="I23">
        <v>295</v>
      </c>
      <c r="J23" s="1">
        <v>309.99598450318263</v>
      </c>
      <c r="K23" s="2">
        <f t="shared" si="1"/>
        <v>5.0040154968173738</v>
      </c>
      <c r="L23" s="8">
        <v>412.67410100703376</v>
      </c>
      <c r="M23" s="1">
        <f t="shared" si="6"/>
        <v>17.378082417297556</v>
      </c>
      <c r="N23" s="1">
        <f t="shared" si="2"/>
        <v>4178.6452671159786</v>
      </c>
      <c r="O23" s="1">
        <f t="shared" si="3"/>
        <v>992.44813418755655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224.91563311358468</v>
      </c>
      <c r="C24">
        <v>400</v>
      </c>
      <c r="D24" s="2">
        <v>0.38178953181818187</v>
      </c>
      <c r="E24" s="1">
        <f t="shared" si="4"/>
        <v>17.262995470690914</v>
      </c>
      <c r="F24" s="1">
        <f t="shared" si="5"/>
        <v>69.051981882763656</v>
      </c>
      <c r="G24" s="8">
        <f t="shared" si="8"/>
        <v>2949.7816307692251</v>
      </c>
      <c r="H24">
        <v>315</v>
      </c>
      <c r="I24">
        <v>295</v>
      </c>
      <c r="J24" s="1">
        <v>310.41838595253142</v>
      </c>
      <c r="K24" s="2">
        <f t="shared" si="1"/>
        <v>4.5816140474685767</v>
      </c>
      <c r="L24" s="8">
        <v>418.19649705164284</v>
      </c>
      <c r="M24" s="1">
        <f t="shared" si="6"/>
        <v>17.609971044782725</v>
      </c>
      <c r="N24" s="1">
        <f t="shared" si="2"/>
        <v>4178.6293270873211</v>
      </c>
      <c r="O24" s="1">
        <f t="shared" si="3"/>
        <v>992.37210375359598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246.69776609217982</v>
      </c>
      <c r="C25">
        <v>400</v>
      </c>
      <c r="D25" s="2">
        <v>0.38178953181818187</v>
      </c>
      <c r="E25" s="1">
        <f t="shared" si="4"/>
        <v>17.262995470690914</v>
      </c>
      <c r="F25" s="1">
        <f t="shared" si="5"/>
        <v>69.051981882763656</v>
      </c>
      <c r="G25" s="8">
        <f t="shared" si="8"/>
        <v>3439.4253538461485</v>
      </c>
      <c r="H25">
        <v>315</v>
      </c>
      <c r="I25">
        <v>295</v>
      </c>
      <c r="J25" s="1">
        <v>310.77532674063821</v>
      </c>
      <c r="K25" s="2">
        <f t="shared" si="1"/>
        <v>4.2246732593617935</v>
      </c>
      <c r="L25" s="8">
        <v>422.82300316064448</v>
      </c>
      <c r="M25" s="1">
        <f t="shared" si="6"/>
        <v>17.804203970830866</v>
      </c>
      <c r="N25" s="1">
        <f t="shared" si="2"/>
        <v>4178.6173999966068</v>
      </c>
      <c r="O25" s="1">
        <f t="shared" si="3"/>
        <v>992.3073235633974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268.47961725395618</v>
      </c>
      <c r="C26">
        <v>400</v>
      </c>
      <c r="D26" s="2">
        <v>0.38178953181818187</v>
      </c>
      <c r="E26" s="1">
        <f t="shared" si="4"/>
        <v>17.262995470690914</v>
      </c>
      <c r="F26" s="1">
        <f t="shared" si="5"/>
        <v>69.051981882763656</v>
      </c>
      <c r="G26" s="8">
        <f t="shared" si="8"/>
        <v>3965.1010153846082</v>
      </c>
      <c r="H26">
        <v>315</v>
      </c>
      <c r="I26">
        <v>295</v>
      </c>
      <c r="J26" s="1">
        <v>311.06663543367011</v>
      </c>
      <c r="K26" s="2">
        <f t="shared" si="1"/>
        <v>3.9333645663298853</v>
      </c>
      <c r="L26" s="8">
        <v>426.57258762859624</v>
      </c>
      <c r="M26" s="1">
        <f t="shared" si="6"/>
        <v>17.961595220827778</v>
      </c>
      <c r="N26" s="1">
        <f t="shared" si="2"/>
        <v>4178.6086716938526</v>
      </c>
      <c r="O26" s="1">
        <f t="shared" si="3"/>
        <v>992.25409632497701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28.964148584072294</v>
      </c>
      <c r="C27">
        <v>600</v>
      </c>
      <c r="D27" s="2">
        <v>0.63899868247694336</v>
      </c>
      <c r="E27" s="1">
        <f t="shared" si="4"/>
        <v>28.892964426877469</v>
      </c>
      <c r="F27" s="1">
        <f t="shared" si="5"/>
        <v>115.57185770750988</v>
      </c>
      <c r="G27" s="8">
        <f>G15</f>
        <v>164.4253538461536</v>
      </c>
      <c r="H27">
        <v>315</v>
      </c>
      <c r="I27">
        <v>295</v>
      </c>
      <c r="J27" s="1">
        <v>297.69398016277927</v>
      </c>
      <c r="K27" s="2">
        <f t="shared" si="1"/>
        <v>17.306019837220731</v>
      </c>
      <c r="L27" s="8">
        <v>310.34538845164127</v>
      </c>
      <c r="M27" s="1">
        <f t="shared" si="6"/>
        <v>8.6326689374390142</v>
      </c>
      <c r="N27" s="1">
        <f t="shared" si="2"/>
        <v>4180.3981817806898</v>
      </c>
      <c r="O27" s="1">
        <f t="shared" si="3"/>
        <v>994.33269776269003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50.712147201764424</v>
      </c>
      <c r="C28">
        <v>600</v>
      </c>
      <c r="D28" s="2">
        <v>0.63899868247694336</v>
      </c>
      <c r="E28" s="1">
        <f t="shared" si="4"/>
        <v>28.892964426877469</v>
      </c>
      <c r="F28" s="1">
        <f t="shared" si="5"/>
        <v>115.57185770750988</v>
      </c>
      <c r="G28" s="8">
        <f t="shared" ref="G28:G91" si="9">G16</f>
        <v>329.78163076922988</v>
      </c>
      <c r="H28">
        <v>315</v>
      </c>
      <c r="I28">
        <v>295</v>
      </c>
      <c r="J28" s="1">
        <v>301.34094077375596</v>
      </c>
      <c r="K28" s="2">
        <f t="shared" si="1"/>
        <v>13.65905922624404</v>
      </c>
      <c r="L28" s="8">
        <v>427.79094795922612</v>
      </c>
      <c r="M28" s="1">
        <f t="shared" si="6"/>
        <v>11.890831581051414</v>
      </c>
      <c r="N28" s="1">
        <f t="shared" si="2"/>
        <v>4179.5598186963098</v>
      </c>
      <c r="O28" s="1">
        <f t="shared" si="3"/>
        <v>993.84472519922087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72.474004042514025</v>
      </c>
      <c r="C29">
        <v>600</v>
      </c>
      <c r="D29" s="2">
        <v>0.63899868247694336</v>
      </c>
      <c r="E29" s="1">
        <f t="shared" si="4"/>
        <v>28.892964426877469</v>
      </c>
      <c r="F29" s="1">
        <f t="shared" si="5"/>
        <v>115.57185770750988</v>
      </c>
      <c r="G29" s="8">
        <f t="shared" si="9"/>
        <v>531.16984615384467</v>
      </c>
      <c r="H29">
        <v>315</v>
      </c>
      <c r="I29">
        <v>295</v>
      </c>
      <c r="J29" s="1">
        <v>303.93663679919837</v>
      </c>
      <c r="K29" s="2">
        <f t="shared" si="1"/>
        <v>11.063363200801632</v>
      </c>
      <c r="L29" s="8">
        <v>494.35740175359928</v>
      </c>
      <c r="M29" s="1">
        <f t="shared" si="6"/>
        <v>13.733533594788419</v>
      </c>
      <c r="N29" s="1">
        <f t="shared" si="2"/>
        <v>4179.1468992558694</v>
      </c>
      <c r="O29" s="1">
        <f t="shared" si="3"/>
        <v>993.45966807303807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94.243456130623187</v>
      </c>
      <c r="C30">
        <v>600</v>
      </c>
      <c r="D30" s="2">
        <v>0.63899868247694336</v>
      </c>
      <c r="E30" s="1">
        <f t="shared" si="4"/>
        <v>28.892964426877469</v>
      </c>
      <c r="F30" s="1">
        <f t="shared" si="5"/>
        <v>115.57185770750988</v>
      </c>
      <c r="G30" s="8">
        <f t="shared" si="9"/>
        <v>768.58999999999787</v>
      </c>
      <c r="H30">
        <v>315</v>
      </c>
      <c r="I30">
        <v>295</v>
      </c>
      <c r="J30" s="1">
        <v>305.75360928056881</v>
      </c>
      <c r="K30" s="2">
        <f t="shared" si="1"/>
        <v>9.2463907194311901</v>
      </c>
      <c r="L30" s="8">
        <v>536.62582861266492</v>
      </c>
      <c r="M30" s="1">
        <f t="shared" si="6"/>
        <v>14.901736331458745</v>
      </c>
      <c r="N30" s="1">
        <f t="shared" si="2"/>
        <v>4178.9355183866446</v>
      </c>
      <c r="O30" s="1">
        <f t="shared" si="3"/>
        <v>993.17240520411997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116.01736572510123</v>
      </c>
      <c r="C31">
        <v>600</v>
      </c>
      <c r="D31" s="2">
        <v>0.63899868247694336</v>
      </c>
      <c r="E31" s="1">
        <f t="shared" si="4"/>
        <v>28.892964426877469</v>
      </c>
      <c r="F31" s="1">
        <f t="shared" si="5"/>
        <v>115.57185770750988</v>
      </c>
      <c r="G31" s="8">
        <f t="shared" si="9"/>
        <v>1042.0420923076895</v>
      </c>
      <c r="H31">
        <v>315</v>
      </c>
      <c r="I31">
        <v>295</v>
      </c>
      <c r="J31" s="1">
        <v>307.07426871153609</v>
      </c>
      <c r="K31" s="2">
        <f t="shared" si="1"/>
        <v>7.9257312884639077</v>
      </c>
      <c r="L31" s="8">
        <v>565.73570472328879</v>
      </c>
      <c r="M31" s="1">
        <f t="shared" si="6"/>
        <v>15.705226873579166</v>
      </c>
      <c r="N31" s="1">
        <f t="shared" si="2"/>
        <v>4178.8171340860808</v>
      </c>
      <c r="O31" s="1">
        <f t="shared" si="3"/>
        <v>992.95479844769147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137.79408246438541</v>
      </c>
      <c r="C32">
        <v>600</v>
      </c>
      <c r="D32" s="2">
        <v>0.63899868247694336</v>
      </c>
      <c r="E32" s="1">
        <f t="shared" si="4"/>
        <v>28.892964426877469</v>
      </c>
      <c r="F32" s="1">
        <f t="shared" si="5"/>
        <v>115.57185770750988</v>
      </c>
      <c r="G32" s="8">
        <f t="shared" si="9"/>
        <v>1351.5261230769197</v>
      </c>
      <c r="H32">
        <v>315</v>
      </c>
      <c r="I32">
        <v>295</v>
      </c>
      <c r="J32" s="1">
        <v>308.07132609193127</v>
      </c>
      <c r="K32" s="2">
        <f t="shared" si="1"/>
        <v>6.9286739080687312</v>
      </c>
      <c r="L32" s="8">
        <v>586.97467586364132</v>
      </c>
      <c r="M32" s="1">
        <f t="shared" si="6"/>
        <v>16.290829953876791</v>
      </c>
      <c r="N32" s="1">
        <f t="shared" si="2"/>
        <v>4178.7454573023797</v>
      </c>
      <c r="O32" s="1">
        <f t="shared" si="3"/>
        <v>992.785739078147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159.57267231570569</v>
      </c>
      <c r="C33">
        <v>600</v>
      </c>
      <c r="D33" s="2">
        <v>0.63899868247694336</v>
      </c>
      <c r="E33" s="1">
        <f t="shared" si="4"/>
        <v>28.892964426877469</v>
      </c>
      <c r="F33" s="1">
        <f t="shared" si="5"/>
        <v>115.57185770750988</v>
      </c>
      <c r="G33" s="8">
        <f t="shared" si="9"/>
        <v>1697.0420923076883</v>
      </c>
      <c r="H33">
        <v>315</v>
      </c>
      <c r="I33">
        <v>295</v>
      </c>
      <c r="J33" s="1">
        <v>308.84853940289912</v>
      </c>
      <c r="K33" s="2">
        <f t="shared" si="1"/>
        <v>6.1514605971008791</v>
      </c>
      <c r="L33" s="8">
        <v>603.14544097383555</v>
      </c>
      <c r="M33" s="1">
        <f t="shared" si="6"/>
        <v>16.736277178090106</v>
      </c>
      <c r="N33" s="1">
        <f t="shared" si="2"/>
        <v>4178.6992701317786</v>
      </c>
      <c r="O33" s="1">
        <f t="shared" si="3"/>
        <v>992.65117078828121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181.35257125659729</v>
      </c>
      <c r="C34">
        <v>600</v>
      </c>
      <c r="D34" s="2">
        <v>0.63899868247694336</v>
      </c>
      <c r="E34" s="1">
        <f t="shared" si="4"/>
        <v>28.892964426877469</v>
      </c>
      <c r="F34" s="1">
        <f t="shared" si="5"/>
        <v>115.57185770750988</v>
      </c>
      <c r="G34" s="8">
        <f t="shared" si="9"/>
        <v>2078.5899999999961</v>
      </c>
      <c r="H34">
        <v>315</v>
      </c>
      <c r="I34">
        <v>295</v>
      </c>
      <c r="J34" s="1">
        <v>309.47048688143207</v>
      </c>
      <c r="K34" s="2">
        <f t="shared" si="1"/>
        <v>5.5295131185679338</v>
      </c>
      <c r="L34" s="8">
        <v>615.86536240891735</v>
      </c>
      <c r="M34" s="1">
        <f t="shared" si="6"/>
        <v>17.086380834451095</v>
      </c>
      <c r="N34" s="1">
        <f t="shared" si="2"/>
        <v>4178.6679935211359</v>
      </c>
      <c r="O34" s="1">
        <f t="shared" si="3"/>
        <v>992.54175859087491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203.13341990619173</v>
      </c>
      <c r="C35">
        <v>600</v>
      </c>
      <c r="D35" s="2">
        <v>0.63899868247694336</v>
      </c>
      <c r="E35" s="1">
        <f t="shared" si="4"/>
        <v>28.892964426877469</v>
      </c>
      <c r="F35" s="1">
        <f t="shared" si="5"/>
        <v>115.57185770750988</v>
      </c>
      <c r="G35" s="8">
        <f t="shared" si="9"/>
        <v>2496.1698461538413</v>
      </c>
      <c r="H35">
        <v>315</v>
      </c>
      <c r="I35">
        <v>295</v>
      </c>
      <c r="J35" s="1">
        <v>309.97904575307496</v>
      </c>
      <c r="K35" s="2">
        <f t="shared" ref="K35:K66" si="11">H35-J35</f>
        <v>5.0209542469250437</v>
      </c>
      <c r="L35" s="8">
        <v>626.13126586300086</v>
      </c>
      <c r="M35" s="1">
        <f t="shared" si="6"/>
        <v>17.368736219006472</v>
      </c>
      <c r="N35" s="1">
        <f t="shared" ref="N35:N66" si="12">((W35 + X35*H35 +Y35*H35^2 +  Z35*H35^3)+(W35 + X35*J35 + Y35*J35^2 +  Z35*J35^3))/2</f>
        <v>4178.6459488149967</v>
      </c>
      <c r="O35" s="1">
        <f t="shared" ref="O35:O66" si="13">((S35 + T35*H35 + U35*H35^2 +  V35*H35^3)+(S35 + T35*J35 + U35*J35^2 +  V35*J35^3))/2</f>
        <v>992.45116875942972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224.91497891805309</v>
      </c>
      <c r="C36">
        <v>600</v>
      </c>
      <c r="D36" s="2">
        <v>0.63899868247694336</v>
      </c>
      <c r="E36" s="1">
        <f t="shared" si="4"/>
        <v>28.892964426877469</v>
      </c>
      <c r="F36" s="1">
        <f t="shared" si="5"/>
        <v>115.57185770750988</v>
      </c>
      <c r="G36" s="8">
        <f t="shared" si="9"/>
        <v>2949.7816307692251</v>
      </c>
      <c r="H36">
        <v>315</v>
      </c>
      <c r="I36">
        <v>295</v>
      </c>
      <c r="J36" s="1">
        <v>310.40241894449088</v>
      </c>
      <c r="K36" s="2">
        <f t="shared" si="11"/>
        <v>4.5975810555091243</v>
      </c>
      <c r="L36" s="8">
        <v>634.5903479687554</v>
      </c>
      <c r="M36" s="1">
        <f t="shared" si="6"/>
        <v>17.601246125732789</v>
      </c>
      <c r="N36" s="1">
        <f t="shared" si="12"/>
        <v>4178.6298931437314</v>
      </c>
      <c r="O36" s="1">
        <f t="shared" si="13"/>
        <v>992.37499020161772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246.69708292291415</v>
      </c>
      <c r="C37">
        <v>600</v>
      </c>
      <c r="D37" s="2">
        <v>0.63899868247694336</v>
      </c>
      <c r="E37" s="1">
        <f t="shared" si="4"/>
        <v>28.892964426877469</v>
      </c>
      <c r="F37" s="1">
        <f t="shared" si="5"/>
        <v>115.57185770750988</v>
      </c>
      <c r="G37" s="8">
        <f t="shared" si="9"/>
        <v>3439.4253538461485</v>
      </c>
      <c r="H37">
        <v>315</v>
      </c>
      <c r="I37">
        <v>295</v>
      </c>
      <c r="J37" s="1">
        <v>310.76023946464551</v>
      </c>
      <c r="K37" s="2">
        <f t="shared" si="11"/>
        <v>4.2397605353544918</v>
      </c>
      <c r="L37" s="8">
        <v>641.68085970330253</v>
      </c>
      <c r="M37" s="1">
        <f t="shared" si="6"/>
        <v>17.796025168548901</v>
      </c>
      <c r="N37" s="1">
        <f t="shared" si="12"/>
        <v>4178.6178763417347</v>
      </c>
      <c r="O37" s="1">
        <f t="shared" si="13"/>
        <v>992.31007152400377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268.47890683212796</v>
      </c>
      <c r="C38">
        <v>600</v>
      </c>
      <c r="D38" s="2">
        <v>0.63899868247694336</v>
      </c>
      <c r="E38" s="1">
        <f t="shared" si="4"/>
        <v>28.892964426877469</v>
      </c>
      <c r="F38" s="1">
        <f t="shared" si="5"/>
        <v>115.57185770750988</v>
      </c>
      <c r="G38" s="8">
        <f t="shared" si="9"/>
        <v>3965.1010153846082</v>
      </c>
      <c r="H38">
        <v>315</v>
      </c>
      <c r="I38">
        <v>295</v>
      </c>
      <c r="J38" s="1">
        <v>311.05230673090938</v>
      </c>
      <c r="K38" s="2">
        <f t="shared" si="11"/>
        <v>3.947693269090621</v>
      </c>
      <c r="L38" s="8">
        <v>647.43007097572945</v>
      </c>
      <c r="M38" s="1">
        <f t="shared" si="6"/>
        <v>17.953876779557365</v>
      </c>
      <c r="N38" s="1">
        <f t="shared" si="12"/>
        <v>4178.6090803962861</v>
      </c>
      <c r="O38" s="1">
        <f t="shared" si="13"/>
        <v>992.25672192777586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28.962413050852032</v>
      </c>
      <c r="C39">
        <v>800</v>
      </c>
      <c r="D39" s="2">
        <v>0.89371980676328511</v>
      </c>
      <c r="E39" s="1">
        <f t="shared" si="4"/>
        <v>40.410434782608696</v>
      </c>
      <c r="F39" s="1">
        <f t="shared" si="5"/>
        <v>161.64173913043479</v>
      </c>
      <c r="G39" s="8">
        <f t="shared" si="9"/>
        <v>164.4253538461536</v>
      </c>
      <c r="H39">
        <v>315</v>
      </c>
      <c r="I39">
        <v>295</v>
      </c>
      <c r="J39" s="1">
        <v>297.2125978223491</v>
      </c>
      <c r="K39" s="2">
        <f t="shared" si="11"/>
        <v>17.787402177650904</v>
      </c>
      <c r="L39" s="8">
        <v>373.50037558514055</v>
      </c>
      <c r="M39" s="1">
        <f t="shared" si="6"/>
        <v>8.0794355267531763</v>
      </c>
      <c r="N39" s="1">
        <f t="shared" si="12"/>
        <v>4180.5341258124527</v>
      </c>
      <c r="O39" s="1">
        <f t="shared" si="13"/>
        <v>994.39228179755378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50.707270672741977</v>
      </c>
      <c r="C40">
        <v>800</v>
      </c>
      <c r="D40" s="2">
        <v>0.89371980676328511</v>
      </c>
      <c r="E40" s="1">
        <f t="shared" si="4"/>
        <v>40.410434782608696</v>
      </c>
      <c r="F40" s="1">
        <f t="shared" si="5"/>
        <v>161.64173913043479</v>
      </c>
      <c r="G40" s="8">
        <f t="shared" si="9"/>
        <v>329.78163076922988</v>
      </c>
      <c r="H40">
        <v>315</v>
      </c>
      <c r="I40">
        <v>295</v>
      </c>
      <c r="J40" s="1">
        <v>300.66240933596816</v>
      </c>
      <c r="K40" s="2">
        <f t="shared" si="11"/>
        <v>14.337590664031836</v>
      </c>
      <c r="L40" s="8">
        <v>525.85942566145332</v>
      </c>
      <c r="M40" s="1">
        <f t="shared" si="6"/>
        <v>11.362062094948012</v>
      </c>
      <c r="N40" s="1">
        <f t="shared" si="12"/>
        <v>4179.6916010411305</v>
      </c>
      <c r="O40" s="1">
        <f t="shared" si="13"/>
        <v>993.94030345815577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72.466394945721106</v>
      </c>
      <c r="C41">
        <v>800</v>
      </c>
      <c r="D41" s="2">
        <v>0.89371980676328511</v>
      </c>
      <c r="E41" s="1">
        <f t="shared" si="4"/>
        <v>40.410434782608696</v>
      </c>
      <c r="F41" s="1">
        <f t="shared" si="5"/>
        <v>161.64173913043479</v>
      </c>
      <c r="G41" s="8">
        <f t="shared" si="9"/>
        <v>531.16984615384467</v>
      </c>
      <c r="H41">
        <v>315</v>
      </c>
      <c r="I41">
        <v>295</v>
      </c>
      <c r="J41" s="1">
        <v>303.25324265700971</v>
      </c>
      <c r="K41" s="2">
        <f t="shared" si="11"/>
        <v>11.746757342990293</v>
      </c>
      <c r="L41" s="8">
        <v>614.73506686540975</v>
      </c>
      <c r="M41" s="1">
        <f t="shared" si="6"/>
        <v>13.271281152411746</v>
      </c>
      <c r="N41" s="1">
        <f t="shared" si="12"/>
        <v>4179.2422830447222</v>
      </c>
      <c r="O41" s="1">
        <f t="shared" si="13"/>
        <v>993.56398305627818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94.233698912862579</v>
      </c>
      <c r="C42">
        <v>800</v>
      </c>
      <c r="D42" s="2">
        <v>0.89371980676328511</v>
      </c>
      <c r="E42" s="1">
        <f t="shared" si="4"/>
        <v>40.410434782608696</v>
      </c>
      <c r="F42" s="1">
        <f t="shared" si="5"/>
        <v>161.64173913043479</v>
      </c>
      <c r="G42" s="8">
        <f t="shared" si="9"/>
        <v>768.58999999999787</v>
      </c>
      <c r="H42">
        <v>315</v>
      </c>
      <c r="I42">
        <v>295</v>
      </c>
      <c r="J42" s="1">
        <v>305.11342988904789</v>
      </c>
      <c r="K42" s="2">
        <f t="shared" si="11"/>
        <v>9.8865701109521069</v>
      </c>
      <c r="L42" s="8">
        <v>672.02387999780035</v>
      </c>
      <c r="M42" s="1">
        <f t="shared" si="6"/>
        <v>14.499242546625959</v>
      </c>
      <c r="N42" s="1">
        <f t="shared" si="12"/>
        <v>4179.0032814705819</v>
      </c>
      <c r="O42" s="1">
        <f t="shared" si="13"/>
        <v>993.27524102127654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116.00592882026652</v>
      </c>
      <c r="C43">
        <v>800</v>
      </c>
      <c r="D43" s="2">
        <v>0.89371980676328511</v>
      </c>
      <c r="E43" s="1">
        <f t="shared" si="4"/>
        <v>40.410434782608696</v>
      </c>
      <c r="F43" s="1">
        <f t="shared" si="5"/>
        <v>161.64173913043479</v>
      </c>
      <c r="G43" s="8">
        <f t="shared" si="9"/>
        <v>1042.0420923076895</v>
      </c>
      <c r="H43">
        <v>315</v>
      </c>
      <c r="I43">
        <v>295</v>
      </c>
      <c r="J43" s="1">
        <v>306.48560823986747</v>
      </c>
      <c r="K43" s="2">
        <f t="shared" si="11"/>
        <v>8.5143917601325256</v>
      </c>
      <c r="L43" s="8">
        <v>711.84492081645374</v>
      </c>
      <c r="M43" s="1">
        <f t="shared" si="6"/>
        <v>15.351273719651767</v>
      </c>
      <c r="N43" s="1">
        <f t="shared" si="12"/>
        <v>4178.8664610771766</v>
      </c>
      <c r="O43" s="1">
        <f t="shared" si="13"/>
        <v>993.05269283680173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137.78131260069955</v>
      </c>
      <c r="C44">
        <v>800</v>
      </c>
      <c r="D44" s="2">
        <v>0.89371980676328511</v>
      </c>
      <c r="E44" s="1">
        <f t="shared" si="4"/>
        <v>40.410434782608696</v>
      </c>
      <c r="F44" s="1">
        <f t="shared" si="5"/>
        <v>161.64173913043479</v>
      </c>
      <c r="G44" s="8">
        <f t="shared" si="9"/>
        <v>1351.5261230769197</v>
      </c>
      <c r="H44">
        <v>315</v>
      </c>
      <c r="I44">
        <v>295</v>
      </c>
      <c r="J44" s="1">
        <v>307.53162899239254</v>
      </c>
      <c r="K44" s="2">
        <f t="shared" si="11"/>
        <v>7.468371007607459</v>
      </c>
      <c r="L44" s="8">
        <v>741.08264506428623</v>
      </c>
      <c r="M44" s="1">
        <f t="shared" si="6"/>
        <v>15.975928022445343</v>
      </c>
      <c r="N44" s="1">
        <f t="shared" si="12"/>
        <v>4178.7824547885712</v>
      </c>
      <c r="O44" s="1">
        <f t="shared" si="13"/>
        <v>992.87775256181897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159.5588251198898</v>
      </c>
      <c r="C45">
        <v>800</v>
      </c>
      <c r="D45" s="2">
        <v>0.89371980676328511</v>
      </c>
      <c r="E45" s="1">
        <f t="shared" si="4"/>
        <v>40.410434782608696</v>
      </c>
      <c r="F45" s="1">
        <f t="shared" si="5"/>
        <v>161.64173913043479</v>
      </c>
      <c r="G45" s="8">
        <f t="shared" si="9"/>
        <v>1697.0420923076883</v>
      </c>
      <c r="H45">
        <v>315</v>
      </c>
      <c r="I45">
        <v>295</v>
      </c>
      <c r="J45" s="1">
        <v>308.35260334759624</v>
      </c>
      <c r="K45" s="2">
        <f t="shared" si="11"/>
        <v>6.6473966524037564</v>
      </c>
      <c r="L45" s="8">
        <v>763.44590295084129</v>
      </c>
      <c r="M45" s="1">
        <f t="shared" si="6"/>
        <v>16.453100930374923</v>
      </c>
      <c r="N45" s="1">
        <f t="shared" si="12"/>
        <v>4178.7277988142641</v>
      </c>
      <c r="O45" s="1">
        <f t="shared" si="13"/>
        <v>992.73731729336123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181.33783793991657</v>
      </c>
      <c r="C46">
        <v>800</v>
      </c>
      <c r="D46" s="2">
        <v>0.89371980676328511</v>
      </c>
      <c r="E46" s="1">
        <f t="shared" si="4"/>
        <v>40.410434782608696</v>
      </c>
      <c r="F46" s="1">
        <f t="shared" si="5"/>
        <v>161.64173913043479</v>
      </c>
      <c r="G46" s="8">
        <f t="shared" si="9"/>
        <v>2078.5899999999961</v>
      </c>
      <c r="H46">
        <v>315</v>
      </c>
      <c r="I46">
        <v>295</v>
      </c>
      <c r="J46" s="1">
        <v>309.01292499186565</v>
      </c>
      <c r="K46" s="2">
        <f t="shared" si="11"/>
        <v>5.9870750081343544</v>
      </c>
      <c r="L46" s="8">
        <v>781.09864470916455</v>
      </c>
      <c r="M46" s="1">
        <f t="shared" si="6"/>
        <v>16.829342858245919</v>
      </c>
      <c r="N46" s="1">
        <f t="shared" si="12"/>
        <v>4178.6905267578686</v>
      </c>
      <c r="O46" s="1">
        <f t="shared" si="13"/>
        <v>992.6224005143381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203.11794620112266</v>
      </c>
      <c r="C47">
        <v>800</v>
      </c>
      <c r="D47" s="2">
        <v>0.89371980676328511</v>
      </c>
      <c r="E47" s="1">
        <f t="shared" si="4"/>
        <v>40.410434782608696</v>
      </c>
      <c r="F47" s="1">
        <f t="shared" si="5"/>
        <v>161.64173913043479</v>
      </c>
      <c r="G47" s="8">
        <f t="shared" si="9"/>
        <v>2496.1698461538413</v>
      </c>
      <c r="H47">
        <v>315</v>
      </c>
      <c r="I47">
        <v>295</v>
      </c>
      <c r="J47" s="1">
        <v>309.55499662680762</v>
      </c>
      <c r="K47" s="2">
        <f t="shared" si="11"/>
        <v>5.4450033731923781</v>
      </c>
      <c r="L47" s="8">
        <v>795.38527827063513</v>
      </c>
      <c r="M47" s="1">
        <f t="shared" si="6"/>
        <v>17.133539559405516</v>
      </c>
      <c r="N47" s="1">
        <f t="shared" si="12"/>
        <v>4178.6641154250774</v>
      </c>
      <c r="O47" s="1">
        <f t="shared" si="13"/>
        <v>992.52677456860647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224.89887799263644</v>
      </c>
      <c r="C48">
        <v>800</v>
      </c>
      <c r="D48" s="2">
        <v>0.89371980676328511</v>
      </c>
      <c r="E48" s="1">
        <f t="shared" si="4"/>
        <v>40.410434782608696</v>
      </c>
      <c r="F48" s="1">
        <f t="shared" si="5"/>
        <v>161.64173913043479</v>
      </c>
      <c r="G48" s="8">
        <f t="shared" si="9"/>
        <v>2949.7816307692251</v>
      </c>
      <c r="H48">
        <v>315</v>
      </c>
      <c r="I48">
        <v>295</v>
      </c>
      <c r="J48" s="1">
        <v>310.00769193334799</v>
      </c>
      <c r="K48" s="2">
        <f t="shared" si="11"/>
        <v>4.992308066652015</v>
      </c>
      <c r="L48" s="8">
        <v>807.18401195744627</v>
      </c>
      <c r="M48" s="1">
        <f t="shared" si="6"/>
        <v>17.384540002658738</v>
      </c>
      <c r="N48" s="1">
        <f t="shared" si="12"/>
        <v>4178.644797894116</v>
      </c>
      <c r="O48" s="1">
        <f t="shared" si="13"/>
        <v>992.4460361572277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246.68044419659569</v>
      </c>
      <c r="C49">
        <v>800</v>
      </c>
      <c r="D49" s="2">
        <v>0.89371980676328511</v>
      </c>
      <c r="E49" s="1">
        <f t="shared" si="4"/>
        <v>40.410434782608696</v>
      </c>
      <c r="F49" s="1">
        <f t="shared" si="5"/>
        <v>161.64173913043479</v>
      </c>
      <c r="G49" s="8">
        <f t="shared" si="9"/>
        <v>3439.4253538461485</v>
      </c>
      <c r="H49">
        <v>315</v>
      </c>
      <c r="I49">
        <v>295</v>
      </c>
      <c r="J49" s="1">
        <v>310.39127951476542</v>
      </c>
      <c r="K49" s="2">
        <f t="shared" si="11"/>
        <v>4.6087204852345849</v>
      </c>
      <c r="L49" s="8">
        <v>817.09240308246899</v>
      </c>
      <c r="M49" s="1">
        <f t="shared" si="6"/>
        <v>17.595157296031935</v>
      </c>
      <c r="N49" s="1">
        <f t="shared" si="12"/>
        <v>4178.6302897277483</v>
      </c>
      <c r="O49" s="1">
        <f t="shared" si="13"/>
        <v>992.37700336271087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268.46175436091113</v>
      </c>
      <c r="C50">
        <v>800</v>
      </c>
      <c r="D50" s="2">
        <v>0.89371980676328511</v>
      </c>
      <c r="E50" s="1">
        <f t="shared" si="4"/>
        <v>40.410434782608696</v>
      </c>
      <c r="F50" s="1">
        <f t="shared" si="5"/>
        <v>161.64173913043479</v>
      </c>
      <c r="G50" s="8">
        <f t="shared" si="9"/>
        <v>3965.1010153846082</v>
      </c>
      <c r="H50">
        <v>315</v>
      </c>
      <c r="I50">
        <v>295</v>
      </c>
      <c r="J50" s="1">
        <v>310.70503552553902</v>
      </c>
      <c r="K50" s="2">
        <f t="shared" si="11"/>
        <v>4.2949644744609827</v>
      </c>
      <c r="L50" s="8">
        <v>825.13888487198631</v>
      </c>
      <c r="M50" s="1">
        <f t="shared" si="6"/>
        <v>17.766075974062321</v>
      </c>
      <c r="N50" s="1">
        <f t="shared" si="12"/>
        <v>4178.619639957109</v>
      </c>
      <c r="O50" s="1">
        <f t="shared" si="13"/>
        <v>992.32011887198132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28.961151731525849</v>
      </c>
      <c r="C51">
        <v>1000</v>
      </c>
      <c r="D51" s="2">
        <v>1.1484409310496266</v>
      </c>
      <c r="E51" s="1">
        <f t="shared" si="4"/>
        <v>51.927905138339916</v>
      </c>
      <c r="F51" s="1">
        <f t="shared" si="5"/>
        <v>207.71162055335967</v>
      </c>
      <c r="G51" s="8">
        <f t="shared" si="9"/>
        <v>164.4253538461536</v>
      </c>
      <c r="H51">
        <v>315</v>
      </c>
      <c r="I51">
        <v>295</v>
      </c>
      <c r="J51" s="1">
        <v>296.85670602345908</v>
      </c>
      <c r="K51" s="2">
        <f t="shared" si="11"/>
        <v>18.143293976540917</v>
      </c>
      <c r="L51" s="8">
        <v>420.38174953465966</v>
      </c>
      <c r="M51" s="1">
        <f t="shared" si="6"/>
        <v>7.6330842175312492</v>
      </c>
      <c r="N51" s="1">
        <f t="shared" si="12"/>
        <v>4180.6386964232006</v>
      </c>
      <c r="O51" s="1">
        <f t="shared" si="13"/>
        <v>994.43558968166235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50.7034462346409</v>
      </c>
      <c r="C52">
        <v>1000</v>
      </c>
      <c r="D52" s="2">
        <v>1.1484409310496266</v>
      </c>
      <c r="E52" s="1">
        <f t="shared" si="4"/>
        <v>51.927905138339916</v>
      </c>
      <c r="F52" s="1">
        <f t="shared" si="5"/>
        <v>207.71162055335967</v>
      </c>
      <c r="G52" s="8">
        <f t="shared" si="9"/>
        <v>329.78163076922988</v>
      </c>
      <c r="H52">
        <v>315</v>
      </c>
      <c r="I52">
        <v>295</v>
      </c>
      <c r="J52" s="1">
        <v>300.11914114962156</v>
      </c>
      <c r="K52" s="2">
        <f t="shared" si="11"/>
        <v>14.880858850378445</v>
      </c>
      <c r="L52" s="8">
        <v>602.29901265776937</v>
      </c>
      <c r="M52" s="1">
        <f t="shared" si="6"/>
        <v>10.91976296172559</v>
      </c>
      <c r="N52" s="1">
        <f t="shared" si="12"/>
        <v>4179.8047568464826</v>
      </c>
      <c r="O52" s="1">
        <f t="shared" si="13"/>
        <v>994.01527396704682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72.460219533400192</v>
      </c>
      <c r="C53">
        <v>1000</v>
      </c>
      <c r="D53" s="2">
        <v>1.1484409310496266</v>
      </c>
      <c r="E53" s="1">
        <f t="shared" si="4"/>
        <v>51.927905138339916</v>
      </c>
      <c r="F53" s="1">
        <f t="shared" si="5"/>
        <v>207.71162055335967</v>
      </c>
      <c r="G53" s="8">
        <f t="shared" si="9"/>
        <v>531.16984615384467</v>
      </c>
      <c r="H53">
        <v>315</v>
      </c>
      <c r="I53">
        <v>295</v>
      </c>
      <c r="J53" s="1">
        <v>302.68821130985492</v>
      </c>
      <c r="K53" s="2">
        <f t="shared" si="11"/>
        <v>12.311788690145079</v>
      </c>
      <c r="L53" s="8">
        <v>711.06392459710264</v>
      </c>
      <c r="M53" s="1">
        <f t="shared" si="6"/>
        <v>12.877845777714436</v>
      </c>
      <c r="N53" s="1">
        <f t="shared" si="12"/>
        <v>4179.3281461663419</v>
      </c>
      <c r="O53" s="1">
        <f t="shared" si="13"/>
        <v>993.64865941113999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94.225620614208665</v>
      </c>
      <c r="C54">
        <v>1000</v>
      </c>
      <c r="D54" s="2">
        <v>1.1484409310496266</v>
      </c>
      <c r="E54" s="1">
        <f t="shared" si="4"/>
        <v>51.927905138339916</v>
      </c>
      <c r="F54" s="1">
        <f t="shared" si="5"/>
        <v>207.71162055335967</v>
      </c>
      <c r="G54" s="8">
        <f t="shared" si="9"/>
        <v>768.58999999999787</v>
      </c>
      <c r="H54">
        <v>315</v>
      </c>
      <c r="I54">
        <v>295</v>
      </c>
      <c r="J54" s="1">
        <v>304.57482446702062</v>
      </c>
      <c r="K54" s="2">
        <f t="shared" si="11"/>
        <v>10.425175532979381</v>
      </c>
      <c r="L54" s="8">
        <v>782.09389814362294</v>
      </c>
      <c r="M54" s="1">
        <f t="shared" si="6"/>
        <v>14.15319751960134</v>
      </c>
      <c r="N54" s="1">
        <f t="shared" si="12"/>
        <v>4179.0658674682445</v>
      </c>
      <c r="O54" s="1">
        <f t="shared" si="13"/>
        <v>993.36039805171288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115.99633520265094</v>
      </c>
      <c r="C55">
        <v>1000</v>
      </c>
      <c r="D55" s="2">
        <v>1.1484409310496266</v>
      </c>
      <c r="E55" s="1">
        <f t="shared" si="4"/>
        <v>51.927905138339916</v>
      </c>
      <c r="F55" s="1">
        <f t="shared" si="5"/>
        <v>207.71162055335967</v>
      </c>
      <c r="G55" s="8">
        <f t="shared" si="9"/>
        <v>1042.0420923076895</v>
      </c>
      <c r="H55">
        <v>315</v>
      </c>
      <c r="I55">
        <v>295</v>
      </c>
      <c r="J55" s="1">
        <v>305.98489272177341</v>
      </c>
      <c r="K55" s="2">
        <f t="shared" si="11"/>
        <v>9.0151072782265942</v>
      </c>
      <c r="L55" s="8">
        <v>831.86610804580482</v>
      </c>
      <c r="M55" s="1">
        <f t="shared" si="6"/>
        <v>15.04495454606727</v>
      </c>
      <c r="N55" s="1">
        <f t="shared" si="12"/>
        <v>4178.9127483124448</v>
      </c>
      <c r="O55" s="1">
        <f t="shared" si="13"/>
        <v>993.13482446441344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137.77050147301483</v>
      </c>
      <c r="C56">
        <v>1000</v>
      </c>
      <c r="D56" s="2">
        <v>1.1484409310496266</v>
      </c>
      <c r="E56" s="1">
        <f t="shared" si="4"/>
        <v>51.927905138339916</v>
      </c>
      <c r="F56" s="1">
        <f t="shared" si="5"/>
        <v>207.71162055335967</v>
      </c>
      <c r="G56" s="8">
        <f t="shared" si="9"/>
        <v>1351.5261230769197</v>
      </c>
      <c r="H56">
        <v>315</v>
      </c>
      <c r="I56">
        <v>295</v>
      </c>
      <c r="J56" s="1">
        <v>307.06909149578115</v>
      </c>
      <c r="K56" s="2">
        <f t="shared" si="11"/>
        <v>7.9309085042188485</v>
      </c>
      <c r="L56" s="8">
        <v>868.61181168147459</v>
      </c>
      <c r="M56" s="1">
        <f t="shared" si="6"/>
        <v>15.702141588642188</v>
      </c>
      <c r="N56" s="1">
        <f t="shared" si="12"/>
        <v>4178.8175446076411</v>
      </c>
      <c r="O56" s="1">
        <f t="shared" si="13"/>
        <v>992.95566567125456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159.54702113943998</v>
      </c>
      <c r="C57">
        <v>1000</v>
      </c>
      <c r="D57" s="2">
        <v>1.1484409310496266</v>
      </c>
      <c r="E57" s="1">
        <f t="shared" si="4"/>
        <v>51.927905138339916</v>
      </c>
      <c r="F57" s="1">
        <f t="shared" si="5"/>
        <v>207.71162055335967</v>
      </c>
      <c r="G57" s="8">
        <f t="shared" si="9"/>
        <v>1697.0420923076883</v>
      </c>
      <c r="H57">
        <v>315</v>
      </c>
      <c r="I57">
        <v>295</v>
      </c>
      <c r="J57" s="1">
        <v>307.92522637371741</v>
      </c>
      <c r="K57" s="2">
        <f t="shared" si="11"/>
        <v>7.0747736262825924</v>
      </c>
      <c r="L57" s="8">
        <v>896.83056043739407</v>
      </c>
      <c r="M57" s="1">
        <f t="shared" si="6"/>
        <v>16.206051833497419</v>
      </c>
      <c r="N57" s="1">
        <f t="shared" si="12"/>
        <v>4178.7550633870806</v>
      </c>
      <c r="O57" s="1">
        <f t="shared" si="13"/>
        <v>992.81076430479072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181.32521180607159</v>
      </c>
      <c r="C58">
        <v>1000</v>
      </c>
      <c r="D58" s="2">
        <v>1.1484409310496266</v>
      </c>
      <c r="E58" s="1">
        <f t="shared" si="4"/>
        <v>51.927905138339916</v>
      </c>
      <c r="F58" s="1">
        <f t="shared" si="5"/>
        <v>207.71162055335967</v>
      </c>
      <c r="G58" s="8">
        <f t="shared" si="9"/>
        <v>2078.5899999999961</v>
      </c>
      <c r="H58">
        <v>315</v>
      </c>
      <c r="I58">
        <v>295</v>
      </c>
      <c r="J58" s="1">
        <v>308.61695964582799</v>
      </c>
      <c r="K58" s="2">
        <f t="shared" si="11"/>
        <v>6.3830403541720102</v>
      </c>
      <c r="L58" s="8">
        <v>919.17360969764377</v>
      </c>
      <c r="M58" s="1">
        <f t="shared" si="6"/>
        <v>16.604502984578687</v>
      </c>
      <c r="N58" s="1">
        <f t="shared" si="12"/>
        <v>4178.7121846952487</v>
      </c>
      <c r="O58" s="1">
        <f t="shared" si="13"/>
        <v>992.69151932667319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203.10462950787789</v>
      </c>
      <c r="C59">
        <v>1000</v>
      </c>
      <c r="D59" s="2">
        <v>1.1484409310496266</v>
      </c>
      <c r="E59" s="1">
        <f t="shared" si="4"/>
        <v>51.927905138339916</v>
      </c>
      <c r="F59" s="1">
        <f t="shared" si="5"/>
        <v>207.71162055335967</v>
      </c>
      <c r="G59" s="8">
        <f t="shared" si="9"/>
        <v>2496.1698461538413</v>
      </c>
      <c r="H59">
        <v>315</v>
      </c>
      <c r="I59">
        <v>295</v>
      </c>
      <c r="J59" s="1">
        <v>309.18681714604247</v>
      </c>
      <c r="K59" s="2">
        <f t="shared" si="11"/>
        <v>5.8131828539575281</v>
      </c>
      <c r="L59" s="8">
        <v>937.29991201104565</v>
      </c>
      <c r="M59" s="1">
        <f t="shared" si="6"/>
        <v>16.927371489269486</v>
      </c>
      <c r="N59" s="1">
        <f t="shared" si="12"/>
        <v>4178.6816539982856</v>
      </c>
      <c r="O59" s="1">
        <f t="shared" si="13"/>
        <v>992.5918502619877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224.88497382340657</v>
      </c>
      <c r="C60">
        <v>1000</v>
      </c>
      <c r="D60" s="2">
        <v>1.1484409310496266</v>
      </c>
      <c r="E60" s="1">
        <f t="shared" si="4"/>
        <v>51.927905138339916</v>
      </c>
      <c r="F60" s="1">
        <f t="shared" si="5"/>
        <v>207.71162055335967</v>
      </c>
      <c r="G60" s="8">
        <f t="shared" si="9"/>
        <v>2949.7816307692251</v>
      </c>
      <c r="H60">
        <v>315</v>
      </c>
      <c r="I60">
        <v>295</v>
      </c>
      <c r="J60" s="1">
        <v>309.66405353428377</v>
      </c>
      <c r="K60" s="2">
        <f t="shared" si="11"/>
        <v>5.3359464657162334</v>
      </c>
      <c r="L60" s="8">
        <v>952.29904926935433</v>
      </c>
      <c r="M60" s="1">
        <f t="shared" si="6"/>
        <v>17.194254349015239</v>
      </c>
      <c r="N60" s="1">
        <f t="shared" si="12"/>
        <v>4178.6592387829487</v>
      </c>
      <c r="O60" s="1">
        <f t="shared" si="13"/>
        <v>992.50739702720307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246.66603456448988</v>
      </c>
      <c r="C61">
        <v>1000</v>
      </c>
      <c r="D61" s="2">
        <v>1.1484409310496266</v>
      </c>
      <c r="E61" s="1">
        <f t="shared" si="4"/>
        <v>51.927905138339916</v>
      </c>
      <c r="F61" s="1">
        <f t="shared" si="5"/>
        <v>207.71162055335967</v>
      </c>
      <c r="G61" s="8">
        <f t="shared" si="9"/>
        <v>3439.4253538461485</v>
      </c>
      <c r="H61">
        <v>315</v>
      </c>
      <c r="I61">
        <v>295</v>
      </c>
      <c r="J61" s="1">
        <v>310.06936318961721</v>
      </c>
      <c r="K61" s="2">
        <f t="shared" si="11"/>
        <v>4.9306368103827936</v>
      </c>
      <c r="L61" s="8">
        <v>964.9155893024182</v>
      </c>
      <c r="M61" s="1">
        <f t="shared" si="6"/>
        <v>17.418527620632894</v>
      </c>
      <c r="N61" s="1">
        <f t="shared" si="12"/>
        <v>4178.642352306797</v>
      </c>
      <c r="O61" s="1">
        <f t="shared" si="13"/>
        <v>992.43497562287189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268.44686569489005</v>
      </c>
      <c r="C62">
        <v>1000</v>
      </c>
      <c r="D62" s="2">
        <v>1.1484409310496266</v>
      </c>
      <c r="E62" s="1">
        <f t="shared" si="4"/>
        <v>51.927905138339916</v>
      </c>
      <c r="F62" s="1">
        <f t="shared" si="5"/>
        <v>207.71162055335967</v>
      </c>
      <c r="G62" s="8">
        <f t="shared" si="9"/>
        <v>3965.1010153846082</v>
      </c>
      <c r="H62">
        <v>315</v>
      </c>
      <c r="I62">
        <v>295</v>
      </c>
      <c r="J62" s="1">
        <v>310.40150619998042</v>
      </c>
      <c r="K62" s="2">
        <f t="shared" si="11"/>
        <v>4.5984938000195825</v>
      </c>
      <c r="L62" s="8">
        <v>975.17508694185813</v>
      </c>
      <c r="M62" s="1">
        <f t="shared" si="6"/>
        <v>17.600747275826141</v>
      </c>
      <c r="N62" s="1">
        <f t="shared" si="12"/>
        <v>4178.6299255873528</v>
      </c>
      <c r="O62" s="1">
        <f t="shared" si="13"/>
        <v>992.37515517422162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28.960221461073157</v>
      </c>
      <c r="C63">
        <v>1200</v>
      </c>
      <c r="D63" s="2">
        <v>1.4070071870026351</v>
      </c>
      <c r="E63" s="1">
        <f t="shared" si="4"/>
        <v>63.619236967511142</v>
      </c>
      <c r="F63" s="1">
        <f t="shared" si="5"/>
        <v>254.47694787004457</v>
      </c>
      <c r="G63" s="8">
        <f t="shared" si="9"/>
        <v>164.4253538461536</v>
      </c>
      <c r="H63">
        <v>315</v>
      </c>
      <c r="I63">
        <v>295</v>
      </c>
      <c r="J63" s="1">
        <v>296.59079098442226</v>
      </c>
      <c r="K63" s="2">
        <f t="shared" si="11"/>
        <v>18.409209015577744</v>
      </c>
      <c r="L63" s="8">
        <v>457.64096548863961</v>
      </c>
      <c r="M63" s="1">
        <f t="shared" si="6"/>
        <v>7.2720531002003836</v>
      </c>
      <c r="N63" s="1">
        <f t="shared" si="12"/>
        <v>4180.7191228594411</v>
      </c>
      <c r="O63" s="1">
        <f t="shared" si="13"/>
        <v>994.46753329257115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50.700430902601752</v>
      </c>
      <c r="C64">
        <v>1200</v>
      </c>
      <c r="D64" s="2">
        <v>1.4070071870026351</v>
      </c>
      <c r="E64" s="1">
        <f t="shared" si="4"/>
        <v>63.619236967511142</v>
      </c>
      <c r="F64" s="1">
        <f t="shared" si="5"/>
        <v>254.47694787004457</v>
      </c>
      <c r="G64" s="8">
        <f t="shared" si="9"/>
        <v>329.78163076922988</v>
      </c>
      <c r="H64">
        <v>315</v>
      </c>
      <c r="I64">
        <v>295</v>
      </c>
      <c r="J64" s="1">
        <v>299.68343589073646</v>
      </c>
      <c r="K64" s="2">
        <f t="shared" si="11"/>
        <v>15.316564109263538</v>
      </c>
      <c r="L64" s="8">
        <v>665.18508863007855</v>
      </c>
      <c r="M64" s="1">
        <f t="shared" si="6"/>
        <v>10.550775834157099</v>
      </c>
      <c r="N64" s="1">
        <f t="shared" si="12"/>
        <v>4179.9005659466993</v>
      </c>
      <c r="O64" s="1">
        <f t="shared" si="13"/>
        <v>994.07439153369535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72.455202865913506</v>
      </c>
      <c r="C65">
        <v>1200</v>
      </c>
      <c r="D65" s="2">
        <v>1.4070071870026351</v>
      </c>
      <c r="E65" s="1">
        <f t="shared" si="4"/>
        <v>63.619236967511142</v>
      </c>
      <c r="F65" s="1">
        <f t="shared" si="5"/>
        <v>254.47694787004457</v>
      </c>
      <c r="G65" s="8">
        <f t="shared" si="9"/>
        <v>531.16984615384467</v>
      </c>
      <c r="H65">
        <v>315</v>
      </c>
      <c r="I65">
        <v>295</v>
      </c>
      <c r="J65" s="1">
        <v>302.22190054131244</v>
      </c>
      <c r="K65" s="2">
        <f t="shared" si="11"/>
        <v>12.778099458687564</v>
      </c>
      <c r="L65" s="8">
        <v>791.90590163937986</v>
      </c>
      <c r="M65" s="1">
        <f t="shared" si="6"/>
        <v>12.544592871270289</v>
      </c>
      <c r="N65" s="1">
        <f t="shared" si="12"/>
        <v>4179.4039491370295</v>
      </c>
      <c r="O65" s="1">
        <f t="shared" si="13"/>
        <v>993.71745785108192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94.218942375889725</v>
      </c>
      <c r="C66">
        <v>1200</v>
      </c>
      <c r="D66" s="2">
        <v>1.4070071870026351</v>
      </c>
      <c r="E66" s="1">
        <f t="shared" si="4"/>
        <v>63.619236967511142</v>
      </c>
      <c r="F66" s="1">
        <f t="shared" si="5"/>
        <v>254.47694787004457</v>
      </c>
      <c r="G66" s="8">
        <f t="shared" si="9"/>
        <v>768.58999999999787</v>
      </c>
      <c r="H66">
        <v>315</v>
      </c>
      <c r="I66">
        <v>295</v>
      </c>
      <c r="J66" s="1">
        <v>304.12336153914509</v>
      </c>
      <c r="K66" s="2">
        <f t="shared" si="11"/>
        <v>10.876638460854906</v>
      </c>
      <c r="L66" s="8">
        <v>875.6008592322728</v>
      </c>
      <c r="M66" s="1">
        <f t="shared" si="6"/>
        <v>13.857462520437148</v>
      </c>
      <c r="N66" s="1">
        <f t="shared" si="12"/>
        <v>4179.1224017274926</v>
      </c>
      <c r="O66" s="1">
        <f t="shared" si="13"/>
        <v>993.43080743338817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115.98831240083435</v>
      </c>
      <c r="C67">
        <v>1200</v>
      </c>
      <c r="D67" s="2">
        <v>1.4070071870026351</v>
      </c>
      <c r="E67" s="1">
        <f t="shared" si="4"/>
        <v>63.619236967511142</v>
      </c>
      <c r="F67" s="1">
        <f t="shared" si="5"/>
        <v>254.47694787004457</v>
      </c>
      <c r="G67" s="8">
        <f t="shared" si="9"/>
        <v>1042.0420923076895</v>
      </c>
      <c r="H67">
        <v>315</v>
      </c>
      <c r="I67">
        <v>295</v>
      </c>
      <c r="J67" s="1">
        <v>305.56106355384821</v>
      </c>
      <c r="K67" s="2">
        <f t="shared" ref="K67:K98" si="15">H67-J67</f>
        <v>9.4389364461517857</v>
      </c>
      <c r="L67" s="8">
        <v>934.66016723630628</v>
      </c>
      <c r="M67" s="1">
        <f t="shared" si="6"/>
        <v>14.781636488898586</v>
      </c>
      <c r="N67" s="1">
        <f t="shared" ref="N67:N98" si="16">((W67 + X67*H67 +Y67*H67^2 +  Z67*H67^3)+(W67 + X67*J67 + Y67*J67^2 +  Z67*J67^3))/2</f>
        <v>4178.9551600771201</v>
      </c>
      <c r="O67" s="1">
        <f t="shared" ref="O67:O98" si="17">((S67 + T67*H67 + U67*H67^2 +  V67*H67^3)+(S67 + T67*J67 + U67*J67^2 +  V67*J67^3))/2</f>
        <v>993.20351866048293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137.76138642718647</v>
      </c>
      <c r="C68">
        <v>1200</v>
      </c>
      <c r="D68" s="2">
        <v>1.4070071870026351</v>
      </c>
      <c r="E68" s="1">
        <f t="shared" ref="E68:E131" si="18">D68*0.01256*3600</f>
        <v>63.619236967511142</v>
      </c>
      <c r="F68" s="1">
        <f t="shared" ref="F68:F131" si="19">E68*4</f>
        <v>254.47694787004457</v>
      </c>
      <c r="G68" s="8">
        <f t="shared" si="9"/>
        <v>1351.5261230769197</v>
      </c>
      <c r="H68">
        <v>315</v>
      </c>
      <c r="I68">
        <v>295</v>
      </c>
      <c r="J68" s="1">
        <v>306.67493258498786</v>
      </c>
      <c r="K68" s="2">
        <f t="shared" si="15"/>
        <v>8.3250674150121426</v>
      </c>
      <c r="L68" s="8">
        <v>978.47172992890364</v>
      </c>
      <c r="M68" s="1">
        <f t="shared" ref="M68:M131" si="20">((H68-I68)-(J68-I68))/(LN((H68-I68)/(J68-I68)))</f>
        <v>15.465816879423723</v>
      </c>
      <c r="N68" s="1">
        <f t="shared" si="16"/>
        <v>4178.8500071959606</v>
      </c>
      <c r="O68" s="1">
        <f t="shared" si="17"/>
        <v>993.02136504197699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159.53700827319255</v>
      </c>
      <c r="C69">
        <v>1200</v>
      </c>
      <c r="D69" s="2">
        <v>1.4070071870026351</v>
      </c>
      <c r="E69" s="1">
        <f t="shared" si="18"/>
        <v>63.619236967511142</v>
      </c>
      <c r="F69" s="1">
        <f t="shared" si="19"/>
        <v>254.47694787004457</v>
      </c>
      <c r="G69" s="8">
        <f t="shared" si="9"/>
        <v>1697.0420923076883</v>
      </c>
      <c r="H69">
        <v>315</v>
      </c>
      <c r="I69">
        <v>295</v>
      </c>
      <c r="J69" s="1">
        <v>307.55923259045124</v>
      </c>
      <c r="K69" s="2">
        <f t="shared" si="15"/>
        <v>7.440767409548755</v>
      </c>
      <c r="L69" s="8">
        <v>1012.2344228659592</v>
      </c>
      <c r="M69" s="1">
        <f t="shared" si="20"/>
        <v>15.992150872506128</v>
      </c>
      <c r="N69" s="1">
        <f t="shared" si="16"/>
        <v>4178.7804608001497</v>
      </c>
      <c r="O69" s="1">
        <f t="shared" si="17"/>
        <v>992.8730751221965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181.31445098638048</v>
      </c>
      <c r="C70">
        <v>1200</v>
      </c>
      <c r="D70" s="2">
        <v>1.4070071870026351</v>
      </c>
      <c r="E70" s="1">
        <f t="shared" si="18"/>
        <v>63.619236967511142</v>
      </c>
      <c r="F70" s="1">
        <f t="shared" si="19"/>
        <v>254.47694787004457</v>
      </c>
      <c r="G70" s="8">
        <f t="shared" si="9"/>
        <v>2078.5899999999961</v>
      </c>
      <c r="H70">
        <v>315</v>
      </c>
      <c r="I70">
        <v>295</v>
      </c>
      <c r="J70" s="1">
        <v>308.27658887649881</v>
      </c>
      <c r="K70" s="2">
        <f t="shared" si="15"/>
        <v>6.7234111235011937</v>
      </c>
      <c r="L70" s="8">
        <v>1039.038456867806</v>
      </c>
      <c r="M70" s="1">
        <f t="shared" si="20"/>
        <v>16.409368916687779</v>
      </c>
      <c r="N70" s="1">
        <f t="shared" si="16"/>
        <v>4178.7324636519661</v>
      </c>
      <c r="O70" s="1">
        <f t="shared" si="17"/>
        <v>992.75043451181295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203.09323748236562</v>
      </c>
      <c r="C71">
        <v>1200</v>
      </c>
      <c r="D71" s="2">
        <v>1.4070071870026351</v>
      </c>
      <c r="E71" s="1">
        <f t="shared" si="18"/>
        <v>63.619236967511142</v>
      </c>
      <c r="F71" s="1">
        <f t="shared" si="19"/>
        <v>254.47694787004457</v>
      </c>
      <c r="G71" s="8">
        <f t="shared" si="9"/>
        <v>2496.1698461538413</v>
      </c>
      <c r="H71">
        <v>315</v>
      </c>
      <c r="I71">
        <v>295</v>
      </c>
      <c r="J71" s="1">
        <v>308.86939111392974</v>
      </c>
      <c r="K71" s="2">
        <f t="shared" si="15"/>
        <v>6.130608886070263</v>
      </c>
      <c r="L71" s="8">
        <v>1060.8297215142402</v>
      </c>
      <c r="M71" s="1">
        <f t="shared" si="20"/>
        <v>16.748103790015545</v>
      </c>
      <c r="N71" s="1">
        <f t="shared" si="16"/>
        <v>4178.6981417281431</v>
      </c>
      <c r="O71" s="1">
        <f t="shared" si="17"/>
        <v>992.64752730875512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224.87304277636505</v>
      </c>
      <c r="C72">
        <v>1200</v>
      </c>
      <c r="D72" s="2">
        <v>1.4070071870026351</v>
      </c>
      <c r="E72" s="1">
        <f t="shared" si="18"/>
        <v>63.619236967511142</v>
      </c>
      <c r="F72" s="1">
        <f t="shared" si="19"/>
        <v>254.47694787004457</v>
      </c>
      <c r="G72" s="8">
        <f t="shared" si="9"/>
        <v>2949.7816307692251</v>
      </c>
      <c r="H72">
        <v>315</v>
      </c>
      <c r="I72">
        <v>295</v>
      </c>
      <c r="J72" s="1">
        <v>309.36707365007271</v>
      </c>
      <c r="K72" s="2">
        <f t="shared" si="15"/>
        <v>5.6329263499272884</v>
      </c>
      <c r="L72" s="8">
        <v>1078.8924199926998</v>
      </c>
      <c r="M72" s="1">
        <f t="shared" si="20"/>
        <v>17.028541446517576</v>
      </c>
      <c r="N72" s="1">
        <f t="shared" si="16"/>
        <v>4178.672858022479</v>
      </c>
      <c r="O72" s="1">
        <f t="shared" si="17"/>
        <v>992.56005630684308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246.65363829921395</v>
      </c>
      <c r="C73">
        <v>1200</v>
      </c>
      <c r="D73" s="2">
        <v>1.4070071870026351</v>
      </c>
      <c r="E73" s="1">
        <f t="shared" si="18"/>
        <v>63.619236967511142</v>
      </c>
      <c r="F73" s="1">
        <f t="shared" si="19"/>
        <v>254.47694787004457</v>
      </c>
      <c r="G73" s="8">
        <f t="shared" si="9"/>
        <v>3439.4253538461485</v>
      </c>
      <c r="H73">
        <v>315</v>
      </c>
      <c r="I73">
        <v>295</v>
      </c>
      <c r="J73" s="1">
        <v>309.79060374268238</v>
      </c>
      <c r="K73" s="2">
        <f t="shared" si="15"/>
        <v>5.2093962573176213</v>
      </c>
      <c r="L73" s="8">
        <v>1094.1074508005966</v>
      </c>
      <c r="M73" s="1">
        <f t="shared" si="20"/>
        <v>17.264509867437322</v>
      </c>
      <c r="N73" s="1">
        <f t="shared" si="16"/>
        <v>4178.6537586011282</v>
      </c>
      <c r="O73" s="1">
        <f t="shared" si="17"/>
        <v>992.4848532055089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268.43403107560448</v>
      </c>
      <c r="C74">
        <v>1200</v>
      </c>
      <c r="D74" s="2">
        <v>1.4070071870026351</v>
      </c>
      <c r="E74" s="1">
        <f t="shared" si="18"/>
        <v>63.619236967511142</v>
      </c>
      <c r="F74" s="1">
        <f t="shared" si="19"/>
        <v>254.47694787004457</v>
      </c>
      <c r="G74" s="8">
        <f t="shared" si="9"/>
        <v>3965.1010153846082</v>
      </c>
      <c r="H74">
        <v>315</v>
      </c>
      <c r="I74">
        <v>295</v>
      </c>
      <c r="J74" s="1">
        <v>310.13825064942489</v>
      </c>
      <c r="K74" s="2">
        <f t="shared" si="15"/>
        <v>4.8617493505751099</v>
      </c>
      <c r="L74" s="8">
        <v>1106.4944806945582</v>
      </c>
      <c r="M74" s="1">
        <f t="shared" si="20"/>
        <v>17.456434758187591</v>
      </c>
      <c r="N74" s="1">
        <f t="shared" si="16"/>
        <v>4178.6396722356976</v>
      </c>
      <c r="O74" s="1">
        <f t="shared" si="17"/>
        <v>992.42260354451241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28.959199524343138</v>
      </c>
      <c r="C75">
        <v>1500</v>
      </c>
      <c r="D75" s="2">
        <v>1.7940272288098376</v>
      </c>
      <c r="E75" s="1">
        <f t="shared" si="18"/>
        <v>81.118735177865616</v>
      </c>
      <c r="F75" s="1">
        <f t="shared" si="19"/>
        <v>324.47494071146247</v>
      </c>
      <c r="G75" s="8">
        <f t="shared" si="9"/>
        <v>164.4253538461536</v>
      </c>
      <c r="H75">
        <v>315</v>
      </c>
      <c r="I75">
        <v>295</v>
      </c>
      <c r="J75" s="1">
        <v>296.29516537161953</v>
      </c>
      <c r="K75" s="2">
        <f t="shared" si="15"/>
        <v>18.704834628380468</v>
      </c>
      <c r="L75" s="8">
        <v>500.43394568939618</v>
      </c>
      <c r="M75" s="1">
        <f t="shared" si="20"/>
        <v>6.833830114812284</v>
      </c>
      <c r="N75" s="1">
        <f t="shared" si="16"/>
        <v>4180.8108691404741</v>
      </c>
      <c r="O75" s="1">
        <f t="shared" si="17"/>
        <v>994.50262690412728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50.696873963139574</v>
      </c>
      <c r="C76">
        <v>1500</v>
      </c>
      <c r="D76" s="2">
        <v>1.7940272288098376</v>
      </c>
      <c r="E76" s="1">
        <f t="shared" si="18"/>
        <v>81.118735177865616</v>
      </c>
      <c r="F76" s="1">
        <f t="shared" si="19"/>
        <v>324.47494071146247</v>
      </c>
      <c r="G76" s="8">
        <f t="shared" si="9"/>
        <v>329.78163076922988</v>
      </c>
      <c r="H76">
        <v>315</v>
      </c>
      <c r="I76">
        <v>295</v>
      </c>
      <c r="J76" s="1">
        <v>299.16058092092373</v>
      </c>
      <c r="K76" s="2">
        <f t="shared" si="15"/>
        <v>15.839419079076265</v>
      </c>
      <c r="L76" s="8">
        <v>740.39630515587328</v>
      </c>
      <c r="M76" s="1">
        <f t="shared" si="20"/>
        <v>10.08830355673531</v>
      </c>
      <c r="N76" s="1">
        <f t="shared" si="16"/>
        <v>4180.0216356593373</v>
      </c>
      <c r="O76" s="1">
        <f t="shared" si="17"/>
        <v>994.14413671037357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72.449094296178316</v>
      </c>
      <c r="C77">
        <v>1500</v>
      </c>
      <c r="D77" s="2">
        <v>1.7940272288098376</v>
      </c>
      <c r="E77" s="1">
        <f t="shared" si="18"/>
        <v>81.118735177865616</v>
      </c>
      <c r="F77" s="1">
        <f t="shared" si="19"/>
        <v>324.47494071146247</v>
      </c>
      <c r="G77" s="8">
        <f t="shared" si="9"/>
        <v>531.16984615384467</v>
      </c>
      <c r="H77">
        <v>315</v>
      </c>
      <c r="I77">
        <v>295</v>
      </c>
      <c r="J77" s="1">
        <v>301.6447137086513</v>
      </c>
      <c r="K77" s="2">
        <f t="shared" si="15"/>
        <v>13.355286291348705</v>
      </c>
      <c r="L77" s="8">
        <v>890.90495648040906</v>
      </c>
      <c r="M77" s="1">
        <f t="shared" si="20"/>
        <v>12.120117086558693</v>
      </c>
      <c r="N77" s="1">
        <f t="shared" si="16"/>
        <v>4179.5041636544529</v>
      </c>
      <c r="O77" s="1">
        <f t="shared" si="17"/>
        <v>993.80124347252195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94.210657624977443</v>
      </c>
      <c r="C78">
        <v>1500</v>
      </c>
      <c r="D78" s="2">
        <v>1.7940272288098376</v>
      </c>
      <c r="E78" s="1">
        <f t="shared" si="18"/>
        <v>81.118735177865616</v>
      </c>
      <c r="F78" s="1">
        <f t="shared" si="19"/>
        <v>324.47494071146247</v>
      </c>
      <c r="G78" s="8">
        <f t="shared" si="9"/>
        <v>768.58999999999787</v>
      </c>
      <c r="H78">
        <v>315</v>
      </c>
      <c r="I78">
        <v>295</v>
      </c>
      <c r="J78" s="1">
        <v>303.55505785163916</v>
      </c>
      <c r="K78" s="2">
        <f t="shared" si="15"/>
        <v>11.444942148360838</v>
      </c>
      <c r="L78" s="8">
        <v>991.7794151132307</v>
      </c>
      <c r="M78" s="1">
        <f t="shared" si="20"/>
        <v>13.477169942044275</v>
      </c>
      <c r="N78" s="1">
        <f t="shared" si="16"/>
        <v>4179.1990353215406</v>
      </c>
      <c r="O78" s="1">
        <f t="shared" si="17"/>
        <v>993.51816832222653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115.97823618523974</v>
      </c>
      <c r="C79">
        <v>1500</v>
      </c>
      <c r="D79" s="2">
        <v>1.7940272288098376</v>
      </c>
      <c r="E79" s="1">
        <f t="shared" si="18"/>
        <v>81.118735177865616</v>
      </c>
      <c r="F79" s="1">
        <f t="shared" si="19"/>
        <v>324.47494071146247</v>
      </c>
      <c r="G79" s="8">
        <f t="shared" si="9"/>
        <v>1042.0420923076895</v>
      </c>
      <c r="H79">
        <v>315</v>
      </c>
      <c r="I79">
        <v>295</v>
      </c>
      <c r="J79" s="1">
        <v>305.02185174317304</v>
      </c>
      <c r="K79" s="2">
        <f t="shared" si="15"/>
        <v>9.9781482568269553</v>
      </c>
      <c r="L79" s="8">
        <v>1063.6165233759791</v>
      </c>
      <c r="M79" s="1">
        <f t="shared" si="20"/>
        <v>14.440900858898566</v>
      </c>
      <c r="N79" s="1">
        <f t="shared" si="16"/>
        <v>4179.0135572639192</v>
      </c>
      <c r="O79" s="1">
        <f t="shared" si="17"/>
        <v>993.28980840856434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137.74983764301348</v>
      </c>
      <c r="C80">
        <v>1500</v>
      </c>
      <c r="D80" s="2">
        <v>1.7940272288098376</v>
      </c>
      <c r="E80" s="1">
        <f t="shared" si="18"/>
        <v>81.118735177865616</v>
      </c>
      <c r="F80" s="1">
        <f t="shared" si="19"/>
        <v>324.47494071146247</v>
      </c>
      <c r="G80" s="8">
        <f t="shared" si="9"/>
        <v>1351.5261230769197</v>
      </c>
      <c r="H80">
        <v>315</v>
      </c>
      <c r="I80">
        <v>295</v>
      </c>
      <c r="J80" s="1">
        <v>306.1697887955728</v>
      </c>
      <c r="K80" s="2">
        <f t="shared" si="15"/>
        <v>8.8302112044272008</v>
      </c>
      <c r="L80" s="8">
        <v>1117.242510372886</v>
      </c>
      <c r="M80" s="1">
        <f t="shared" si="20"/>
        <v>15.158651617594746</v>
      </c>
      <c r="N80" s="1">
        <f t="shared" si="16"/>
        <v>4178.8951817700126</v>
      </c>
      <c r="O80" s="1">
        <f t="shared" si="17"/>
        <v>993.10461878383455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159.52423859758125</v>
      </c>
      <c r="C81">
        <v>1500</v>
      </c>
      <c r="D81" s="2">
        <v>1.7940272288098376</v>
      </c>
      <c r="E81" s="1">
        <f t="shared" si="18"/>
        <v>81.118735177865616</v>
      </c>
      <c r="F81" s="1">
        <f t="shared" si="19"/>
        <v>324.47494071146247</v>
      </c>
      <c r="G81" s="8">
        <f t="shared" si="9"/>
        <v>1697.0420923076883</v>
      </c>
      <c r="H81">
        <v>315</v>
      </c>
      <c r="I81">
        <v>295</v>
      </c>
      <c r="J81" s="1">
        <v>307.08766997292031</v>
      </c>
      <c r="K81" s="2">
        <f t="shared" si="15"/>
        <v>7.9123300270796904</v>
      </c>
      <c r="L81" s="8">
        <v>1158.7582994775312</v>
      </c>
      <c r="M81" s="1">
        <f t="shared" si="20"/>
        <v>15.713210931623326</v>
      </c>
      <c r="N81" s="1">
        <f t="shared" si="16"/>
        <v>4178.8160733379691</v>
      </c>
      <c r="O81" s="1">
        <f t="shared" si="17"/>
        <v>992.95255312004792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181.30065756191317</v>
      </c>
      <c r="C82">
        <v>1500</v>
      </c>
      <c r="D82" s="2">
        <v>1.7940272288098376</v>
      </c>
      <c r="E82" s="1">
        <f t="shared" si="18"/>
        <v>81.118735177865616</v>
      </c>
      <c r="F82" s="1">
        <f t="shared" si="19"/>
        <v>324.47494071146247</v>
      </c>
      <c r="G82" s="8">
        <f t="shared" si="9"/>
        <v>2078.5899999999961</v>
      </c>
      <c r="H82">
        <v>315</v>
      </c>
      <c r="I82">
        <v>295</v>
      </c>
      <c r="J82" s="1">
        <v>307.8362459110424</v>
      </c>
      <c r="K82" s="2">
        <f t="shared" si="15"/>
        <v>7.163754088957603</v>
      </c>
      <c r="L82" s="8">
        <v>1191.8330100045227</v>
      </c>
      <c r="M82" s="1">
        <f t="shared" si="20"/>
        <v>16.154250443133868</v>
      </c>
      <c r="N82" s="1">
        <f t="shared" si="16"/>
        <v>4178.7610614784016</v>
      </c>
      <c r="O82" s="1">
        <f t="shared" si="17"/>
        <v>992.82596335057974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203.07857567931899</v>
      </c>
      <c r="C83">
        <v>1500</v>
      </c>
      <c r="D83" s="2">
        <v>1.7940272288098376</v>
      </c>
      <c r="E83" s="1">
        <f t="shared" si="18"/>
        <v>81.118735177865616</v>
      </c>
      <c r="F83" s="1">
        <f t="shared" si="19"/>
        <v>324.47494071146247</v>
      </c>
      <c r="G83" s="8">
        <f t="shared" si="9"/>
        <v>2496.1698461538413</v>
      </c>
      <c r="H83">
        <v>315</v>
      </c>
      <c r="I83">
        <v>295</v>
      </c>
      <c r="J83" s="1">
        <v>308.45740710878204</v>
      </c>
      <c r="K83" s="2">
        <f t="shared" si="15"/>
        <v>6.5425928912179643</v>
      </c>
      <c r="L83" s="8">
        <v>1218.7966986578822</v>
      </c>
      <c r="M83" s="1">
        <f t="shared" si="20"/>
        <v>16.513250578960058</v>
      </c>
      <c r="N83" s="1">
        <f t="shared" si="16"/>
        <v>4178.7214960894889</v>
      </c>
      <c r="O83" s="1">
        <f t="shared" si="17"/>
        <v>992.71919416229412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224.85763636238144</v>
      </c>
      <c r="C84">
        <v>1500</v>
      </c>
      <c r="D84" s="2">
        <v>1.7940272288098376</v>
      </c>
      <c r="E84" s="1">
        <f t="shared" si="18"/>
        <v>81.118735177865616</v>
      </c>
      <c r="F84" s="1">
        <f t="shared" si="19"/>
        <v>324.47494071146247</v>
      </c>
      <c r="G84" s="8">
        <f t="shared" si="9"/>
        <v>2949.7816307692251</v>
      </c>
      <c r="H84">
        <v>315</v>
      </c>
      <c r="I84">
        <v>295</v>
      </c>
      <c r="J84" s="1">
        <v>308.98062013765525</v>
      </c>
      <c r="K84" s="2">
        <f t="shared" si="15"/>
        <v>6.0193798623447492</v>
      </c>
      <c r="L84" s="8">
        <v>1241.1970129182278</v>
      </c>
      <c r="M84" s="1">
        <f t="shared" si="20"/>
        <v>16.811084332968793</v>
      </c>
      <c r="N84" s="1">
        <f t="shared" si="16"/>
        <v>4178.6922175224809</v>
      </c>
      <c r="O84" s="1">
        <f t="shared" si="17"/>
        <v>992.62806285257761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246.63758705313501</v>
      </c>
      <c r="C85">
        <v>1500</v>
      </c>
      <c r="D85" s="2">
        <v>1.7940272288098376</v>
      </c>
      <c r="E85" s="1">
        <f t="shared" si="18"/>
        <v>81.118735177865616</v>
      </c>
      <c r="F85" s="1">
        <f t="shared" si="19"/>
        <v>324.47494071146247</v>
      </c>
      <c r="G85" s="8">
        <f t="shared" si="9"/>
        <v>3439.4253538461485</v>
      </c>
      <c r="H85">
        <v>315</v>
      </c>
      <c r="I85">
        <v>295</v>
      </c>
      <c r="J85" s="1">
        <v>309.42707773792642</v>
      </c>
      <c r="K85" s="2">
        <f t="shared" si="15"/>
        <v>5.5729222620735754</v>
      </c>
      <c r="L85" s="8">
        <v>1260.1009448473515</v>
      </c>
      <c r="M85" s="1">
        <f t="shared" si="20"/>
        <v>17.062119718339471</v>
      </c>
      <c r="N85" s="1">
        <f t="shared" si="16"/>
        <v>4178.6700194535997</v>
      </c>
      <c r="O85" s="1">
        <f t="shared" si="17"/>
        <v>992.54944440913982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268.41737534996378</v>
      </c>
      <c r="C86">
        <v>1500</v>
      </c>
      <c r="D86" s="2">
        <v>1.7940272288098376</v>
      </c>
      <c r="E86" s="1">
        <f t="shared" si="18"/>
        <v>81.118735177865616</v>
      </c>
      <c r="F86" s="1">
        <f t="shared" si="19"/>
        <v>324.47494071146247</v>
      </c>
      <c r="G86" s="8">
        <f t="shared" si="9"/>
        <v>3965.1010153846082</v>
      </c>
      <c r="H86">
        <v>315</v>
      </c>
      <c r="I86">
        <v>295</v>
      </c>
      <c r="J86" s="1">
        <v>309.79434969988478</v>
      </c>
      <c r="K86" s="2">
        <f t="shared" si="15"/>
        <v>5.2056503001152237</v>
      </c>
      <c r="L86" s="8">
        <v>1275.5148573177826</v>
      </c>
      <c r="M86" s="1">
        <f t="shared" si="20"/>
        <v>17.266586251634287</v>
      </c>
      <c r="N86" s="1">
        <f t="shared" si="16"/>
        <v>4178.6535992859435</v>
      </c>
      <c r="O86" s="1">
        <f t="shared" si="17"/>
        <v>992.48418494766395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28.958071025930405</v>
      </c>
      <c r="C87">
        <v>2000</v>
      </c>
      <c r="D87" s="2">
        <v>2.4322248421826966</v>
      </c>
      <c r="E87" s="1">
        <f t="shared" si="18"/>
        <v>109.97547846413281</v>
      </c>
      <c r="F87" s="1">
        <f t="shared" si="19"/>
        <v>439.90191385653122</v>
      </c>
      <c r="G87" s="8">
        <f t="shared" si="9"/>
        <v>164.4253538461536</v>
      </c>
      <c r="H87">
        <v>315</v>
      </c>
      <c r="I87">
        <v>295</v>
      </c>
      <c r="J87" s="1">
        <v>295.96425780371402</v>
      </c>
      <c r="K87" s="2">
        <f t="shared" si="15"/>
        <v>19.03574219628598</v>
      </c>
      <c r="L87" s="8">
        <v>550.2295031068503</v>
      </c>
      <c r="M87" s="1">
        <f t="shared" si="20"/>
        <v>6.2780122679105217</v>
      </c>
      <c r="N87" s="1">
        <f t="shared" si="16"/>
        <v>4180.9165177693203</v>
      </c>
      <c r="O87" s="1">
        <f t="shared" si="17"/>
        <v>994.54138275340017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50.692543807705768</v>
      </c>
      <c r="C88">
        <v>2000</v>
      </c>
      <c r="D88" s="2">
        <v>2.4322248421826966</v>
      </c>
      <c r="E88" s="1">
        <f t="shared" si="18"/>
        <v>109.97547846413281</v>
      </c>
      <c r="F88" s="1">
        <f t="shared" si="19"/>
        <v>439.90191385653122</v>
      </c>
      <c r="G88" s="8">
        <f t="shared" si="9"/>
        <v>329.78163076922988</v>
      </c>
      <c r="H88">
        <v>315</v>
      </c>
      <c r="I88">
        <v>295</v>
      </c>
      <c r="J88" s="1">
        <v>298.51016797427894</v>
      </c>
      <c r="K88" s="2">
        <f t="shared" si="15"/>
        <v>16.489832025721057</v>
      </c>
      <c r="L88" s="8">
        <v>832.85510191117498</v>
      </c>
      <c r="M88" s="1">
        <f t="shared" si="20"/>
        <v>9.4765425329944666</v>
      </c>
      <c r="N88" s="1">
        <f t="shared" si="16"/>
        <v>4180.1817773788898</v>
      </c>
      <c r="O88" s="1">
        <f t="shared" si="17"/>
        <v>994.22905647001085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72.441331003774991</v>
      </c>
      <c r="C89">
        <v>2000</v>
      </c>
      <c r="D89" s="2">
        <v>2.4322248421826966</v>
      </c>
      <c r="E89" s="1">
        <f t="shared" si="18"/>
        <v>109.97547846413281</v>
      </c>
      <c r="F89" s="1">
        <f t="shared" si="19"/>
        <v>439.90191385653122</v>
      </c>
      <c r="G89" s="8">
        <f t="shared" si="9"/>
        <v>531.16984615384467</v>
      </c>
      <c r="H89">
        <v>315</v>
      </c>
      <c r="I89">
        <v>295</v>
      </c>
      <c r="J89" s="1">
        <v>300.89526048416877</v>
      </c>
      <c r="K89" s="2">
        <f t="shared" si="15"/>
        <v>14.104739515831227</v>
      </c>
      <c r="L89" s="8">
        <v>1016.7252611656645</v>
      </c>
      <c r="M89" s="1">
        <f t="shared" si="20"/>
        <v>11.546274897431404</v>
      </c>
      <c r="N89" s="1">
        <f t="shared" si="16"/>
        <v>4179.6451988387207</v>
      </c>
      <c r="O89" s="1">
        <f t="shared" si="17"/>
        <v>993.90774579014851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94.19985868717923</v>
      </c>
      <c r="C90">
        <v>2000</v>
      </c>
      <c r="D90" s="2">
        <v>2.4322248421826966</v>
      </c>
      <c r="E90" s="1">
        <f t="shared" si="18"/>
        <v>109.97547846413281</v>
      </c>
      <c r="F90" s="1">
        <f t="shared" si="19"/>
        <v>439.90191385653122</v>
      </c>
      <c r="G90" s="8">
        <f t="shared" si="9"/>
        <v>768.58999999999787</v>
      </c>
      <c r="H90">
        <v>315</v>
      </c>
      <c r="I90">
        <v>295</v>
      </c>
      <c r="J90" s="1">
        <v>302.79970822480561</v>
      </c>
      <c r="K90" s="2">
        <f t="shared" si="15"/>
        <v>12.200291775194387</v>
      </c>
      <c r="L90" s="8">
        <v>1142.4967235357644</v>
      </c>
      <c r="M90" s="1">
        <f t="shared" si="20"/>
        <v>12.956347134339696</v>
      </c>
      <c r="N90" s="1">
        <f t="shared" si="16"/>
        <v>4179.3106893158938</v>
      </c>
      <c r="O90" s="1">
        <f t="shared" si="17"/>
        <v>993.63206383173815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115.9648793936111</v>
      </c>
      <c r="C91">
        <v>2000</v>
      </c>
      <c r="D91" s="2">
        <v>2.4322248421826966</v>
      </c>
      <c r="E91" s="1">
        <f t="shared" si="18"/>
        <v>109.97547846413281</v>
      </c>
      <c r="F91" s="1">
        <f t="shared" si="19"/>
        <v>439.90191385653122</v>
      </c>
      <c r="G91" s="8">
        <f t="shared" si="9"/>
        <v>1042.0420923076895</v>
      </c>
      <c r="H91">
        <v>315</v>
      </c>
      <c r="I91">
        <v>295</v>
      </c>
      <c r="J91" s="1">
        <v>304.29454166087106</v>
      </c>
      <c r="K91" s="2">
        <f t="shared" si="15"/>
        <v>10.705458339128938</v>
      </c>
      <c r="L91" s="8">
        <v>1233.2210711107728</v>
      </c>
      <c r="M91" s="1">
        <f t="shared" si="20"/>
        <v>13.970232275229344</v>
      </c>
      <c r="N91" s="1">
        <f t="shared" si="16"/>
        <v>4179.1005203688101</v>
      </c>
      <c r="O91" s="1">
        <f t="shared" si="17"/>
        <v>993.40421515884202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137.73434410070925</v>
      </c>
      <c r="C92">
        <v>2000</v>
      </c>
      <c r="D92" s="2">
        <v>2.4322248421826966</v>
      </c>
      <c r="E92" s="1">
        <f t="shared" si="18"/>
        <v>109.97547846413281</v>
      </c>
      <c r="F92" s="1">
        <f t="shared" si="19"/>
        <v>439.90191385653122</v>
      </c>
      <c r="G92" s="8">
        <f t="shared" ref="G92:G155" si="22">G80</f>
        <v>1351.5261230769197</v>
      </c>
      <c r="H92">
        <v>315</v>
      </c>
      <c r="I92">
        <v>295</v>
      </c>
      <c r="J92" s="1">
        <v>305.48148498246991</v>
      </c>
      <c r="K92" s="2">
        <f t="shared" si="15"/>
        <v>9.5185150175300919</v>
      </c>
      <c r="L92" s="8">
        <v>1301.5466694488882</v>
      </c>
      <c r="M92" s="1">
        <f t="shared" si="20"/>
        <v>14.731763311489923</v>
      </c>
      <c r="N92" s="1">
        <f t="shared" si="16"/>
        <v>4178.9634620420875</v>
      </c>
      <c r="O92" s="1">
        <f t="shared" si="17"/>
        <v>993.21633172314614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159.5069524667052</v>
      </c>
      <c r="C93">
        <v>2000</v>
      </c>
      <c r="D93" s="2">
        <v>2.4322248421826966</v>
      </c>
      <c r="E93" s="1">
        <f t="shared" si="18"/>
        <v>109.97547846413281</v>
      </c>
      <c r="F93" s="1">
        <f t="shared" si="19"/>
        <v>439.90191385653122</v>
      </c>
      <c r="G93" s="8">
        <f t="shared" si="22"/>
        <v>1697.0420923076883</v>
      </c>
      <c r="H93">
        <v>315</v>
      </c>
      <c r="I93">
        <v>295</v>
      </c>
      <c r="J93" s="1">
        <v>306.44033794893545</v>
      </c>
      <c r="K93" s="2">
        <f t="shared" si="15"/>
        <v>8.5596620510645494</v>
      </c>
      <c r="L93" s="8">
        <v>1354.7849403243602</v>
      </c>
      <c r="M93" s="1">
        <f t="shared" si="20"/>
        <v>15.323782915193302</v>
      </c>
      <c r="N93" s="1">
        <f t="shared" si="16"/>
        <v>4178.8704796216289</v>
      </c>
      <c r="O93" s="1">
        <f t="shared" si="17"/>
        <v>993.06016164445077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181.28185473651698</v>
      </c>
      <c r="C94">
        <v>2000</v>
      </c>
      <c r="D94" s="2">
        <v>2.4322248421826966</v>
      </c>
      <c r="E94" s="1">
        <f t="shared" si="18"/>
        <v>109.97547846413281</v>
      </c>
      <c r="F94" s="1">
        <f t="shared" si="19"/>
        <v>439.90191385653122</v>
      </c>
      <c r="G94" s="8">
        <f t="shared" si="22"/>
        <v>2078.5899999999961</v>
      </c>
      <c r="H94">
        <v>315</v>
      </c>
      <c r="I94">
        <v>295</v>
      </c>
      <c r="J94" s="1">
        <v>307.2283344542472</v>
      </c>
      <c r="K94" s="2">
        <f t="shared" si="15"/>
        <v>7.7716655457527963</v>
      </c>
      <c r="L94" s="8">
        <v>1397.4084137980826</v>
      </c>
      <c r="M94" s="1">
        <f t="shared" si="20"/>
        <v>15.796822114950386</v>
      </c>
      <c r="N94" s="1">
        <f t="shared" si="16"/>
        <v>4178.8051031446548</v>
      </c>
      <c r="O94" s="1">
        <f t="shared" si="17"/>
        <v>992.92894074599985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203.05847723146675</v>
      </c>
      <c r="C95">
        <v>2000</v>
      </c>
      <c r="D95" s="2">
        <v>2.4322248421826966</v>
      </c>
      <c r="E95" s="1">
        <f t="shared" si="18"/>
        <v>109.97547846413281</v>
      </c>
      <c r="F95" s="1">
        <f t="shared" si="19"/>
        <v>439.90191385653122</v>
      </c>
      <c r="G95" s="8">
        <f t="shared" si="22"/>
        <v>2496.1698461538413</v>
      </c>
      <c r="H95">
        <v>315</v>
      </c>
      <c r="I95">
        <v>295</v>
      </c>
      <c r="J95" s="1">
        <v>307.88609661185694</v>
      </c>
      <c r="K95" s="2">
        <f t="shared" si="15"/>
        <v>7.1139033881430578</v>
      </c>
      <c r="L95" s="8">
        <v>1432.292341251142</v>
      </c>
      <c r="M95" s="1">
        <f t="shared" si="20"/>
        <v>16.183287619156559</v>
      </c>
      <c r="N95" s="1">
        <f t="shared" si="16"/>
        <v>4178.7576872490854</v>
      </c>
      <c r="O95" s="1">
        <f t="shared" si="17"/>
        <v>992.81745213816305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224.8364206190731</v>
      </c>
      <c r="C96">
        <v>2000</v>
      </c>
      <c r="D96" s="2">
        <v>2.4322248421826966</v>
      </c>
      <c r="E96" s="1">
        <f t="shared" si="18"/>
        <v>109.97547846413281</v>
      </c>
      <c r="F96" s="1">
        <f t="shared" si="19"/>
        <v>439.90191385653122</v>
      </c>
      <c r="G96" s="8">
        <f t="shared" si="22"/>
        <v>2949.7816307692251</v>
      </c>
      <c r="H96">
        <v>315</v>
      </c>
      <c r="I96">
        <v>295</v>
      </c>
      <c r="J96" s="1">
        <v>308.44276937571948</v>
      </c>
      <c r="K96" s="2">
        <f t="shared" si="15"/>
        <v>6.5572306242805212</v>
      </c>
      <c r="L96" s="8">
        <v>1461.3642915999296</v>
      </c>
      <c r="M96" s="1">
        <f t="shared" si="20"/>
        <v>16.504859644847787</v>
      </c>
      <c r="N96" s="1">
        <f t="shared" si="16"/>
        <v>4178.7223674498673</v>
      </c>
      <c r="O96" s="1">
        <f t="shared" si="17"/>
        <v>992.72172802534692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246.61539919786381</v>
      </c>
      <c r="C97">
        <v>2000</v>
      </c>
      <c r="D97" s="2">
        <v>2.4322248421826966</v>
      </c>
      <c r="E97" s="1">
        <f t="shared" si="18"/>
        <v>109.97547846413281</v>
      </c>
      <c r="F97" s="1">
        <f t="shared" si="19"/>
        <v>439.90191385653122</v>
      </c>
      <c r="G97" s="8">
        <f t="shared" si="22"/>
        <v>3439.4253538461485</v>
      </c>
      <c r="H97">
        <v>315</v>
      </c>
      <c r="I97">
        <v>295</v>
      </c>
      <c r="J97" s="1">
        <v>308.91962027337985</v>
      </c>
      <c r="K97" s="2">
        <f t="shared" si="15"/>
        <v>6.0803797266201514</v>
      </c>
      <c r="L97" s="8">
        <v>1485.9629101906723</v>
      </c>
      <c r="M97" s="1">
        <f t="shared" si="20"/>
        <v>16.776566797047312</v>
      </c>
      <c r="N97" s="1">
        <f t="shared" si="16"/>
        <v>4178.6954466830766</v>
      </c>
      <c r="O97" s="1">
        <f t="shared" si="17"/>
        <v>992.63874355061137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268.39428127964953</v>
      </c>
      <c r="C98">
        <v>2000</v>
      </c>
      <c r="D98" s="2">
        <v>2.4322248421826966</v>
      </c>
      <c r="E98" s="1">
        <f t="shared" si="18"/>
        <v>109.97547846413281</v>
      </c>
      <c r="F98" s="1">
        <f t="shared" si="19"/>
        <v>439.90191385653122</v>
      </c>
      <c r="G98" s="8">
        <f t="shared" si="22"/>
        <v>3965.1010153846082</v>
      </c>
      <c r="H98">
        <v>315</v>
      </c>
      <c r="I98">
        <v>295</v>
      </c>
      <c r="J98" s="1">
        <v>309.31313449843282</v>
      </c>
      <c r="K98" s="2">
        <f t="shared" si="15"/>
        <v>5.6868655015671834</v>
      </c>
      <c r="L98" s="8">
        <v>1506.0635711209266</v>
      </c>
      <c r="M98" s="1">
        <f t="shared" si="20"/>
        <v>16.998314944568147</v>
      </c>
      <c r="N98" s="1">
        <f t="shared" si="16"/>
        <v>4178.6754476563601</v>
      </c>
      <c r="O98" s="1">
        <f t="shared" si="17"/>
        <v>992.56958356138875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28.957338044699899</v>
      </c>
      <c r="C99">
        <v>2500</v>
      </c>
      <c r="D99" s="2">
        <v>3.0729858766798421</v>
      </c>
      <c r="E99" s="1">
        <f t="shared" si="18"/>
        <v>138.94812939995572</v>
      </c>
      <c r="F99" s="1">
        <f t="shared" si="19"/>
        <v>555.79251759982287</v>
      </c>
      <c r="G99" s="8">
        <f t="shared" si="22"/>
        <v>164.4253538461536</v>
      </c>
      <c r="H99">
        <v>315</v>
      </c>
      <c r="I99">
        <v>295</v>
      </c>
      <c r="J99" s="1">
        <v>295.7467156545556</v>
      </c>
      <c r="K99" s="2">
        <f t="shared" ref="K99:K130" si="24">H99-J99</f>
        <v>19.253284345444399</v>
      </c>
      <c r="L99" s="8">
        <v>585.18629706238914</v>
      </c>
      <c r="M99" s="1">
        <f t="shared" si="20"/>
        <v>5.8559724594212854</v>
      </c>
      <c r="N99" s="1">
        <f t="shared" ref="N99:N130" si="25">((W99 + X99*H99 +Y99*H99^2 +  Z99*H99^3)+(W99 + X99*J99 + Y99*J99^2 +  Z99*J99^3))/2</f>
        <v>4180.98769221762</v>
      </c>
      <c r="O99" s="1">
        <f t="shared" ref="O99:O130" si="26">((S99 + T99*H99 + U99*H99^2 +  V99*H99^3)+(S99 + T99*J99 + U99*J99^2 +  V99*J99^3))/2</f>
        <v>994.5665570344546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50.689408538608141</v>
      </c>
      <c r="C100">
        <v>2500</v>
      </c>
      <c r="D100" s="2">
        <v>3.0729858766798421</v>
      </c>
      <c r="E100" s="1">
        <f t="shared" si="18"/>
        <v>138.94812939995572</v>
      </c>
      <c r="F100" s="1">
        <f t="shared" si="19"/>
        <v>555.79251759982287</v>
      </c>
      <c r="G100" s="8">
        <f t="shared" si="22"/>
        <v>329.78163076922988</v>
      </c>
      <c r="H100">
        <v>315</v>
      </c>
      <c r="I100">
        <v>295</v>
      </c>
      <c r="J100" s="1">
        <v>298.02900318792052</v>
      </c>
      <c r="K100" s="2">
        <f t="shared" si="24"/>
        <v>16.970996812079477</v>
      </c>
      <c r="L100" s="8">
        <v>901.38168514843551</v>
      </c>
      <c r="M100" s="1">
        <f t="shared" si="20"/>
        <v>8.9912628340330727</v>
      </c>
      <c r="N100" s="1">
        <f t="shared" si="25"/>
        <v>4180.307236019964</v>
      </c>
      <c r="O100" s="1">
        <f t="shared" si="26"/>
        <v>994.29055207089846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72.435440047122853</v>
      </c>
      <c r="C101">
        <v>2500</v>
      </c>
      <c r="D101" s="2">
        <v>3.0729858766798421</v>
      </c>
      <c r="E101" s="1">
        <f t="shared" si="18"/>
        <v>138.94812939995572</v>
      </c>
      <c r="F101" s="1">
        <f t="shared" si="19"/>
        <v>555.79251759982287</v>
      </c>
      <c r="G101" s="8">
        <f t="shared" si="22"/>
        <v>531.16984615384467</v>
      </c>
      <c r="H101">
        <v>315</v>
      </c>
      <c r="I101">
        <v>295</v>
      </c>
      <c r="J101" s="1">
        <v>300.31375536133777</v>
      </c>
      <c r="K101" s="2">
        <f t="shared" si="24"/>
        <v>14.686244638662231</v>
      </c>
      <c r="L101" s="8">
        <v>1113.3219615571825</v>
      </c>
      <c r="M101" s="1">
        <f t="shared" si="20"/>
        <v>11.080333369100076</v>
      </c>
      <c r="N101" s="1">
        <f t="shared" si="25"/>
        <v>4179.7634254908171</v>
      </c>
      <c r="O101" s="1">
        <f t="shared" si="26"/>
        <v>993.98857732016859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94.191435440981749</v>
      </c>
      <c r="C102">
        <v>2500</v>
      </c>
      <c r="D102" s="2">
        <v>3.0729858766798421</v>
      </c>
      <c r="E102" s="1">
        <f t="shared" si="18"/>
        <v>138.94812939995572</v>
      </c>
      <c r="F102" s="1">
        <f t="shared" si="19"/>
        <v>555.79251759982287</v>
      </c>
      <c r="G102" s="8">
        <f t="shared" si="22"/>
        <v>768.58999999999787</v>
      </c>
      <c r="H102">
        <v>315</v>
      </c>
      <c r="I102">
        <v>295</v>
      </c>
      <c r="J102" s="1">
        <v>302.19824770645954</v>
      </c>
      <c r="K102" s="2">
        <f t="shared" si="24"/>
        <v>12.80175229354046</v>
      </c>
      <c r="L102" s="8">
        <v>1260.7888689472938</v>
      </c>
      <c r="M102" s="1">
        <f t="shared" si="20"/>
        <v>12.527467755915113</v>
      </c>
      <c r="N102" s="1">
        <f t="shared" si="25"/>
        <v>4179.4079157066053</v>
      </c>
      <c r="O102" s="1">
        <f t="shared" si="26"/>
        <v>993.72092124710912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115.95426834455986</v>
      </c>
      <c r="C103">
        <v>2500</v>
      </c>
      <c r="D103" s="2">
        <v>3.0729858766798421</v>
      </c>
      <c r="E103" s="1">
        <f t="shared" si="18"/>
        <v>138.94812939995572</v>
      </c>
      <c r="F103" s="1">
        <f t="shared" si="19"/>
        <v>555.79251759982287</v>
      </c>
      <c r="G103" s="8">
        <f t="shared" si="22"/>
        <v>1042.0420923076895</v>
      </c>
      <c r="H103">
        <v>315</v>
      </c>
      <c r="I103">
        <v>295</v>
      </c>
      <c r="J103" s="1">
        <v>303.70588177444313</v>
      </c>
      <c r="K103" s="2">
        <f t="shared" si="24"/>
        <v>11.294118225556872</v>
      </c>
      <c r="L103" s="8">
        <v>1368.3237185967387</v>
      </c>
      <c r="M103" s="1">
        <f t="shared" si="20"/>
        <v>13.579012320243844</v>
      </c>
      <c r="N103" s="1">
        <f t="shared" si="25"/>
        <v>4179.1780919594394</v>
      </c>
      <c r="O103" s="1">
        <f t="shared" si="26"/>
        <v>993.49512221215923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137.72187322994392</v>
      </c>
      <c r="C104">
        <v>2500</v>
      </c>
      <c r="D104" s="2">
        <v>3.0729858766798421</v>
      </c>
      <c r="E104" s="1">
        <f t="shared" si="18"/>
        <v>138.94812939995572</v>
      </c>
      <c r="F104" s="1">
        <f t="shared" si="19"/>
        <v>555.79251759982287</v>
      </c>
      <c r="G104" s="8">
        <f t="shared" si="22"/>
        <v>1351.5261230769197</v>
      </c>
      <c r="H104">
        <v>315</v>
      </c>
      <c r="I104">
        <v>295</v>
      </c>
      <c r="J104" s="1">
        <v>304.9181004671625</v>
      </c>
      <c r="K104" s="2">
        <f t="shared" si="24"/>
        <v>10.081899532837497</v>
      </c>
      <c r="L104" s="8">
        <v>1449.9190460876653</v>
      </c>
      <c r="M104" s="1">
        <f t="shared" si="20"/>
        <v>14.374562972028466</v>
      </c>
      <c r="N104" s="1">
        <f t="shared" si="25"/>
        <v>4179.0253785321784</v>
      </c>
      <c r="O104" s="1">
        <f t="shared" si="26"/>
        <v>993.30626858084668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159.49290119398091</v>
      </c>
      <c r="C105">
        <v>2500</v>
      </c>
      <c r="D105" s="2">
        <v>3.0729858766798421</v>
      </c>
      <c r="E105" s="1">
        <f t="shared" si="18"/>
        <v>138.94812939995572</v>
      </c>
      <c r="F105" s="1">
        <f t="shared" si="19"/>
        <v>555.79251759982287</v>
      </c>
      <c r="G105" s="8">
        <f t="shared" si="22"/>
        <v>1697.0420923076883</v>
      </c>
      <c r="H105">
        <v>315</v>
      </c>
      <c r="I105">
        <v>295</v>
      </c>
      <c r="J105" s="1">
        <v>305.90611716365254</v>
      </c>
      <c r="K105" s="2">
        <f t="shared" si="24"/>
        <v>9.0938828363474613</v>
      </c>
      <c r="L105" s="8">
        <v>1513.8473067124482</v>
      </c>
      <c r="M105" s="1">
        <f t="shared" si="20"/>
        <v>14.996300060382186</v>
      </c>
      <c r="N105" s="1">
        <f t="shared" si="25"/>
        <v>4178.9204037923482</v>
      </c>
      <c r="O105" s="1">
        <f t="shared" si="26"/>
        <v>993.14764992172468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181.26645314177784</v>
      </c>
      <c r="C106">
        <v>2500</v>
      </c>
      <c r="D106" s="2">
        <v>3.0729858766798421</v>
      </c>
      <c r="E106" s="1">
        <f t="shared" si="18"/>
        <v>138.94812939995572</v>
      </c>
      <c r="F106" s="1">
        <f t="shared" si="19"/>
        <v>555.79251759982287</v>
      </c>
      <c r="G106" s="8">
        <f t="shared" si="22"/>
        <v>2078.5899999999961</v>
      </c>
      <c r="H106">
        <v>315</v>
      </c>
      <c r="I106">
        <v>295</v>
      </c>
      <c r="J106" s="1">
        <v>306.72348756542272</v>
      </c>
      <c r="K106" s="2">
        <f t="shared" si="24"/>
        <v>8.2765124345772847</v>
      </c>
      <c r="L106" s="8">
        <v>1565.2451771759083</v>
      </c>
      <c r="M106" s="1">
        <f t="shared" si="20"/>
        <v>15.49508377426095</v>
      </c>
      <c r="N106" s="1">
        <f t="shared" si="25"/>
        <v>4178.8458782334001</v>
      </c>
      <c r="O106" s="1">
        <f t="shared" si="26"/>
        <v>993.01330654499384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203.04191320977858</v>
      </c>
      <c r="C107">
        <v>2500</v>
      </c>
      <c r="D107" s="2">
        <v>3.0729858766798421</v>
      </c>
      <c r="E107" s="1">
        <f t="shared" si="18"/>
        <v>138.94812939995572</v>
      </c>
      <c r="F107" s="1">
        <f t="shared" si="19"/>
        <v>555.79251759982287</v>
      </c>
      <c r="G107" s="8">
        <f t="shared" si="22"/>
        <v>2496.1698461538413</v>
      </c>
      <c r="H107">
        <v>315</v>
      </c>
      <c r="I107">
        <v>295</v>
      </c>
      <c r="J107" s="1">
        <v>307.40928988187306</v>
      </c>
      <c r="K107" s="2">
        <f t="shared" si="24"/>
        <v>7.5907101181269354</v>
      </c>
      <c r="L107" s="8">
        <v>1607.4505100150816</v>
      </c>
      <c r="M107" s="1">
        <f t="shared" si="20"/>
        <v>15.903872826115727</v>
      </c>
      <c r="N107" s="1">
        <f t="shared" si="25"/>
        <v>4178.791426610811</v>
      </c>
      <c r="O107" s="1">
        <f t="shared" si="26"/>
        <v>992.89844551312513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224.81884790858132</v>
      </c>
      <c r="C108">
        <v>2500</v>
      </c>
      <c r="D108" s="2">
        <v>3.0729858766798421</v>
      </c>
      <c r="E108" s="1">
        <f t="shared" si="18"/>
        <v>138.94812939995572</v>
      </c>
      <c r="F108" s="1">
        <f t="shared" si="19"/>
        <v>555.79251759982287</v>
      </c>
      <c r="G108" s="8">
        <f t="shared" si="22"/>
        <v>2949.7816307692251</v>
      </c>
      <c r="H108">
        <v>315</v>
      </c>
      <c r="I108">
        <v>295</v>
      </c>
      <c r="J108" s="1">
        <v>307.99208433763499</v>
      </c>
      <c r="K108" s="2">
        <f t="shared" si="24"/>
        <v>7.0079156623650078</v>
      </c>
      <c r="L108" s="8">
        <v>1642.7192312488755</v>
      </c>
      <c r="M108" s="1">
        <f t="shared" si="20"/>
        <v>16.24489022579499</v>
      </c>
      <c r="N108" s="1">
        <f t="shared" si="25"/>
        <v>4178.7506302466581</v>
      </c>
      <c r="O108" s="1">
        <f t="shared" si="26"/>
        <v>992.7993229943088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246.59694436123129</v>
      </c>
      <c r="C109">
        <v>2500</v>
      </c>
      <c r="D109" s="2">
        <v>3.0729858766798421</v>
      </c>
      <c r="E109" s="1">
        <f t="shared" si="18"/>
        <v>138.94812939995572</v>
      </c>
      <c r="F109" s="1">
        <f t="shared" si="19"/>
        <v>555.79251759982287</v>
      </c>
      <c r="G109" s="8">
        <f t="shared" si="22"/>
        <v>3439.4253538461485</v>
      </c>
      <c r="H109">
        <v>315</v>
      </c>
      <c r="I109">
        <v>295</v>
      </c>
      <c r="J109" s="1">
        <v>308.49299179025007</v>
      </c>
      <c r="K109" s="2">
        <f t="shared" si="24"/>
        <v>6.5070082097499267</v>
      </c>
      <c r="L109" s="8">
        <v>1672.628026324755</v>
      </c>
      <c r="M109" s="1">
        <f t="shared" si="20"/>
        <v>16.53363560817564</v>
      </c>
      <c r="N109" s="1">
        <f t="shared" si="25"/>
        <v>4178.7193898300193</v>
      </c>
      <c r="O109" s="1">
        <f t="shared" si="26"/>
        <v>992.71303070731074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268.37500783321821</v>
      </c>
      <c r="C110">
        <v>2500</v>
      </c>
      <c r="D110" s="2">
        <v>3.0729858766798421</v>
      </c>
      <c r="E110" s="1">
        <f t="shared" si="18"/>
        <v>138.94812939995572</v>
      </c>
      <c r="F110" s="1">
        <f t="shared" si="19"/>
        <v>555.79251759982287</v>
      </c>
      <c r="G110" s="8">
        <f t="shared" si="22"/>
        <v>3965.1010153846082</v>
      </c>
      <c r="H110">
        <v>315</v>
      </c>
      <c r="I110">
        <v>295</v>
      </c>
      <c r="J110" s="1">
        <v>308.9074924752515</v>
      </c>
      <c r="K110" s="2">
        <f t="shared" si="24"/>
        <v>6.0925075247484983</v>
      </c>
      <c r="L110" s="8">
        <v>1697.1130599791518</v>
      </c>
      <c r="M110" s="1">
        <f t="shared" si="20"/>
        <v>16.769697756838212</v>
      </c>
      <c r="N110" s="1">
        <f t="shared" si="25"/>
        <v>4178.6960944109733</v>
      </c>
      <c r="O110" s="1">
        <f t="shared" si="26"/>
        <v>992.64086529828592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28.956830088361578</v>
      </c>
      <c r="C111">
        <v>3000</v>
      </c>
      <c r="D111" s="2">
        <v>3.7132191480017567</v>
      </c>
      <c r="E111" s="1">
        <f t="shared" si="18"/>
        <v>167.89691699604742</v>
      </c>
      <c r="F111" s="1">
        <f t="shared" si="19"/>
        <v>671.58766798418969</v>
      </c>
      <c r="G111" s="8">
        <f t="shared" si="22"/>
        <v>164.4253538461536</v>
      </c>
      <c r="H111">
        <v>315</v>
      </c>
      <c r="I111">
        <v>295</v>
      </c>
      <c r="J111" s="1">
        <v>295.59470962096782</v>
      </c>
      <c r="K111" s="2">
        <f t="shared" si="24"/>
        <v>19.405290379032181</v>
      </c>
      <c r="L111" s="8">
        <v>611.17019675284678</v>
      </c>
      <c r="M111" s="1">
        <f t="shared" si="20"/>
        <v>5.5200578746862696</v>
      </c>
      <c r="N111" s="1">
        <f t="shared" si="25"/>
        <v>4181.0382427059676</v>
      </c>
      <c r="O111" s="1">
        <f t="shared" si="26"/>
        <v>994.58400357072878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50.687019564765343</v>
      </c>
      <c r="C112">
        <v>3000</v>
      </c>
      <c r="D112" s="2">
        <v>3.7132191480017567</v>
      </c>
      <c r="E112" s="1">
        <f t="shared" si="18"/>
        <v>167.89691699604742</v>
      </c>
      <c r="F112" s="1">
        <f t="shared" si="19"/>
        <v>671.58766798418969</v>
      </c>
      <c r="G112" s="8">
        <f t="shared" si="22"/>
        <v>329.78163076922988</v>
      </c>
      <c r="H112">
        <v>315</v>
      </c>
      <c r="I112">
        <v>295</v>
      </c>
      <c r="J112" s="1">
        <v>297.65620676761796</v>
      </c>
      <c r="K112" s="2">
        <f t="shared" si="24"/>
        <v>17.343793232382041</v>
      </c>
      <c r="L112" s="8">
        <v>954.60262934443267</v>
      </c>
      <c r="M112" s="1">
        <f t="shared" si="20"/>
        <v>8.5909986368287345</v>
      </c>
      <c r="N112" s="1">
        <f t="shared" si="25"/>
        <v>4180.4086232468717</v>
      </c>
      <c r="O112" s="1">
        <f t="shared" si="26"/>
        <v>994.33741484052734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72.430766817647097</v>
      </c>
      <c r="C113">
        <v>3000</v>
      </c>
      <c r="D113" s="2">
        <v>3.7132191480017567</v>
      </c>
      <c r="E113" s="1">
        <f t="shared" si="18"/>
        <v>167.89691699604742</v>
      </c>
      <c r="F113" s="1">
        <f t="shared" si="19"/>
        <v>671.58766798418969</v>
      </c>
      <c r="G113" s="8">
        <f t="shared" si="22"/>
        <v>531.16984615384467</v>
      </c>
      <c r="H113">
        <v>315</v>
      </c>
      <c r="I113">
        <v>295</v>
      </c>
      <c r="J113" s="1">
        <v>299.84401076579644</v>
      </c>
      <c r="K113" s="2">
        <f t="shared" si="24"/>
        <v>15.15598923420356</v>
      </c>
      <c r="L113" s="8">
        <v>1190.6645792737052</v>
      </c>
      <c r="M113" s="1">
        <f t="shared" si="20"/>
        <v>10.688366993980468</v>
      </c>
      <c r="N113" s="1">
        <f t="shared" si="25"/>
        <v>4179.8647252173132</v>
      </c>
      <c r="O113" s="1">
        <f t="shared" si="26"/>
        <v>994.05270941378262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94.184593705806549</v>
      </c>
      <c r="C114">
        <v>3000</v>
      </c>
      <c r="D114" s="2">
        <v>3.7132191480017567</v>
      </c>
      <c r="E114" s="1">
        <f t="shared" si="18"/>
        <v>167.89691699604742</v>
      </c>
      <c r="F114" s="1">
        <f t="shared" si="19"/>
        <v>671.58766798418969</v>
      </c>
      <c r="G114" s="8">
        <f t="shared" si="22"/>
        <v>768.58999999999787</v>
      </c>
      <c r="H114">
        <v>315</v>
      </c>
      <c r="I114">
        <v>295</v>
      </c>
      <c r="J114" s="1">
        <v>301.70122989351376</v>
      </c>
      <c r="K114" s="2">
        <f t="shared" si="24"/>
        <v>13.298770106486245</v>
      </c>
      <c r="L114" s="8">
        <v>1357.3522394297754</v>
      </c>
      <c r="M114" s="1">
        <f t="shared" si="20"/>
        <v>12.162309352488048</v>
      </c>
      <c r="N114" s="1">
        <f t="shared" si="25"/>
        <v>4179.4940329394713</v>
      </c>
      <c r="O114" s="1">
        <f t="shared" si="26"/>
        <v>993.79310688930093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115.94551267828582</v>
      </c>
      <c r="C115">
        <v>3000</v>
      </c>
      <c r="D115" s="2">
        <v>3.7132191480017567</v>
      </c>
      <c r="E115" s="1">
        <f t="shared" si="18"/>
        <v>167.89691699604742</v>
      </c>
      <c r="F115" s="1">
        <f t="shared" si="19"/>
        <v>671.58766798418969</v>
      </c>
      <c r="G115" s="8">
        <f t="shared" si="22"/>
        <v>1042.0420923076895</v>
      </c>
      <c r="H115">
        <v>315</v>
      </c>
      <c r="I115">
        <v>295</v>
      </c>
      <c r="J115" s="1">
        <v>303.21243555813737</v>
      </c>
      <c r="K115" s="2">
        <f t="shared" si="24"/>
        <v>11.787564441862628</v>
      </c>
      <c r="L115" s="8">
        <v>1480.0575669512489</v>
      </c>
      <c r="M115" s="1">
        <f t="shared" si="20"/>
        <v>13.243223306638711</v>
      </c>
      <c r="N115" s="1">
        <f t="shared" si="25"/>
        <v>4179.24826870581</v>
      </c>
      <c r="O115" s="1">
        <f t="shared" si="26"/>
        <v>993.57014634663437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137.71146594971512</v>
      </c>
      <c r="C116">
        <v>3000</v>
      </c>
      <c r="D116" s="2">
        <v>3.7132191480017567</v>
      </c>
      <c r="E116" s="1">
        <f t="shared" si="18"/>
        <v>167.89691699604742</v>
      </c>
      <c r="F116" s="1">
        <f t="shared" si="19"/>
        <v>671.58766798418969</v>
      </c>
      <c r="G116" s="8">
        <f t="shared" si="22"/>
        <v>1351.5261230769197</v>
      </c>
      <c r="H116">
        <v>315</v>
      </c>
      <c r="I116">
        <v>295</v>
      </c>
      <c r="J116" s="1">
        <v>304.44116590079898</v>
      </c>
      <c r="K116" s="2">
        <f t="shared" si="24"/>
        <v>10.558834099201022</v>
      </c>
      <c r="L116" s="8">
        <v>1573.7768385056474</v>
      </c>
      <c r="M116" s="1">
        <f t="shared" si="20"/>
        <v>14.066202344689081</v>
      </c>
      <c r="N116" s="1">
        <f t="shared" si="25"/>
        <v>4179.0822117603102</v>
      </c>
      <c r="O116" s="1">
        <f t="shared" si="26"/>
        <v>993.38133579924329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159.48107479816343</v>
      </c>
      <c r="C117">
        <v>3000</v>
      </c>
      <c r="D117" s="2">
        <v>3.7132191480017567</v>
      </c>
      <c r="E117" s="1">
        <f t="shared" si="18"/>
        <v>167.89691699604742</v>
      </c>
      <c r="F117" s="1">
        <f t="shared" si="19"/>
        <v>671.58766798418969</v>
      </c>
      <c r="G117" s="8">
        <f t="shared" si="22"/>
        <v>1697.0420923076883</v>
      </c>
      <c r="H117">
        <v>315</v>
      </c>
      <c r="I117">
        <v>295</v>
      </c>
      <c r="J117" s="1">
        <v>305.45060017565714</v>
      </c>
      <c r="K117" s="2">
        <f t="shared" si="24"/>
        <v>9.5493998243428564</v>
      </c>
      <c r="L117" s="8">
        <v>1647.5588521789964</v>
      </c>
      <c r="M117" s="1">
        <f t="shared" si="20"/>
        <v>14.712369532265175</v>
      </c>
      <c r="N117" s="1">
        <f t="shared" si="25"/>
        <v>4178.9667132907152</v>
      </c>
      <c r="O117" s="1">
        <f t="shared" si="26"/>
        <v>993.22129726344247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181.25340388706874</v>
      </c>
      <c r="C118">
        <v>3000</v>
      </c>
      <c r="D118" s="2">
        <v>3.7132191480017567</v>
      </c>
      <c r="E118" s="1">
        <f t="shared" si="18"/>
        <v>167.89691699604742</v>
      </c>
      <c r="F118" s="1">
        <f t="shared" si="19"/>
        <v>671.58766798418969</v>
      </c>
      <c r="G118" s="8">
        <f t="shared" si="22"/>
        <v>2078.5899999999961</v>
      </c>
      <c r="H118">
        <v>315</v>
      </c>
      <c r="I118">
        <v>295</v>
      </c>
      <c r="J118" s="1">
        <v>306.29064067172993</v>
      </c>
      <c r="K118" s="2">
        <f t="shared" si="24"/>
        <v>8.7093593282700681</v>
      </c>
      <c r="L118" s="8">
        <v>1707.0987561589025</v>
      </c>
      <c r="M118" s="1">
        <f t="shared" si="20"/>
        <v>15.232593231367128</v>
      </c>
      <c r="N118" s="1">
        <f t="shared" si="25"/>
        <v>4178.8840015512787</v>
      </c>
      <c r="O118" s="1">
        <f t="shared" si="26"/>
        <v>993.0847980772287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203.0278041721549</v>
      </c>
      <c r="C119">
        <v>3000</v>
      </c>
      <c r="D119" s="2">
        <v>3.7132191480017567</v>
      </c>
      <c r="E119" s="1">
        <f t="shared" si="18"/>
        <v>167.89691699604742</v>
      </c>
      <c r="F119" s="1">
        <f t="shared" si="19"/>
        <v>671.58766798418969</v>
      </c>
      <c r="G119" s="8">
        <f t="shared" si="22"/>
        <v>2496.1698461538413</v>
      </c>
      <c r="H119">
        <v>315</v>
      </c>
      <c r="I119">
        <v>295</v>
      </c>
      <c r="J119" s="1">
        <v>306.99870411403185</v>
      </c>
      <c r="K119" s="2">
        <f t="shared" si="24"/>
        <v>8.0012958859681476</v>
      </c>
      <c r="L119" s="8">
        <v>1756.1332371419662</v>
      </c>
      <c r="M119" s="1">
        <f t="shared" si="20"/>
        <v>15.660147563757233</v>
      </c>
      <c r="N119" s="1">
        <f t="shared" si="25"/>
        <v>4178.823166369385</v>
      </c>
      <c r="O119" s="1">
        <f t="shared" si="26"/>
        <v>992.96744513404576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224.8038142505979</v>
      </c>
      <c r="C120">
        <v>3000</v>
      </c>
      <c r="D120" s="2">
        <v>3.7132191480017567</v>
      </c>
      <c r="E120" s="1">
        <f t="shared" si="18"/>
        <v>167.89691699604742</v>
      </c>
      <c r="F120" s="1">
        <f t="shared" si="19"/>
        <v>671.58766798418969</v>
      </c>
      <c r="G120" s="8">
        <f t="shared" si="22"/>
        <v>2949.7816307692251</v>
      </c>
      <c r="H120">
        <v>315</v>
      </c>
      <c r="I120">
        <v>295</v>
      </c>
      <c r="J120" s="1">
        <v>307.60262477069062</v>
      </c>
      <c r="K120" s="2">
        <f t="shared" si="24"/>
        <v>7.3973752293093753</v>
      </c>
      <c r="L120" s="8">
        <v>1797.2062485232452</v>
      </c>
      <c r="M120" s="1">
        <f t="shared" si="20"/>
        <v>16.017626877313532</v>
      </c>
      <c r="N120" s="1">
        <f t="shared" si="25"/>
        <v>4178.7773487593659</v>
      </c>
      <c r="O120" s="1">
        <f t="shared" si="26"/>
        <v>992.86571602023582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246.58109847268261</v>
      </c>
      <c r="C121">
        <v>3000</v>
      </c>
      <c r="D121" s="2">
        <v>3.7132191480017567</v>
      </c>
      <c r="E121" s="1">
        <f t="shared" si="18"/>
        <v>167.89691699604742</v>
      </c>
      <c r="F121" s="1">
        <f t="shared" si="19"/>
        <v>671.58766798418969</v>
      </c>
      <c r="G121" s="8">
        <f t="shared" si="22"/>
        <v>3439.4253538461485</v>
      </c>
      <c r="H121">
        <v>315</v>
      </c>
      <c r="I121">
        <v>295</v>
      </c>
      <c r="J121" s="1">
        <v>308.12324732975691</v>
      </c>
      <c r="K121" s="2">
        <f t="shared" si="24"/>
        <v>6.8767526702430928</v>
      </c>
      <c r="L121" s="8">
        <v>1832.1059583275128</v>
      </c>
      <c r="M121" s="1">
        <f t="shared" si="20"/>
        <v>16.320876841200146</v>
      </c>
      <c r="N121" s="1">
        <f t="shared" si="25"/>
        <v>4178.7421154182312</v>
      </c>
      <c r="O121" s="1">
        <f t="shared" si="26"/>
        <v>992.77682481052011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268.35841034846499</v>
      </c>
      <c r="C122">
        <v>3000</v>
      </c>
      <c r="D122" s="2">
        <v>3.7132191480017567</v>
      </c>
      <c r="E122" s="1">
        <f t="shared" si="18"/>
        <v>167.89691699604742</v>
      </c>
      <c r="F122" s="1">
        <f t="shared" si="19"/>
        <v>671.58766798418969</v>
      </c>
      <c r="G122" s="8">
        <f t="shared" si="22"/>
        <v>3965.1010153846082</v>
      </c>
      <c r="H122">
        <v>315</v>
      </c>
      <c r="I122">
        <v>295</v>
      </c>
      <c r="J122" s="1">
        <v>308.55511594712067</v>
      </c>
      <c r="K122" s="2">
        <f t="shared" si="24"/>
        <v>6.4448840528793312</v>
      </c>
      <c r="L122" s="8">
        <v>1860.7233317755517</v>
      </c>
      <c r="M122" s="1">
        <f t="shared" si="20"/>
        <v>16.569178259080804</v>
      </c>
      <c r="N122" s="1">
        <f t="shared" si="25"/>
        <v>4178.7157534465623</v>
      </c>
      <c r="O122" s="1">
        <f t="shared" si="26"/>
        <v>992.70225834948883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28.956437368265806</v>
      </c>
      <c r="C123">
        <f>C111+500</f>
        <v>3500</v>
      </c>
      <c r="D123" s="2">
        <v>4.3545079456521734</v>
      </c>
      <c r="E123" s="1">
        <f t="shared" si="18"/>
        <v>196.89343127060866</v>
      </c>
      <c r="F123" s="1">
        <f t="shared" si="19"/>
        <v>787.57372508243463</v>
      </c>
      <c r="G123" s="8">
        <f t="shared" si="22"/>
        <v>164.4253538461536</v>
      </c>
      <c r="H123">
        <v>315</v>
      </c>
      <c r="I123">
        <v>295</v>
      </c>
      <c r="J123" s="1">
        <v>295.47646963775213</v>
      </c>
      <c r="K123" s="2">
        <f t="shared" si="24"/>
        <v>19.523530362247868</v>
      </c>
      <c r="L123" s="8">
        <v>631.00454278555685</v>
      </c>
      <c r="M123" s="1">
        <f t="shared" si="20"/>
        <v>5.2242691652422426</v>
      </c>
      <c r="N123" s="1">
        <f t="shared" si="25"/>
        <v>4181.078032525962</v>
      </c>
      <c r="O123" s="1">
        <f t="shared" si="26"/>
        <v>994.59749256180078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50.685003423103922</v>
      </c>
      <c r="C124">
        <f t="shared" ref="C124:C187" si="27">C112+500</f>
        <v>3500</v>
      </c>
      <c r="D124" s="2">
        <v>4.3545079456521734</v>
      </c>
      <c r="E124" s="1">
        <f t="shared" si="18"/>
        <v>196.89343127060866</v>
      </c>
      <c r="F124" s="1">
        <f t="shared" si="19"/>
        <v>787.57372508243463</v>
      </c>
      <c r="G124" s="8">
        <f t="shared" si="22"/>
        <v>329.78163076922988</v>
      </c>
      <c r="H124">
        <v>315</v>
      </c>
      <c r="I124">
        <v>295</v>
      </c>
      <c r="J124" s="1">
        <v>297.3372165021994</v>
      </c>
      <c r="K124" s="2">
        <f t="shared" si="24"/>
        <v>17.662783497800604</v>
      </c>
      <c r="L124" s="8">
        <v>997.66680549894863</v>
      </c>
      <c r="M124" s="1">
        <f t="shared" si="20"/>
        <v>8.2276026254474797</v>
      </c>
      <c r="N124" s="1">
        <f t="shared" si="25"/>
        <v>4180.4983308642231</v>
      </c>
      <c r="O124" s="1">
        <f t="shared" si="26"/>
        <v>994.37696746856682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72.426675895957189</v>
      </c>
      <c r="C125">
        <f t="shared" si="27"/>
        <v>3500</v>
      </c>
      <c r="D125" s="2">
        <v>4.3545079456521734</v>
      </c>
      <c r="E125" s="1">
        <f t="shared" si="18"/>
        <v>196.89343127060866</v>
      </c>
      <c r="F125" s="1">
        <f t="shared" si="19"/>
        <v>787.57372508243463</v>
      </c>
      <c r="G125" s="8">
        <f t="shared" si="22"/>
        <v>531.16984615384467</v>
      </c>
      <c r="H125">
        <v>315</v>
      </c>
      <c r="I125">
        <v>295</v>
      </c>
      <c r="J125" s="1">
        <v>299.42628819450533</v>
      </c>
      <c r="K125" s="2">
        <f t="shared" si="24"/>
        <v>15.573711805494668</v>
      </c>
      <c r="L125" s="8">
        <v>1255.6184185191678</v>
      </c>
      <c r="M125" s="1">
        <f t="shared" si="20"/>
        <v>10.326224699315619</v>
      </c>
      <c r="N125" s="1">
        <f t="shared" si="25"/>
        <v>4179.9592688954826</v>
      </c>
      <c r="O125" s="1">
        <f t="shared" si="26"/>
        <v>994.1088571209574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94.178475130730234</v>
      </c>
      <c r="C126">
        <f t="shared" si="27"/>
        <v>3500</v>
      </c>
      <c r="D126" s="2">
        <v>4.3545079456521734</v>
      </c>
      <c r="E126" s="1">
        <f t="shared" si="18"/>
        <v>196.89343127060866</v>
      </c>
      <c r="F126" s="1">
        <f t="shared" si="19"/>
        <v>787.57372508243463</v>
      </c>
      <c r="G126" s="8">
        <f t="shared" si="22"/>
        <v>768.58999999999787</v>
      </c>
      <c r="H126">
        <v>315</v>
      </c>
      <c r="I126">
        <v>295</v>
      </c>
      <c r="J126" s="1">
        <v>301.24991481034158</v>
      </c>
      <c r="K126" s="2">
        <f t="shared" si="24"/>
        <v>13.750085189658421</v>
      </c>
      <c r="L126" s="8">
        <v>1440.3105768741889</v>
      </c>
      <c r="M126" s="1">
        <f t="shared" si="20"/>
        <v>11.82127368575242</v>
      </c>
      <c r="N126" s="1">
        <f t="shared" si="25"/>
        <v>4179.5768940542775</v>
      </c>
      <c r="O126" s="1">
        <f t="shared" si="26"/>
        <v>993.8576715122299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115.93756989842167</v>
      </c>
      <c r="C127">
        <f t="shared" si="27"/>
        <v>3500</v>
      </c>
      <c r="D127" s="2">
        <v>4.3545079456521734</v>
      </c>
      <c r="E127" s="1">
        <f t="shared" si="18"/>
        <v>196.89343127060866</v>
      </c>
      <c r="F127" s="1">
        <f t="shared" si="19"/>
        <v>787.57372508243463</v>
      </c>
      <c r="G127" s="8">
        <f t="shared" si="22"/>
        <v>1042.0420923076895</v>
      </c>
      <c r="H127">
        <v>315</v>
      </c>
      <c r="I127">
        <v>295</v>
      </c>
      <c r="J127" s="1">
        <v>302.75842593955156</v>
      </c>
      <c r="K127" s="2">
        <f t="shared" si="24"/>
        <v>12.241574060448443</v>
      </c>
      <c r="L127" s="8">
        <v>1577.4969770079424</v>
      </c>
      <c r="M127" s="1">
        <f t="shared" si="20"/>
        <v>12.92733283492904</v>
      </c>
      <c r="N127" s="1">
        <f t="shared" si="25"/>
        <v>4179.3171230668704</v>
      </c>
      <c r="O127" s="1">
        <f t="shared" si="26"/>
        <v>993.63821495423872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137.70192753548582</v>
      </c>
      <c r="C128">
        <f t="shared" si="27"/>
        <v>3500</v>
      </c>
      <c r="D128" s="2">
        <v>4.3545079456521734</v>
      </c>
      <c r="E128" s="1">
        <f t="shared" si="18"/>
        <v>196.89343127060866</v>
      </c>
      <c r="F128" s="1">
        <f t="shared" si="19"/>
        <v>787.57372508243463</v>
      </c>
      <c r="G128" s="8">
        <f t="shared" si="22"/>
        <v>1351.5261230769197</v>
      </c>
      <c r="H128">
        <v>315</v>
      </c>
      <c r="I128">
        <v>295</v>
      </c>
      <c r="J128" s="1">
        <v>303.99835370657451</v>
      </c>
      <c r="K128" s="2">
        <f t="shared" si="24"/>
        <v>11.001646293425495</v>
      </c>
      <c r="L128" s="8">
        <v>1682.9344491273282</v>
      </c>
      <c r="M128" s="1">
        <f t="shared" si="20"/>
        <v>13.774602854979353</v>
      </c>
      <c r="N128" s="1">
        <f t="shared" si="25"/>
        <v>4179.1387291463379</v>
      </c>
      <c r="O128" s="1">
        <f t="shared" si="26"/>
        <v>993.45014589390257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159.47015154965533</v>
      </c>
      <c r="C129">
        <f t="shared" si="27"/>
        <v>3500</v>
      </c>
      <c r="D129" s="2">
        <v>4.3545079456521734</v>
      </c>
      <c r="E129" s="1">
        <f t="shared" si="18"/>
        <v>196.89343127060866</v>
      </c>
      <c r="F129" s="1">
        <f t="shared" si="19"/>
        <v>787.57372508243463</v>
      </c>
      <c r="G129" s="8">
        <f t="shared" si="22"/>
        <v>1697.0420923076883</v>
      </c>
      <c r="H129">
        <v>315</v>
      </c>
      <c r="I129">
        <v>295</v>
      </c>
      <c r="J129" s="1">
        <v>305.02486238851702</v>
      </c>
      <c r="K129" s="2">
        <f t="shared" si="24"/>
        <v>9.9751376114829782</v>
      </c>
      <c r="L129" s="8">
        <v>1766.3251837070411</v>
      </c>
      <c r="M129" s="1">
        <f t="shared" si="20"/>
        <v>14.442822005178641</v>
      </c>
      <c r="N129" s="1">
        <f t="shared" si="25"/>
        <v>4179.0132170890447</v>
      </c>
      <c r="O129" s="1">
        <f t="shared" si="26"/>
        <v>993.28933007678165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181.24127809179382</v>
      </c>
      <c r="C130">
        <f t="shared" si="27"/>
        <v>3500</v>
      </c>
      <c r="D130" s="2">
        <v>4.3545079456521734</v>
      </c>
      <c r="E130" s="1">
        <f t="shared" si="18"/>
        <v>196.89343127060866</v>
      </c>
      <c r="F130" s="1">
        <f t="shared" si="19"/>
        <v>787.57372508243463</v>
      </c>
      <c r="G130" s="8">
        <f t="shared" si="22"/>
        <v>2078.5899999999961</v>
      </c>
      <c r="H130">
        <v>315</v>
      </c>
      <c r="I130">
        <v>295</v>
      </c>
      <c r="J130" s="1">
        <v>305.88404015760125</v>
      </c>
      <c r="K130" s="2">
        <f t="shared" si="24"/>
        <v>9.1159598423987518</v>
      </c>
      <c r="L130" s="8">
        <v>1833.8573900049473</v>
      </c>
      <c r="M130" s="1">
        <f t="shared" si="20"/>
        <v>14.982641354756691</v>
      </c>
      <c r="N130" s="1">
        <f t="shared" si="25"/>
        <v>4178.9225677379827</v>
      </c>
      <c r="O130" s="1">
        <f t="shared" si="26"/>
        <v>993.1512395803943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203.01462983102545</v>
      </c>
      <c r="C131">
        <f t="shared" si="27"/>
        <v>3500</v>
      </c>
      <c r="D131" s="2">
        <v>4.3545079456521734</v>
      </c>
      <c r="E131" s="1">
        <f t="shared" si="18"/>
        <v>196.89343127060866</v>
      </c>
      <c r="F131" s="1">
        <f t="shared" si="19"/>
        <v>787.57372508243463</v>
      </c>
      <c r="G131" s="8">
        <f t="shared" si="22"/>
        <v>2496.1698461538413</v>
      </c>
      <c r="H131">
        <v>315</v>
      </c>
      <c r="I131">
        <v>295</v>
      </c>
      <c r="J131" s="1">
        <v>306.61147364153311</v>
      </c>
      <c r="K131" s="2">
        <f t="shared" ref="K131:K162" si="29">H131-J131</f>
        <v>8.3885263584668905</v>
      </c>
      <c r="L131" s="8">
        <v>1889.6299636415592</v>
      </c>
      <c r="M131" s="1">
        <f t="shared" si="20"/>
        <v>15.42749957035349</v>
      </c>
      <c r="N131" s="1">
        <f t="shared" ref="N131:N162" si="30">((W131 + X131*H131 +Y131*H131^2 +  Z131*H131^3)+(W131 + X131*J131 + Y131*J131^2 +  Z131*J131^3))/2</f>
        <v>4178.8554592871296</v>
      </c>
      <c r="O131" s="1">
        <f t="shared" ref="O131:O162" si="31">((S131 + T131*H131 + U131*H131^2 +  V131*H131^3)+(S131 + T131*J131 + U131*J131^2 +  V131*J131^3))/2</f>
        <v>993.0318823219643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224.78972057336367</v>
      </c>
      <c r="C132">
        <f t="shared" si="27"/>
        <v>3500</v>
      </c>
      <c r="D132" s="2">
        <v>4.3545079456521734</v>
      </c>
      <c r="E132" s="1">
        <f t="shared" ref="E132:E194" si="32">D132*0.01256*3600</f>
        <v>196.89343127060866</v>
      </c>
      <c r="F132" s="1">
        <f t="shared" ref="F132:F194" si="33">E132*4</f>
        <v>787.57372508243463</v>
      </c>
      <c r="G132" s="8">
        <f t="shared" si="22"/>
        <v>2949.7816307692251</v>
      </c>
      <c r="H132">
        <v>315</v>
      </c>
      <c r="I132">
        <v>295</v>
      </c>
      <c r="J132" s="1">
        <v>307.23413155314842</v>
      </c>
      <c r="K132" s="2">
        <f t="shared" si="29"/>
        <v>7.7658684468515844</v>
      </c>
      <c r="L132" s="8">
        <v>1936.4534337679224</v>
      </c>
      <c r="M132" s="1">
        <f t="shared" ref="M132:M194" si="34">((H132-I132)-(J132-I132))/(LN((H132-I132)/(J132-I132)))</f>
        <v>15.800260432762173</v>
      </c>
      <c r="N132" s="1">
        <f t="shared" si="30"/>
        <v>4178.8046574279597</v>
      </c>
      <c r="O132" s="1">
        <f t="shared" si="31"/>
        <v>992.92796588158558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246.56619391645793</v>
      </c>
      <c r="C133">
        <f t="shared" si="27"/>
        <v>3500</v>
      </c>
      <c r="D133" s="2">
        <v>4.3545079456521734</v>
      </c>
      <c r="E133" s="1">
        <f t="shared" si="32"/>
        <v>196.89343127060866</v>
      </c>
      <c r="F133" s="1">
        <f t="shared" si="33"/>
        <v>787.57372508243463</v>
      </c>
      <c r="G133" s="8">
        <f t="shared" si="22"/>
        <v>3439.4253538461485</v>
      </c>
      <c r="H133">
        <v>315</v>
      </c>
      <c r="I133">
        <v>295</v>
      </c>
      <c r="J133" s="1">
        <v>307.77247411680582</v>
      </c>
      <c r="K133" s="2">
        <f t="shared" si="29"/>
        <v>7.2275258831941755</v>
      </c>
      <c r="L133" s="8">
        <v>1976.3143964222854</v>
      </c>
      <c r="M133" s="1">
        <f t="shared" si="34"/>
        <v>16.117045429736894</v>
      </c>
      <c r="N133" s="1">
        <f t="shared" si="30"/>
        <v>4178.7654296157543</v>
      </c>
      <c r="O133" s="1">
        <f t="shared" si="31"/>
        <v>992.83683667901232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268.34275687868177</v>
      </c>
      <c r="C134">
        <f t="shared" si="27"/>
        <v>3500</v>
      </c>
      <c r="D134" s="2">
        <v>4.3545079456521734</v>
      </c>
      <c r="E134" s="1">
        <f t="shared" si="32"/>
        <v>196.89343127060866</v>
      </c>
      <c r="F134" s="1">
        <f t="shared" si="33"/>
        <v>787.57372508243463</v>
      </c>
      <c r="G134" s="8">
        <f t="shared" si="22"/>
        <v>3965.1010153846082</v>
      </c>
      <c r="H134">
        <v>315</v>
      </c>
      <c r="I134">
        <v>295</v>
      </c>
      <c r="J134" s="1">
        <v>308.22010476552845</v>
      </c>
      <c r="K134" s="2">
        <f t="shared" si="29"/>
        <v>6.7798952344715531</v>
      </c>
      <c r="L134" s="8">
        <v>2009.0508103884442</v>
      </c>
      <c r="M134" s="1">
        <f t="shared" si="34"/>
        <v>16.376815092179939</v>
      </c>
      <c r="N134" s="1">
        <f t="shared" si="30"/>
        <v>4178.7359812054292</v>
      </c>
      <c r="O134" s="1">
        <f t="shared" si="31"/>
        <v>992.76016650764268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28.956145264628827</v>
      </c>
      <c r="C135">
        <f t="shared" si="27"/>
        <v>4000</v>
      </c>
      <c r="D135" s="2">
        <v>4.9952689801493202</v>
      </c>
      <c r="E135" s="1">
        <f t="shared" si="32"/>
        <v>225.86608220643163</v>
      </c>
      <c r="F135" s="1">
        <f t="shared" si="33"/>
        <v>903.46432882572651</v>
      </c>
      <c r="G135" s="8">
        <f t="shared" si="22"/>
        <v>164.4253538461536</v>
      </c>
      <c r="H135">
        <v>315</v>
      </c>
      <c r="I135">
        <v>295</v>
      </c>
      <c r="J135" s="1">
        <v>295.38810945934614</v>
      </c>
      <c r="K135" s="2">
        <f t="shared" si="29"/>
        <v>19.61189054065386</v>
      </c>
      <c r="L135" s="8">
        <v>646.88237777464292</v>
      </c>
      <c r="M135" s="1">
        <f t="shared" si="34"/>
        <v>4.9748591748993274</v>
      </c>
      <c r="N135" s="1">
        <f t="shared" si="30"/>
        <v>4181.1080362265538</v>
      </c>
      <c r="O135" s="1">
        <f t="shared" si="31"/>
        <v>994.60752585671116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50.683372663624354</v>
      </c>
      <c r="C136">
        <f t="shared" si="27"/>
        <v>4000</v>
      </c>
      <c r="D136" s="2">
        <v>4.9952689801493202</v>
      </c>
      <c r="E136" s="1">
        <f t="shared" si="32"/>
        <v>225.86608220643163</v>
      </c>
      <c r="F136" s="1">
        <f t="shared" si="33"/>
        <v>903.46432882572651</v>
      </c>
      <c r="G136" s="8">
        <f t="shared" si="22"/>
        <v>329.78163076922988</v>
      </c>
      <c r="H136">
        <v>315</v>
      </c>
      <c r="I136">
        <v>295</v>
      </c>
      <c r="J136" s="1">
        <v>297.07614092600721</v>
      </c>
      <c r="K136" s="2">
        <f t="shared" si="29"/>
        <v>17.923859073992787</v>
      </c>
      <c r="L136" s="8">
        <v>1033.2410734559269</v>
      </c>
      <c r="M136" s="1">
        <f t="shared" si="34"/>
        <v>7.9126300234462468</v>
      </c>
      <c r="N136" s="1">
        <f t="shared" si="30"/>
        <v>4180.573808190361</v>
      </c>
      <c r="O136" s="1">
        <f t="shared" si="31"/>
        <v>994.40896197841766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72.423250472958372</v>
      </c>
      <c r="C137">
        <f t="shared" si="27"/>
        <v>4000</v>
      </c>
      <c r="D137" s="2">
        <v>4.9952689801493202</v>
      </c>
      <c r="E137" s="1">
        <f t="shared" si="32"/>
        <v>225.86608220643163</v>
      </c>
      <c r="F137" s="1">
        <f t="shared" si="33"/>
        <v>903.46432882572651</v>
      </c>
      <c r="G137" s="8">
        <f t="shared" si="22"/>
        <v>531.16984615384467</v>
      </c>
      <c r="H137">
        <v>315</v>
      </c>
      <c r="I137">
        <v>295</v>
      </c>
      <c r="J137" s="1">
        <v>299.07159618356258</v>
      </c>
      <c r="K137" s="2">
        <f t="shared" si="29"/>
        <v>15.928403816437424</v>
      </c>
      <c r="L137" s="8">
        <v>1310.6648900959676</v>
      </c>
      <c r="M137" s="1">
        <f t="shared" si="34"/>
        <v>10.007182354640108</v>
      </c>
      <c r="N137" s="1">
        <f t="shared" si="30"/>
        <v>4180.0429145489634</v>
      </c>
      <c r="O137" s="1">
        <f t="shared" si="31"/>
        <v>994.15587576925441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94.173247730464482</v>
      </c>
      <c r="C138">
        <f t="shared" si="27"/>
        <v>4000</v>
      </c>
      <c r="D138" s="2">
        <v>4.9952689801493202</v>
      </c>
      <c r="E138" s="1">
        <f t="shared" si="32"/>
        <v>225.86608220643163</v>
      </c>
      <c r="F138" s="1">
        <f t="shared" si="33"/>
        <v>903.46432882572651</v>
      </c>
      <c r="G138" s="8">
        <f t="shared" si="22"/>
        <v>768.58999999999787</v>
      </c>
      <c r="H138">
        <v>315</v>
      </c>
      <c r="I138">
        <v>295</v>
      </c>
      <c r="J138" s="1">
        <v>300.8589540822818</v>
      </c>
      <c r="K138" s="2">
        <f t="shared" si="29"/>
        <v>14.141045917718202</v>
      </c>
      <c r="L138" s="8">
        <v>1511.7979171973493</v>
      </c>
      <c r="M138" s="1">
        <f t="shared" si="34"/>
        <v>11.517749755857617</v>
      </c>
      <c r="N138" s="1">
        <f t="shared" si="30"/>
        <v>4179.6523521753088</v>
      </c>
      <c r="O138" s="1">
        <f t="shared" si="31"/>
        <v>993.9128388976751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115.93069198790741</v>
      </c>
      <c r="C139">
        <f t="shared" si="27"/>
        <v>4000</v>
      </c>
      <c r="D139" s="2">
        <v>4.9952689801493202</v>
      </c>
      <c r="E139" s="1">
        <f t="shared" si="32"/>
        <v>225.86608220643163</v>
      </c>
      <c r="F139" s="1">
        <f t="shared" si="33"/>
        <v>903.46432882572651</v>
      </c>
      <c r="G139" s="8">
        <f t="shared" si="22"/>
        <v>1042.0420923076895</v>
      </c>
      <c r="H139">
        <v>315</v>
      </c>
      <c r="I139">
        <v>295</v>
      </c>
      <c r="J139" s="1">
        <v>302.36013853499048</v>
      </c>
      <c r="K139" s="2">
        <f t="shared" si="29"/>
        <v>12.639861465009517</v>
      </c>
      <c r="L139" s="8">
        <v>1662.4203115424207</v>
      </c>
      <c r="M139" s="1">
        <f t="shared" si="34"/>
        <v>12.644242463615488</v>
      </c>
      <c r="N139" s="1">
        <f t="shared" si="30"/>
        <v>4179.3810029990937</v>
      </c>
      <c r="O139" s="1">
        <f t="shared" si="31"/>
        <v>993.69716530301025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137.69358737694785</v>
      </c>
      <c r="C140">
        <f t="shared" si="27"/>
        <v>4000</v>
      </c>
      <c r="D140" s="2">
        <v>4.9952689801493202</v>
      </c>
      <c r="E140" s="1">
        <f t="shared" si="32"/>
        <v>225.86608220643163</v>
      </c>
      <c r="F140" s="1">
        <f t="shared" si="33"/>
        <v>903.46432882572651</v>
      </c>
      <c r="G140" s="8">
        <f t="shared" si="22"/>
        <v>1351.5261230769197</v>
      </c>
      <c r="H140">
        <v>315</v>
      </c>
      <c r="I140">
        <v>295</v>
      </c>
      <c r="J140" s="1">
        <v>303.60649748485838</v>
      </c>
      <c r="K140" s="2">
        <f t="shared" si="29"/>
        <v>11.39350251514162</v>
      </c>
      <c r="L140" s="8">
        <v>1778.8471191764556</v>
      </c>
      <c r="M140" s="1">
        <f t="shared" si="34"/>
        <v>13.511980642293889</v>
      </c>
      <c r="N140" s="1">
        <f t="shared" si="30"/>
        <v>4179.1918427401597</v>
      </c>
      <c r="O140" s="1">
        <f t="shared" si="31"/>
        <v>993.51031958734893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159.46053019493283</v>
      </c>
      <c r="C141">
        <f t="shared" si="27"/>
        <v>4000</v>
      </c>
      <c r="D141" s="2">
        <v>4.9952689801493202</v>
      </c>
      <c r="E141" s="1">
        <f t="shared" si="32"/>
        <v>225.86608220643163</v>
      </c>
      <c r="F141" s="1">
        <f t="shared" si="33"/>
        <v>903.46432882572651</v>
      </c>
      <c r="G141" s="8">
        <f t="shared" si="22"/>
        <v>1697.0420923076883</v>
      </c>
      <c r="H141">
        <v>315</v>
      </c>
      <c r="I141">
        <v>295</v>
      </c>
      <c r="J141" s="1">
        <v>304.64571120952485</v>
      </c>
      <c r="K141" s="2">
        <f t="shared" si="29"/>
        <v>10.354288790475152</v>
      </c>
      <c r="L141" s="8">
        <v>1871.3182153819171</v>
      </c>
      <c r="M141" s="1">
        <f t="shared" si="34"/>
        <v>14.199150508672044</v>
      </c>
      <c r="N141" s="1">
        <f t="shared" si="30"/>
        <v>4179.0573317704802</v>
      </c>
      <c r="O141" s="1">
        <f t="shared" si="31"/>
        <v>993.34926207986155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181.230535992494</v>
      </c>
      <c r="C142">
        <f t="shared" si="27"/>
        <v>4000</v>
      </c>
      <c r="D142" s="2">
        <v>4.9952689801493202</v>
      </c>
      <c r="E142" s="1">
        <f t="shared" si="32"/>
        <v>225.86608220643163</v>
      </c>
      <c r="F142" s="1">
        <f t="shared" si="33"/>
        <v>903.46432882572651</v>
      </c>
      <c r="G142" s="8">
        <f t="shared" si="22"/>
        <v>2078.5899999999961</v>
      </c>
      <c r="H142">
        <v>315</v>
      </c>
      <c r="I142">
        <v>295</v>
      </c>
      <c r="J142" s="1">
        <v>305.52016755999034</v>
      </c>
      <c r="K142" s="2">
        <f t="shared" si="29"/>
        <v>9.479832440009659</v>
      </c>
      <c r="L142" s="8">
        <v>1946.4469101115276</v>
      </c>
      <c r="M142" s="1">
        <f t="shared" si="34"/>
        <v>14.756023763531276</v>
      </c>
      <c r="N142" s="1">
        <f t="shared" si="30"/>
        <v>4178.9594129902607</v>
      </c>
      <c r="O142" s="1">
        <f t="shared" si="31"/>
        <v>993.21010675295395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203.00290480634581</v>
      </c>
      <c r="C143">
        <f t="shared" si="27"/>
        <v>4000</v>
      </c>
      <c r="D143" s="2">
        <v>4.9952689801493202</v>
      </c>
      <c r="E143" s="1">
        <f t="shared" si="32"/>
        <v>225.86608220643163</v>
      </c>
      <c r="F143" s="1">
        <f t="shared" si="33"/>
        <v>903.46432882572651</v>
      </c>
      <c r="G143" s="8">
        <f t="shared" si="22"/>
        <v>2496.1698461538413</v>
      </c>
      <c r="H143">
        <v>315</v>
      </c>
      <c r="I143">
        <v>295</v>
      </c>
      <c r="J143" s="1">
        <v>306.26360315401053</v>
      </c>
      <c r="K143" s="2">
        <f t="shared" si="29"/>
        <v>8.736396845989475</v>
      </c>
      <c r="L143" s="8">
        <v>2008.652747297569</v>
      </c>
      <c r="M143" s="1">
        <f t="shared" si="34"/>
        <v>15.21607597547168</v>
      </c>
      <c r="N143" s="1">
        <f t="shared" si="30"/>
        <v>4178.8864822784062</v>
      </c>
      <c r="O143" s="1">
        <f t="shared" si="31"/>
        <v>993.08923777379391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224.77712966477</v>
      </c>
      <c r="C144">
        <f t="shared" si="27"/>
        <v>4000</v>
      </c>
      <c r="D144" s="2">
        <v>4.9952689801493202</v>
      </c>
      <c r="E144" s="1">
        <f t="shared" si="32"/>
        <v>225.86608220643163</v>
      </c>
      <c r="F144" s="1">
        <f t="shared" si="33"/>
        <v>903.46432882572651</v>
      </c>
      <c r="G144" s="8">
        <f t="shared" si="22"/>
        <v>2949.7816307692251</v>
      </c>
      <c r="H144">
        <v>315</v>
      </c>
      <c r="I144">
        <v>295</v>
      </c>
      <c r="J144" s="1">
        <v>306.90206340043119</v>
      </c>
      <c r="K144" s="2">
        <f t="shared" si="29"/>
        <v>8.0979365995688113</v>
      </c>
      <c r="L144" s="8">
        <v>2060.9863824517693</v>
      </c>
      <c r="M144" s="1">
        <f t="shared" si="34"/>
        <v>15.602344611432635</v>
      </c>
      <c r="N144" s="1">
        <f t="shared" si="30"/>
        <v>4178.8310083546485</v>
      </c>
      <c r="O144" s="1">
        <f t="shared" si="31"/>
        <v>992.98358481967398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246.55283628423419</v>
      </c>
      <c r="C145">
        <f t="shared" si="27"/>
        <v>4000</v>
      </c>
      <c r="D145" s="2">
        <v>4.9952689801493202</v>
      </c>
      <c r="E145" s="1">
        <f t="shared" si="32"/>
        <v>225.86608220643163</v>
      </c>
      <c r="F145" s="1">
        <f t="shared" si="33"/>
        <v>903.46432882572651</v>
      </c>
      <c r="G145" s="8">
        <f t="shared" si="22"/>
        <v>3439.4253538461485</v>
      </c>
      <c r="H145">
        <v>315</v>
      </c>
      <c r="I145">
        <v>295</v>
      </c>
      <c r="J145" s="1">
        <v>307.45556131307904</v>
      </c>
      <c r="K145" s="2">
        <f t="shared" si="29"/>
        <v>7.5444386869209552</v>
      </c>
      <c r="L145" s="8">
        <v>2105.6153892944817</v>
      </c>
      <c r="M145" s="1">
        <f t="shared" si="34"/>
        <v>15.931155710165218</v>
      </c>
      <c r="N145" s="1">
        <f t="shared" si="30"/>
        <v>4178.7880073875331</v>
      </c>
      <c r="O145" s="1">
        <f t="shared" si="31"/>
        <v>992.89062616090359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268.32869201238134</v>
      </c>
      <c r="C146">
        <f t="shared" si="27"/>
        <v>4000</v>
      </c>
      <c r="D146" s="2">
        <v>4.9952689801493202</v>
      </c>
      <c r="E146" s="1">
        <f t="shared" si="32"/>
        <v>225.86608220643163</v>
      </c>
      <c r="F146" s="1">
        <f t="shared" si="33"/>
        <v>903.46432882572651</v>
      </c>
      <c r="G146" s="8">
        <f t="shared" si="22"/>
        <v>3965.1010153846082</v>
      </c>
      <c r="H146">
        <v>315</v>
      </c>
      <c r="I146">
        <v>295</v>
      </c>
      <c r="J146" s="1">
        <v>307.91680840933896</v>
      </c>
      <c r="K146" s="2">
        <f t="shared" si="29"/>
        <v>7.0831915906610448</v>
      </c>
      <c r="L146" s="8">
        <v>2142.3200406994101</v>
      </c>
      <c r="M146" s="1">
        <f t="shared" si="34"/>
        <v>16.201156667670688</v>
      </c>
      <c r="N146" s="1">
        <f t="shared" si="30"/>
        <v>4178.7556260271567</v>
      </c>
      <c r="O146" s="1">
        <f t="shared" si="31"/>
        <v>992.81220357794473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28.95592422237889</v>
      </c>
      <c r="C147">
        <f t="shared" si="27"/>
        <v>4500</v>
      </c>
      <c r="D147" s="2">
        <v>5.6360300146464644</v>
      </c>
      <c r="E147" s="1">
        <f t="shared" si="32"/>
        <v>254.83873314225454</v>
      </c>
      <c r="F147" s="1">
        <f t="shared" si="33"/>
        <v>1019.3549325690182</v>
      </c>
      <c r="G147" s="8">
        <f t="shared" si="22"/>
        <v>164.4253538461536</v>
      </c>
      <c r="H147">
        <v>315</v>
      </c>
      <c r="I147">
        <v>295</v>
      </c>
      <c r="J147" s="1">
        <v>295.32100716057204</v>
      </c>
      <c r="K147" s="2">
        <f t="shared" si="29"/>
        <v>19.678992839427963</v>
      </c>
      <c r="L147" s="8">
        <v>659.973765787704</v>
      </c>
      <c r="M147" s="1">
        <f t="shared" si="34"/>
        <v>4.7625551680359672</v>
      </c>
      <c r="N147" s="1">
        <f t="shared" si="30"/>
        <v>4181.1309758540565</v>
      </c>
      <c r="O147" s="1">
        <f t="shared" si="31"/>
        <v>994.61511844065467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50.68203878751094</v>
      </c>
      <c r="C148">
        <f t="shared" si="27"/>
        <v>4500</v>
      </c>
      <c r="D148" s="2">
        <v>5.6360300146464644</v>
      </c>
      <c r="E148" s="1">
        <f t="shared" si="32"/>
        <v>254.83873314225454</v>
      </c>
      <c r="F148" s="1">
        <f t="shared" si="33"/>
        <v>1019.3549325690182</v>
      </c>
      <c r="G148" s="8">
        <f t="shared" si="22"/>
        <v>329.78163076922988</v>
      </c>
      <c r="H148">
        <v>315</v>
      </c>
      <c r="I148">
        <v>295</v>
      </c>
      <c r="J148" s="1">
        <v>296.86048344396357</v>
      </c>
      <c r="K148" s="2">
        <f t="shared" si="29"/>
        <v>18.139516556036426</v>
      </c>
      <c r="L148" s="8">
        <v>1063.2218607474097</v>
      </c>
      <c r="M148" s="1">
        <f t="shared" si="34"/>
        <v>7.6380259569971782</v>
      </c>
      <c r="N148" s="1">
        <f t="shared" si="30"/>
        <v>4180.6375681401678</v>
      </c>
      <c r="O148" s="1">
        <f t="shared" si="31"/>
        <v>994.43513334786292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72.420358348222507</v>
      </c>
      <c r="C149">
        <f t="shared" si="27"/>
        <v>4500</v>
      </c>
      <c r="D149" s="2">
        <v>5.6360300146464644</v>
      </c>
      <c r="E149" s="1">
        <f t="shared" si="32"/>
        <v>254.83873314225454</v>
      </c>
      <c r="F149" s="1">
        <f t="shared" si="33"/>
        <v>1019.3549325690182</v>
      </c>
      <c r="G149" s="8">
        <f t="shared" si="22"/>
        <v>531.16984615384467</v>
      </c>
      <c r="H149">
        <v>315</v>
      </c>
      <c r="I149">
        <v>295</v>
      </c>
      <c r="J149" s="1">
        <v>298.76846903910467</v>
      </c>
      <c r="K149" s="2">
        <f t="shared" si="29"/>
        <v>16.231530960895327</v>
      </c>
      <c r="L149" s="8">
        <v>1358.0496258590517</v>
      </c>
      <c r="M149" s="1">
        <f t="shared" si="34"/>
        <v>9.7249334706692032</v>
      </c>
      <c r="N149" s="1">
        <f t="shared" si="30"/>
        <v>4180.1168950645042</v>
      </c>
      <c r="O149" s="1">
        <f t="shared" si="31"/>
        <v>994.19557762747775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94.168752337921802</v>
      </c>
      <c r="C150">
        <f t="shared" si="27"/>
        <v>4500</v>
      </c>
      <c r="D150" s="2">
        <v>5.6360300146464644</v>
      </c>
      <c r="E150" s="1">
        <f t="shared" si="32"/>
        <v>254.83873314225454</v>
      </c>
      <c r="F150" s="1">
        <f t="shared" si="33"/>
        <v>1019.3549325690182</v>
      </c>
      <c r="G150" s="8">
        <f t="shared" si="22"/>
        <v>768.58999999999787</v>
      </c>
      <c r="H150">
        <v>315</v>
      </c>
      <c r="I150">
        <v>295</v>
      </c>
      <c r="J150" s="1">
        <v>300.51858780378154</v>
      </c>
      <c r="K150" s="2">
        <f t="shared" si="29"/>
        <v>14.481412196218457</v>
      </c>
      <c r="L150" s="8">
        <v>1574.2238867231522</v>
      </c>
      <c r="M150" s="1">
        <f t="shared" si="34"/>
        <v>11.246735472994892</v>
      </c>
      <c r="N150" s="1">
        <f t="shared" si="30"/>
        <v>4179.7208859403281</v>
      </c>
      <c r="O150" s="1">
        <f t="shared" si="31"/>
        <v>993.96028593560584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115.92470405001824</v>
      </c>
      <c r="C151">
        <f t="shared" si="27"/>
        <v>4500</v>
      </c>
      <c r="D151" s="2">
        <v>5.6360300146464644</v>
      </c>
      <c r="E151" s="1">
        <f t="shared" si="32"/>
        <v>254.83873314225454</v>
      </c>
      <c r="F151" s="1">
        <f t="shared" si="33"/>
        <v>1019.3549325690182</v>
      </c>
      <c r="G151" s="8">
        <f t="shared" si="22"/>
        <v>1042.0420923076895</v>
      </c>
      <c r="H151">
        <v>315</v>
      </c>
      <c r="I151">
        <v>295</v>
      </c>
      <c r="J151" s="1">
        <v>302.00932200568923</v>
      </c>
      <c r="K151" s="2">
        <f t="shared" si="29"/>
        <v>12.990677994310772</v>
      </c>
      <c r="L151" s="8">
        <v>1737.3159258175383</v>
      </c>
      <c r="M151" s="1">
        <f t="shared" si="34"/>
        <v>12.389876818214415</v>
      </c>
      <c r="N151" s="1">
        <f t="shared" si="30"/>
        <v>4179.4400254298816</v>
      </c>
      <c r="O151" s="1">
        <f t="shared" si="31"/>
        <v>993.74849342116477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137.68626169338552</v>
      </c>
      <c r="C152">
        <f t="shared" si="27"/>
        <v>4500</v>
      </c>
      <c r="D152" s="2">
        <v>5.6360300146464644</v>
      </c>
      <c r="E152" s="1">
        <f t="shared" si="32"/>
        <v>254.83873314225454</v>
      </c>
      <c r="F152" s="1">
        <f t="shared" si="33"/>
        <v>1019.3549325690182</v>
      </c>
      <c r="G152" s="8">
        <f t="shared" si="22"/>
        <v>1351.5261230769197</v>
      </c>
      <c r="H152">
        <v>315</v>
      </c>
      <c r="I152">
        <v>295</v>
      </c>
      <c r="J152" s="1">
        <v>303.2585565677104</v>
      </c>
      <c r="K152" s="2">
        <f t="shared" si="29"/>
        <v>11.7414434322896</v>
      </c>
      <c r="L152" s="8">
        <v>1864.0405691757546</v>
      </c>
      <c r="M152" s="1">
        <f t="shared" si="34"/>
        <v>13.274930915248325</v>
      </c>
      <c r="N152" s="1">
        <f t="shared" si="30"/>
        <v>4179.2415060301182</v>
      </c>
      <c r="O152" s="1">
        <f t="shared" si="31"/>
        <v>993.56317992452193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159.45202217442301</v>
      </c>
      <c r="C153">
        <f t="shared" si="27"/>
        <v>4500</v>
      </c>
      <c r="D153" s="2">
        <v>5.6360300146464644</v>
      </c>
      <c r="E153" s="1">
        <f t="shared" si="32"/>
        <v>254.83873314225454</v>
      </c>
      <c r="F153" s="1">
        <f t="shared" si="33"/>
        <v>1019.3549325690182</v>
      </c>
      <c r="G153" s="8">
        <f t="shared" si="22"/>
        <v>1697.0420923076883</v>
      </c>
      <c r="H153">
        <v>315</v>
      </c>
      <c r="I153">
        <v>295</v>
      </c>
      <c r="J153" s="1">
        <v>304.307062356063</v>
      </c>
      <c r="K153" s="2">
        <f t="shared" si="29"/>
        <v>10.692937643937</v>
      </c>
      <c r="L153" s="8">
        <v>1965.0798490981883</v>
      </c>
      <c r="M153" s="1">
        <f t="shared" si="34"/>
        <v>13.978449669156358</v>
      </c>
      <c r="N153" s="1">
        <f t="shared" si="30"/>
        <v>4179.0989413704538</v>
      </c>
      <c r="O153" s="1">
        <f t="shared" si="31"/>
        <v>993.40226508214346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181.22098672749817</v>
      </c>
      <c r="C154">
        <f t="shared" si="27"/>
        <v>4500</v>
      </c>
      <c r="D154" s="2">
        <v>5.6360300146464644</v>
      </c>
      <c r="E154" s="1">
        <f t="shared" si="32"/>
        <v>254.83873314225454</v>
      </c>
      <c r="F154" s="1">
        <f t="shared" si="33"/>
        <v>1019.3549325690182</v>
      </c>
      <c r="G154" s="8">
        <f t="shared" si="22"/>
        <v>2078.5899999999961</v>
      </c>
      <c r="H154">
        <v>315</v>
      </c>
      <c r="I154">
        <v>295</v>
      </c>
      <c r="J154" s="1">
        <v>305.19369865965251</v>
      </c>
      <c r="K154" s="2">
        <f t="shared" si="29"/>
        <v>9.8063013403474883</v>
      </c>
      <c r="L154" s="8">
        <v>2047.414106394885</v>
      </c>
      <c r="M154" s="1">
        <f t="shared" si="34"/>
        <v>14.550217572985355</v>
      </c>
      <c r="N154" s="1">
        <f t="shared" si="30"/>
        <v>4178.9943961117988</v>
      </c>
      <c r="O154" s="1">
        <f t="shared" si="31"/>
        <v>993.26244300096346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202.99243744302484</v>
      </c>
      <c r="C155">
        <f t="shared" si="27"/>
        <v>4500</v>
      </c>
      <c r="D155" s="2">
        <v>5.6360300146464644</v>
      </c>
      <c r="E155" s="1">
        <f t="shared" si="32"/>
        <v>254.83873314225454</v>
      </c>
      <c r="F155" s="1">
        <f t="shared" si="33"/>
        <v>1019.3549325690182</v>
      </c>
      <c r="G155" s="8">
        <f t="shared" si="22"/>
        <v>2496.1698461538413</v>
      </c>
      <c r="H155">
        <v>315</v>
      </c>
      <c r="I155">
        <v>295</v>
      </c>
      <c r="J155" s="1">
        <v>305.95038001811713</v>
      </c>
      <c r="K155" s="2">
        <f t="shared" si="29"/>
        <v>9.04961998188287</v>
      </c>
      <c r="L155" s="8">
        <v>2115.7471036088582</v>
      </c>
      <c r="M155" s="1">
        <f t="shared" si="34"/>
        <v>15.023654178357255</v>
      </c>
      <c r="N155" s="1">
        <f t="shared" si="30"/>
        <v>4178.916089628201</v>
      </c>
      <c r="O155" s="1">
        <f t="shared" si="31"/>
        <v>993.14044670548049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224.76585000066945</v>
      </c>
      <c r="C156">
        <f t="shared" si="27"/>
        <v>4500</v>
      </c>
      <c r="D156" s="2">
        <v>5.6360300146464644</v>
      </c>
      <c r="E156" s="1">
        <f t="shared" si="32"/>
        <v>254.83873314225454</v>
      </c>
      <c r="F156" s="1">
        <f t="shared" si="33"/>
        <v>1019.3549325690182</v>
      </c>
      <c r="G156" s="8">
        <f t="shared" ref="G156:G194" si="36">G144</f>
        <v>2949.7816307692251</v>
      </c>
      <c r="H156">
        <v>315</v>
      </c>
      <c r="I156">
        <v>295</v>
      </c>
      <c r="J156" s="1">
        <v>306.60220664501691</v>
      </c>
      <c r="K156" s="2">
        <f t="shared" si="29"/>
        <v>8.3977933549830936</v>
      </c>
      <c r="L156" s="8">
        <v>2173.3459600484548</v>
      </c>
      <c r="M156" s="1">
        <f t="shared" si="34"/>
        <v>15.421897661356743</v>
      </c>
      <c r="N156" s="1">
        <f t="shared" si="30"/>
        <v>4178.8562607653312</v>
      </c>
      <c r="O156" s="1">
        <f t="shared" si="31"/>
        <v>993.03341677276694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246.54083474794848</v>
      </c>
      <c r="C157">
        <f t="shared" si="27"/>
        <v>4500</v>
      </c>
      <c r="D157" s="2">
        <v>5.6360300146464644</v>
      </c>
      <c r="E157" s="1">
        <f t="shared" si="32"/>
        <v>254.83873314225454</v>
      </c>
      <c r="F157" s="1">
        <f t="shared" si="33"/>
        <v>1019.3549325690182</v>
      </c>
      <c r="G157" s="8">
        <f t="shared" si="36"/>
        <v>3439.4253538461485</v>
      </c>
      <c r="H157">
        <v>315</v>
      </c>
      <c r="I157">
        <v>295</v>
      </c>
      <c r="J157" s="1">
        <v>307.16870786081836</v>
      </c>
      <c r="K157" s="2">
        <f t="shared" si="29"/>
        <v>7.8312921391816417</v>
      </c>
      <c r="L157" s="8">
        <v>2222.5433450696974</v>
      </c>
      <c r="M157" s="1">
        <f t="shared" si="34"/>
        <v>15.761422699880427</v>
      </c>
      <c r="N157" s="1">
        <f t="shared" si="30"/>
        <v>4178.8097168968707</v>
      </c>
      <c r="O157" s="1">
        <f t="shared" si="31"/>
        <v>992.93895978843341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268.31602512776823</v>
      </c>
      <c r="C158">
        <f t="shared" si="27"/>
        <v>4500</v>
      </c>
      <c r="D158" s="2">
        <v>5.6360300146464644</v>
      </c>
      <c r="E158" s="1">
        <f t="shared" si="32"/>
        <v>254.83873314225454</v>
      </c>
      <c r="F158" s="1">
        <f t="shared" si="33"/>
        <v>1019.3549325690182</v>
      </c>
      <c r="G158" s="8">
        <f t="shared" si="36"/>
        <v>3965.1010153846082</v>
      </c>
      <c r="H158">
        <v>315</v>
      </c>
      <c r="I158">
        <v>295</v>
      </c>
      <c r="J158" s="1">
        <v>307.64175540450395</v>
      </c>
      <c r="K158" s="2">
        <f t="shared" si="29"/>
        <v>7.3582445954960463</v>
      </c>
      <c r="L158" s="8">
        <v>2263.0584518584706</v>
      </c>
      <c r="M158" s="1">
        <f t="shared" si="34"/>
        <v>16.040573836197684</v>
      </c>
      <c r="N158" s="1">
        <f t="shared" si="30"/>
        <v>4178.774565822031</v>
      </c>
      <c r="O158" s="1">
        <f t="shared" si="31"/>
        <v>992.85907307677257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28.955751451811487</v>
      </c>
      <c r="C159">
        <f t="shared" si="27"/>
        <v>5000</v>
      </c>
      <c r="D159" s="2">
        <v>6.2767910491436103</v>
      </c>
      <c r="E159" s="1">
        <f t="shared" si="32"/>
        <v>283.81138407807748</v>
      </c>
      <c r="F159" s="1">
        <f t="shared" si="33"/>
        <v>1135.2455363123099</v>
      </c>
      <c r="G159" s="8">
        <f t="shared" si="36"/>
        <v>164.4253538461536</v>
      </c>
      <c r="H159">
        <v>315</v>
      </c>
      <c r="I159">
        <v>295</v>
      </c>
      <c r="J159" s="1">
        <v>295.26841456948779</v>
      </c>
      <c r="K159" s="2">
        <f t="shared" si="29"/>
        <v>19.731585430512212</v>
      </c>
      <c r="L159" s="8">
        <v>670.94297226381082</v>
      </c>
      <c r="M159" s="1">
        <f t="shared" si="34"/>
        <v>4.577080030540956</v>
      </c>
      <c r="N159" s="1">
        <f t="shared" si="30"/>
        <v>4181.149048554189</v>
      </c>
      <c r="O159" s="1">
        <f t="shared" si="31"/>
        <v>994.62105302047894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50.680917441696948</v>
      </c>
      <c r="C160">
        <f t="shared" si="27"/>
        <v>5000</v>
      </c>
      <c r="D160" s="2">
        <v>6.2767910491436103</v>
      </c>
      <c r="E160" s="1">
        <f t="shared" si="32"/>
        <v>283.81138407807748</v>
      </c>
      <c r="F160" s="1">
        <f t="shared" si="33"/>
        <v>1135.2455363123099</v>
      </c>
      <c r="G160" s="8">
        <f t="shared" si="36"/>
        <v>329.78163076922988</v>
      </c>
      <c r="H160">
        <v>315</v>
      </c>
      <c r="I160">
        <v>295</v>
      </c>
      <c r="J160" s="1">
        <v>296.67767098351987</v>
      </c>
      <c r="K160" s="2">
        <f t="shared" si="29"/>
        <v>18.322329016480126</v>
      </c>
      <c r="L160" s="8">
        <v>1088.8969224147827</v>
      </c>
      <c r="M160" s="1">
        <f t="shared" si="34"/>
        <v>7.3930268984715806</v>
      </c>
      <c r="N160" s="1">
        <f t="shared" si="30"/>
        <v>4180.6926284067358</v>
      </c>
      <c r="O160" s="1">
        <f t="shared" si="31"/>
        <v>994.45713582394967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72.417854471680855</v>
      </c>
      <c r="C161">
        <f t="shared" si="27"/>
        <v>5000</v>
      </c>
      <c r="D161" s="2">
        <v>6.2767910491436103</v>
      </c>
      <c r="E161" s="1">
        <f t="shared" si="32"/>
        <v>283.81138407807748</v>
      </c>
      <c r="F161" s="1">
        <f t="shared" si="33"/>
        <v>1135.2455363123099</v>
      </c>
      <c r="G161" s="8">
        <f t="shared" si="36"/>
        <v>531.16984615384467</v>
      </c>
      <c r="H161">
        <v>315</v>
      </c>
      <c r="I161">
        <v>295</v>
      </c>
      <c r="J161" s="1">
        <v>298.50322139495893</v>
      </c>
      <c r="K161" s="2">
        <f t="shared" si="29"/>
        <v>16.496778605041072</v>
      </c>
      <c r="L161" s="8">
        <v>1399.4921517193127</v>
      </c>
      <c r="M161" s="1">
        <f t="shared" si="34"/>
        <v>9.469753997654335</v>
      </c>
      <c r="N161" s="1">
        <f t="shared" si="30"/>
        <v>4180.1835458998185</v>
      </c>
      <c r="O161" s="1">
        <f t="shared" si="31"/>
        <v>994.22995234076893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94.164793899659088</v>
      </c>
      <c r="C162">
        <f t="shared" si="27"/>
        <v>5000</v>
      </c>
      <c r="D162" s="2">
        <v>6.2767910491436103</v>
      </c>
      <c r="E162" s="1">
        <f t="shared" si="32"/>
        <v>283.81138407807748</v>
      </c>
      <c r="F162" s="1">
        <f t="shared" si="33"/>
        <v>1135.2455363123099</v>
      </c>
      <c r="G162" s="8">
        <f t="shared" si="36"/>
        <v>768.58999999999787</v>
      </c>
      <c r="H162">
        <v>315</v>
      </c>
      <c r="I162">
        <v>295</v>
      </c>
      <c r="J162" s="1">
        <v>300.21556350169368</v>
      </c>
      <c r="K162" s="2">
        <f t="shared" si="29"/>
        <v>14.78443649830632</v>
      </c>
      <c r="L162" s="8">
        <v>1629.6005402154401</v>
      </c>
      <c r="M162" s="1">
        <f t="shared" si="34"/>
        <v>10.999627993920321</v>
      </c>
      <c r="N162" s="1">
        <f t="shared" si="30"/>
        <v>4179.7841671706728</v>
      </c>
      <c r="O162" s="1">
        <f t="shared" si="31"/>
        <v>994.00206939059478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115.91937122945771</v>
      </c>
      <c r="C163">
        <f t="shared" si="27"/>
        <v>5000</v>
      </c>
      <c r="D163" s="2">
        <v>6.2767910491436103</v>
      </c>
      <c r="E163" s="1">
        <f t="shared" si="32"/>
        <v>283.81138407807748</v>
      </c>
      <c r="F163" s="1">
        <f t="shared" si="33"/>
        <v>1135.2455363123099</v>
      </c>
      <c r="G163" s="8">
        <f t="shared" si="36"/>
        <v>1042.0420923076895</v>
      </c>
      <c r="H163">
        <v>315</v>
      </c>
      <c r="I163">
        <v>295</v>
      </c>
      <c r="J163" s="1">
        <v>301.69357101687405</v>
      </c>
      <c r="K163" s="2">
        <f t="shared" ref="K163:K194" si="38">H163-J163</f>
        <v>13.306428983125954</v>
      </c>
      <c r="L163" s="8">
        <v>1804.4034840879372</v>
      </c>
      <c r="M163" s="1">
        <f t="shared" si="34"/>
        <v>12.156599926562428</v>
      </c>
      <c r="N163" s="1">
        <f t="shared" ref="N163:N194" si="39">((W163 + X163*H163 +Y163*H163^2 +  Z163*H163^3)+(W163 + X163*J163 + Y163*J163^2 +  Z163*J163^3))/2</f>
        <v>4179.4954017337204</v>
      </c>
      <c r="O163" s="1">
        <f t="shared" ref="O163:O194" si="40">((S163 + T163*H163 + U163*H163^2 +  V163*H163^3)+(S163 + T163*J163 + U163*J163^2 +  V163*J163^3))/2</f>
        <v>993.79421039099896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137.67968382068403</v>
      </c>
      <c r="C164">
        <f t="shared" si="27"/>
        <v>5000</v>
      </c>
      <c r="D164" s="2">
        <v>6.2767910491436103</v>
      </c>
      <c r="E164" s="1">
        <f t="shared" si="32"/>
        <v>283.81138407807748</v>
      </c>
      <c r="F164" s="1">
        <f t="shared" si="33"/>
        <v>1135.2455363123099</v>
      </c>
      <c r="G164" s="8">
        <f t="shared" si="36"/>
        <v>1351.5261230769197</v>
      </c>
      <c r="H164">
        <v>315</v>
      </c>
      <c r="I164">
        <v>295</v>
      </c>
      <c r="J164" s="1">
        <v>302.94303106712636</v>
      </c>
      <c r="K164" s="2">
        <f t="shared" si="38"/>
        <v>12.056968932873644</v>
      </c>
      <c r="L164" s="8">
        <v>1940.8886697359253</v>
      </c>
      <c r="M164" s="1">
        <f t="shared" si="34"/>
        <v>13.056618582550367</v>
      </c>
      <c r="N164" s="1">
        <f t="shared" si="39"/>
        <v>4179.2886228004008</v>
      </c>
      <c r="O164" s="1">
        <f t="shared" si="40"/>
        <v>993.61064903497481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159.44433503758782</v>
      </c>
      <c r="C165">
        <f t="shared" si="27"/>
        <v>5000</v>
      </c>
      <c r="D165" s="2">
        <v>6.2767910491436103</v>
      </c>
      <c r="E165" s="1">
        <f t="shared" si="32"/>
        <v>283.81138407807748</v>
      </c>
      <c r="F165" s="1">
        <f t="shared" si="33"/>
        <v>1135.2455363123099</v>
      </c>
      <c r="G165" s="8">
        <f t="shared" si="36"/>
        <v>1697.0420923076883</v>
      </c>
      <c r="H165">
        <v>315</v>
      </c>
      <c r="I165">
        <v>295</v>
      </c>
      <c r="J165" s="1">
        <v>303.99826862181794</v>
      </c>
      <c r="K165" s="2">
        <f t="shared" si="38"/>
        <v>11.001731378182058</v>
      </c>
      <c r="L165" s="8">
        <v>2050.1028355859935</v>
      </c>
      <c r="M165" s="1">
        <f t="shared" si="34"/>
        <v>13.7745463095037</v>
      </c>
      <c r="N165" s="1">
        <f t="shared" si="39"/>
        <v>4179.1387403600702</v>
      </c>
      <c r="O165" s="1">
        <f t="shared" si="40"/>
        <v>993.45015903298406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181.21231660407224</v>
      </c>
      <c r="C166">
        <f t="shared" si="27"/>
        <v>5000</v>
      </c>
      <c r="D166" s="2">
        <v>6.2767910491436103</v>
      </c>
      <c r="E166" s="1">
        <f t="shared" si="32"/>
        <v>283.81138407807748</v>
      </c>
      <c r="F166" s="1">
        <f t="shared" si="33"/>
        <v>1135.2455363123099</v>
      </c>
      <c r="G166" s="8">
        <f t="shared" si="36"/>
        <v>2078.5899999999961</v>
      </c>
      <c r="H166">
        <v>315</v>
      </c>
      <c r="I166">
        <v>295</v>
      </c>
      <c r="J166" s="1">
        <v>304.89475626452179</v>
      </c>
      <c r="K166" s="2">
        <f t="shared" si="38"/>
        <v>10.105243735478211</v>
      </c>
      <c r="L166" s="8">
        <v>2139.3461389330218</v>
      </c>
      <c r="M166" s="1">
        <f t="shared" si="34"/>
        <v>14.359601152225475</v>
      </c>
      <c r="N166" s="1">
        <f t="shared" si="39"/>
        <v>4179.0280647566842</v>
      </c>
      <c r="O166" s="1">
        <f t="shared" si="40"/>
        <v>993.30996575292943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202.98289628169664</v>
      </c>
      <c r="C167">
        <f t="shared" si="27"/>
        <v>5000</v>
      </c>
      <c r="D167" s="2">
        <v>6.2767910491436103</v>
      </c>
      <c r="E167" s="1">
        <f t="shared" si="32"/>
        <v>283.81138407807748</v>
      </c>
      <c r="F167" s="1">
        <f t="shared" si="33"/>
        <v>1135.2455363123099</v>
      </c>
      <c r="G167" s="8">
        <f t="shared" si="36"/>
        <v>2496.1698461538413</v>
      </c>
      <c r="H167">
        <v>315</v>
      </c>
      <c r="I167">
        <v>295</v>
      </c>
      <c r="J167" s="1">
        <v>305.66261225710963</v>
      </c>
      <c r="K167" s="2">
        <f t="shared" si="38"/>
        <v>9.3373877428903711</v>
      </c>
      <c r="L167" s="8">
        <v>2213.5769826331416</v>
      </c>
      <c r="M167" s="1">
        <f t="shared" si="34"/>
        <v>14.84507714495385</v>
      </c>
      <c r="N167" s="1">
        <f t="shared" si="39"/>
        <v>4178.9447228205672</v>
      </c>
      <c r="O167" s="1">
        <f t="shared" si="40"/>
        <v>993.187129028953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224.75553505775812</v>
      </c>
      <c r="C168">
        <f t="shared" si="27"/>
        <v>5000</v>
      </c>
      <c r="D168" s="2">
        <v>6.2767910491436103</v>
      </c>
      <c r="E168" s="1">
        <f t="shared" si="32"/>
        <v>283.81138407807748</v>
      </c>
      <c r="F168" s="1">
        <f t="shared" si="33"/>
        <v>1135.2455363123099</v>
      </c>
      <c r="G168" s="8">
        <f t="shared" si="36"/>
        <v>2949.7816307692251</v>
      </c>
      <c r="H168">
        <v>315</v>
      </c>
      <c r="I168">
        <v>295</v>
      </c>
      <c r="J168" s="1">
        <v>306.32597671556982</v>
      </c>
      <c r="K168" s="2">
        <f t="shared" si="38"/>
        <v>8.6740232844301772</v>
      </c>
      <c r="L168" s="8">
        <v>2276.2598075607593</v>
      </c>
      <c r="M168" s="1">
        <f t="shared" si="34"/>
        <v>15.254158247852367</v>
      </c>
      <c r="N168" s="1">
        <f t="shared" si="39"/>
        <v>4178.8807772189311</v>
      </c>
      <c r="O168" s="1">
        <f t="shared" si="40"/>
        <v>993.0789911031186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246.5298298571058</v>
      </c>
      <c r="C169">
        <f t="shared" si="27"/>
        <v>5000</v>
      </c>
      <c r="D169" s="2">
        <v>6.2767910491436103</v>
      </c>
      <c r="E169" s="1">
        <f t="shared" si="32"/>
        <v>283.81138407807748</v>
      </c>
      <c r="F169" s="1">
        <f t="shared" si="33"/>
        <v>1135.2455363123099</v>
      </c>
      <c r="G169" s="8">
        <f t="shared" si="36"/>
        <v>3439.4253538461485</v>
      </c>
      <c r="H169">
        <v>315</v>
      </c>
      <c r="I169">
        <v>295</v>
      </c>
      <c r="J169" s="1">
        <v>306.90386810458352</v>
      </c>
      <c r="K169" s="2">
        <f t="shared" si="38"/>
        <v>8.0961318954164767</v>
      </c>
      <c r="L169" s="8">
        <v>2329.8795942748802</v>
      </c>
      <c r="M169" s="1">
        <f t="shared" si="34"/>
        <v>15.603425602305869</v>
      </c>
      <c r="N169" s="1">
        <f t="shared" si="39"/>
        <v>4178.830860596323</v>
      </c>
      <c r="O169" s="1">
        <f t="shared" si="40"/>
        <v>992.98328377499615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268.30438458125036</v>
      </c>
      <c r="C170">
        <f t="shared" si="27"/>
        <v>5000</v>
      </c>
      <c r="D170" s="2">
        <v>6.2767910491436103</v>
      </c>
      <c r="E170" s="1">
        <f t="shared" si="32"/>
        <v>283.81138407807748</v>
      </c>
      <c r="F170" s="1">
        <f t="shared" si="33"/>
        <v>1135.2455363123099</v>
      </c>
      <c r="G170" s="8">
        <f t="shared" si="36"/>
        <v>3965.1010153846082</v>
      </c>
      <c r="H170">
        <v>315</v>
      </c>
      <c r="I170">
        <v>295</v>
      </c>
      <c r="J170" s="1">
        <v>307.38735700773725</v>
      </c>
      <c r="K170" s="2">
        <f t="shared" si="38"/>
        <v>7.6126429922627494</v>
      </c>
      <c r="L170" s="8">
        <v>2374.0911193291422</v>
      </c>
      <c r="M170" s="1">
        <f t="shared" si="34"/>
        <v>15.890927798578831</v>
      </c>
      <c r="N170" s="1">
        <f t="shared" si="39"/>
        <v>4178.7930583804618</v>
      </c>
      <c r="O170" s="1">
        <f t="shared" si="40"/>
        <v>992.90214886267086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28.955614188679945</v>
      </c>
      <c r="C171">
        <f t="shared" si="27"/>
        <v>5500</v>
      </c>
      <c r="D171" s="2">
        <v>6.9175520836187969</v>
      </c>
      <c r="E171" s="1">
        <f t="shared" si="32"/>
        <v>312.78403501290751</v>
      </c>
      <c r="F171" s="1">
        <f t="shared" si="33"/>
        <v>1251.13614005163</v>
      </c>
      <c r="G171" s="8">
        <f t="shared" si="36"/>
        <v>164.4253538461536</v>
      </c>
      <c r="H171">
        <v>315</v>
      </c>
      <c r="I171">
        <v>295</v>
      </c>
      <c r="J171" s="1">
        <v>295.22653972719161</v>
      </c>
      <c r="K171" s="2">
        <f t="shared" si="38"/>
        <v>19.773460272808393</v>
      </c>
      <c r="L171" s="8">
        <v>680.28612004247782</v>
      </c>
      <c r="M171" s="1">
        <f t="shared" si="34"/>
        <v>4.4131600467094492</v>
      </c>
      <c r="N171" s="1">
        <f t="shared" si="39"/>
        <v>4181.1634970557479</v>
      </c>
      <c r="O171" s="1">
        <f t="shared" si="40"/>
        <v>994.62576798869009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50.679962859924025</v>
      </c>
      <c r="C172">
        <f t="shared" si="27"/>
        <v>5500</v>
      </c>
      <c r="D172" s="2">
        <v>6.9175520836187969</v>
      </c>
      <c r="E172" s="1">
        <f t="shared" si="32"/>
        <v>312.78403501290751</v>
      </c>
      <c r="F172" s="1">
        <f t="shared" si="33"/>
        <v>1251.13614005163</v>
      </c>
      <c r="G172" s="8">
        <f t="shared" si="36"/>
        <v>329.78163076922988</v>
      </c>
      <c r="H172">
        <v>315</v>
      </c>
      <c r="I172">
        <v>295</v>
      </c>
      <c r="J172" s="1">
        <v>296.52092536806225</v>
      </c>
      <c r="K172" s="2">
        <f t="shared" si="38"/>
        <v>18.479074631937749</v>
      </c>
      <c r="L172" s="8">
        <v>1111.1641135359412</v>
      </c>
      <c r="M172" s="1">
        <f t="shared" si="34"/>
        <v>7.1724029769610942</v>
      </c>
      <c r="N172" s="1">
        <f t="shared" si="39"/>
        <v>4180.7405825524265</v>
      </c>
      <c r="O172" s="1">
        <f t="shared" si="40"/>
        <v>994.47586690823312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72.415663203632903</v>
      </c>
      <c r="C173">
        <f t="shared" si="27"/>
        <v>5500</v>
      </c>
      <c r="D173" s="2">
        <v>6.9175520836187969</v>
      </c>
      <c r="E173" s="1">
        <f t="shared" si="32"/>
        <v>312.78403501290751</v>
      </c>
      <c r="F173" s="1">
        <f t="shared" si="33"/>
        <v>1251.13614005163</v>
      </c>
      <c r="G173" s="8">
        <f t="shared" si="36"/>
        <v>531.16984615384467</v>
      </c>
      <c r="H173">
        <v>315</v>
      </c>
      <c r="I173">
        <v>295</v>
      </c>
      <c r="J173" s="1">
        <v>298.26887143433038</v>
      </c>
      <c r="K173" s="2">
        <f t="shared" si="38"/>
        <v>16.731128565669621</v>
      </c>
      <c r="L173" s="8">
        <v>1436.1328099875773</v>
      </c>
      <c r="M173" s="1">
        <f t="shared" si="34"/>
        <v>9.2371469430120214</v>
      </c>
      <c r="N173" s="1">
        <f t="shared" si="39"/>
        <v>4180.243939413027</v>
      </c>
      <c r="O173" s="1">
        <f t="shared" si="40"/>
        <v>994.26003732833237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94.161274309505743</v>
      </c>
      <c r="C174">
        <f t="shared" si="27"/>
        <v>5500</v>
      </c>
      <c r="D174" s="2">
        <v>6.9175520836187969</v>
      </c>
      <c r="E174" s="1">
        <f t="shared" si="32"/>
        <v>312.78403501290751</v>
      </c>
      <c r="F174" s="1">
        <f t="shared" si="33"/>
        <v>1251.13614005163</v>
      </c>
      <c r="G174" s="8">
        <f t="shared" si="36"/>
        <v>768.58999999999787</v>
      </c>
      <c r="H174">
        <v>315</v>
      </c>
      <c r="I174">
        <v>295</v>
      </c>
      <c r="J174" s="1">
        <v>299.94342971638662</v>
      </c>
      <c r="K174" s="2">
        <f t="shared" si="38"/>
        <v>15.056570283613382</v>
      </c>
      <c r="L174" s="8">
        <v>1679.2113311946787</v>
      </c>
      <c r="M174" s="1">
        <f t="shared" si="34"/>
        <v>10.772599361493851</v>
      </c>
      <c r="N174" s="1">
        <f t="shared" si="39"/>
        <v>4179.8428463950768</v>
      </c>
      <c r="O174" s="1">
        <f t="shared" si="40"/>
        <v>994.03922351708138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115.91457911084089</v>
      </c>
      <c r="C175">
        <f t="shared" si="27"/>
        <v>5500</v>
      </c>
      <c r="D175" s="2">
        <v>6.9175520836187969</v>
      </c>
      <c r="E175" s="1">
        <f t="shared" si="32"/>
        <v>312.78403501290751</v>
      </c>
      <c r="F175" s="1">
        <f t="shared" si="33"/>
        <v>1251.13614005163</v>
      </c>
      <c r="G175" s="8">
        <f t="shared" si="36"/>
        <v>1042.0420923076895</v>
      </c>
      <c r="H175">
        <v>315</v>
      </c>
      <c r="I175">
        <v>295</v>
      </c>
      <c r="J175" s="1">
        <v>301.40707118573459</v>
      </c>
      <c r="K175" s="2">
        <f t="shared" si="38"/>
        <v>13.592928814265406</v>
      </c>
      <c r="L175" s="8">
        <v>1865.0560187767214</v>
      </c>
      <c r="M175" s="1">
        <f t="shared" si="34"/>
        <v>11.941114238738054</v>
      </c>
      <c r="N175" s="1">
        <f t="shared" si="39"/>
        <v>4179.547529119196</v>
      </c>
      <c r="O175" s="1">
        <f t="shared" si="40"/>
        <v>993.8352956433755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137.67372741026566</v>
      </c>
      <c r="C176">
        <f t="shared" si="27"/>
        <v>5500</v>
      </c>
      <c r="D176" s="2">
        <v>6.9175520836187969</v>
      </c>
      <c r="E176" s="1">
        <f t="shared" si="32"/>
        <v>312.78403501290751</v>
      </c>
      <c r="F176" s="1">
        <f t="shared" si="33"/>
        <v>1251.13614005163</v>
      </c>
      <c r="G176" s="8">
        <f t="shared" si="36"/>
        <v>1351.5261230769197</v>
      </c>
      <c r="H176">
        <v>315</v>
      </c>
      <c r="I176">
        <v>295</v>
      </c>
      <c r="J176" s="1">
        <v>302.65469401874583</v>
      </c>
      <c r="K176" s="2">
        <f t="shared" si="38"/>
        <v>12.345305981254171</v>
      </c>
      <c r="L176" s="8">
        <v>2010.8239872370395</v>
      </c>
      <c r="M176" s="1">
        <f t="shared" si="34"/>
        <v>12.854160862225983</v>
      </c>
      <c r="N176" s="1">
        <f t="shared" si="39"/>
        <v>4179.3334438650172</v>
      </c>
      <c r="O176" s="1">
        <f t="shared" si="40"/>
        <v>993.65363728649572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159.4373335228683</v>
      </c>
      <c r="C177">
        <f t="shared" si="27"/>
        <v>5500</v>
      </c>
      <c r="D177" s="2">
        <v>6.9175520836187969</v>
      </c>
      <c r="E177" s="1">
        <f t="shared" si="32"/>
        <v>312.78403501290751</v>
      </c>
      <c r="F177" s="1">
        <f t="shared" si="33"/>
        <v>1251.13614005163</v>
      </c>
      <c r="G177" s="8">
        <f t="shared" si="36"/>
        <v>1697.0420923076883</v>
      </c>
      <c r="H177">
        <v>315</v>
      </c>
      <c r="I177">
        <v>295</v>
      </c>
      <c r="J177" s="1">
        <v>303.71461095062261</v>
      </c>
      <c r="K177" s="2">
        <f t="shared" si="38"/>
        <v>11.285389049377386</v>
      </c>
      <c r="L177" s="8">
        <v>2127.861355742697</v>
      </c>
      <c r="M177" s="1">
        <f t="shared" si="34"/>
        <v>13.584885878476134</v>
      </c>
      <c r="N177" s="1">
        <f t="shared" si="39"/>
        <v>4179.1768933352314</v>
      </c>
      <c r="O177" s="1">
        <f t="shared" si="40"/>
        <v>993.49378530142371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181.20438354808275</v>
      </c>
      <c r="C178">
        <f t="shared" si="27"/>
        <v>5500</v>
      </c>
      <c r="D178" s="2">
        <v>6.9175520836187969</v>
      </c>
      <c r="E178" s="1">
        <f t="shared" si="32"/>
        <v>312.78403501290751</v>
      </c>
      <c r="F178" s="1">
        <f t="shared" si="33"/>
        <v>1251.13614005163</v>
      </c>
      <c r="G178" s="8">
        <f t="shared" si="36"/>
        <v>2078.5899999999961</v>
      </c>
      <c r="H178">
        <v>315</v>
      </c>
      <c r="I178">
        <v>295</v>
      </c>
      <c r="J178" s="1">
        <v>304.6190533009439</v>
      </c>
      <c r="K178" s="2">
        <f t="shared" si="38"/>
        <v>10.380946699056096</v>
      </c>
      <c r="L178" s="8">
        <v>2223.7475013314674</v>
      </c>
      <c r="M178" s="1">
        <f t="shared" si="34"/>
        <v>14.181884212958762</v>
      </c>
      <c r="N178" s="1">
        <f t="shared" si="39"/>
        <v>4179.0605309936218</v>
      </c>
      <c r="O178" s="1">
        <f t="shared" si="40"/>
        <v>993.35345246897339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202.9741339247451</v>
      </c>
      <c r="C179">
        <f t="shared" si="27"/>
        <v>5500</v>
      </c>
      <c r="D179" s="2">
        <v>6.9175520836187969</v>
      </c>
      <c r="E179" s="1">
        <f t="shared" si="32"/>
        <v>312.78403501290751</v>
      </c>
      <c r="F179" s="1">
        <f t="shared" si="33"/>
        <v>1251.13614005163</v>
      </c>
      <c r="G179" s="8">
        <f t="shared" si="36"/>
        <v>2496.1698461538413</v>
      </c>
      <c r="H179">
        <v>315</v>
      </c>
      <c r="I179">
        <v>295</v>
      </c>
      <c r="J179" s="1">
        <v>305.39637996299979</v>
      </c>
      <c r="K179" s="2">
        <f t="shared" si="38"/>
        <v>9.6036200370002121</v>
      </c>
      <c r="L179" s="8">
        <v>2303.6697150458904</v>
      </c>
      <c r="M179" s="1">
        <f t="shared" si="34"/>
        <v>14.678271038652698</v>
      </c>
      <c r="N179" s="1">
        <f t="shared" si="39"/>
        <v>4178.9724607363396</v>
      </c>
      <c r="O179" s="1">
        <f t="shared" si="40"/>
        <v>993.23000473915272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224.74603319428385</v>
      </c>
      <c r="C180">
        <f t="shared" si="27"/>
        <v>5500</v>
      </c>
      <c r="D180" s="2">
        <v>6.9175520836187969</v>
      </c>
      <c r="E180" s="1">
        <f t="shared" si="32"/>
        <v>312.78403501290751</v>
      </c>
      <c r="F180" s="1">
        <f t="shared" si="33"/>
        <v>1251.13614005163</v>
      </c>
      <c r="G180" s="8">
        <f t="shared" si="36"/>
        <v>2949.7816307692251</v>
      </c>
      <c r="H180">
        <v>315</v>
      </c>
      <c r="I180">
        <v>295</v>
      </c>
      <c r="J180" s="1">
        <v>306.06976739339058</v>
      </c>
      <c r="K180" s="2">
        <f t="shared" si="38"/>
        <v>8.9302326066094224</v>
      </c>
      <c r="L180" s="8">
        <v>2371.2729462023281</v>
      </c>
      <c r="M180" s="1">
        <f t="shared" si="34"/>
        <v>15.097232632265541</v>
      </c>
      <c r="N180" s="1">
        <f t="shared" si="39"/>
        <v>4178.9046148834368</v>
      </c>
      <c r="O180" s="1">
        <f t="shared" si="40"/>
        <v>993.12097672065534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246.51966652545869</v>
      </c>
      <c r="C181">
        <f t="shared" si="27"/>
        <v>5500</v>
      </c>
      <c r="D181" s="2">
        <v>6.9175520836187969</v>
      </c>
      <c r="E181" s="1">
        <f t="shared" si="32"/>
        <v>312.78403501290751</v>
      </c>
      <c r="F181" s="1">
        <f t="shared" si="33"/>
        <v>1251.13614005163</v>
      </c>
      <c r="G181" s="8">
        <f t="shared" si="36"/>
        <v>3439.4253538461485</v>
      </c>
      <c r="H181">
        <v>315</v>
      </c>
      <c r="I181">
        <v>295</v>
      </c>
      <c r="J181" s="1">
        <v>306.65770577204898</v>
      </c>
      <c r="K181" s="2">
        <f t="shared" si="38"/>
        <v>8.3422942279510153</v>
      </c>
      <c r="L181" s="8">
        <v>2429.1831842725364</v>
      </c>
      <c r="M181" s="1">
        <f t="shared" si="34"/>
        <v>15.455422633845361</v>
      </c>
      <c r="N181" s="1">
        <f t="shared" si="39"/>
        <v>4178.8514809856379</v>
      </c>
      <c r="O181" s="1">
        <f t="shared" si="40"/>
        <v>993.02422176008793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268.29361193438513</v>
      </c>
      <c r="C182">
        <f t="shared" si="27"/>
        <v>5500</v>
      </c>
      <c r="D182" s="2">
        <v>6.9175520836187969</v>
      </c>
      <c r="E182" s="1">
        <f t="shared" si="32"/>
        <v>312.78403501290751</v>
      </c>
      <c r="F182" s="1">
        <f t="shared" si="33"/>
        <v>1251.13614005163</v>
      </c>
      <c r="G182" s="8">
        <f t="shared" si="36"/>
        <v>3965.1010153846082</v>
      </c>
      <c r="H182">
        <v>315</v>
      </c>
      <c r="I182">
        <v>295</v>
      </c>
      <c r="J182" s="1">
        <v>307.15050010174656</v>
      </c>
      <c r="K182" s="2">
        <f t="shared" si="38"/>
        <v>7.8494998982534412</v>
      </c>
      <c r="L182" s="8">
        <v>2476.987917276806</v>
      </c>
      <c r="M182" s="1">
        <f t="shared" si="34"/>
        <v>15.750600528632598</v>
      </c>
      <c r="N182" s="1">
        <f t="shared" si="39"/>
        <v>4178.8111364322513</v>
      </c>
      <c r="O182" s="1">
        <f t="shared" si="40"/>
        <v>992.94201632035788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28.955503958574496</v>
      </c>
      <c r="C183">
        <f t="shared" si="27"/>
        <v>6000</v>
      </c>
      <c r="D183" s="2">
        <v>7.558313118115942</v>
      </c>
      <c r="E183" s="1">
        <f t="shared" si="32"/>
        <v>341.75668594873042</v>
      </c>
      <c r="F183" s="1">
        <f t="shared" si="33"/>
        <v>1367.0267437949217</v>
      </c>
      <c r="G183" s="8">
        <f t="shared" si="36"/>
        <v>164.4253538461536</v>
      </c>
      <c r="H183">
        <v>315</v>
      </c>
      <c r="I183">
        <v>295</v>
      </c>
      <c r="J183" s="1">
        <v>295.19285314356347</v>
      </c>
      <c r="K183" s="2">
        <f t="shared" si="38"/>
        <v>19.807146856436532</v>
      </c>
      <c r="L183" s="8">
        <v>688.36499980237807</v>
      </c>
      <c r="M183" s="1">
        <f t="shared" si="34"/>
        <v>4.2673482556762119</v>
      </c>
      <c r="N183" s="1">
        <f t="shared" si="39"/>
        <v>4181.1751581845519</v>
      </c>
      <c r="O183" s="1">
        <f t="shared" si="40"/>
        <v>994.62955440882774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50.679144212229907</v>
      </c>
      <c r="C184">
        <f t="shared" si="27"/>
        <v>6000</v>
      </c>
      <c r="D184" s="2">
        <v>7.558313118115942</v>
      </c>
      <c r="E184" s="1">
        <f t="shared" si="32"/>
        <v>341.75668594873042</v>
      </c>
      <c r="F184" s="1">
        <f t="shared" si="33"/>
        <v>1367.0267437949217</v>
      </c>
      <c r="G184" s="8">
        <f t="shared" si="36"/>
        <v>329.78163076922988</v>
      </c>
      <c r="H184">
        <v>315</v>
      </c>
      <c r="I184">
        <v>295</v>
      </c>
      <c r="J184" s="1">
        <v>296.3856607639616</v>
      </c>
      <c r="K184" s="2">
        <f t="shared" si="38"/>
        <v>18.614339236038404</v>
      </c>
      <c r="L184" s="8">
        <v>1130.6785250131572</v>
      </c>
      <c r="M184" s="1">
        <f t="shared" si="34"/>
        <v>6.9728243500872864</v>
      </c>
      <c r="N184" s="1">
        <f t="shared" si="39"/>
        <v>4180.7825214674067</v>
      </c>
      <c r="O184" s="1">
        <f t="shared" si="40"/>
        <v>994.49193121610472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72.413734227103873</v>
      </c>
      <c r="C185">
        <f t="shared" si="27"/>
        <v>6000</v>
      </c>
      <c r="D185" s="2">
        <v>7.558313118115942</v>
      </c>
      <c r="E185" s="1">
        <f t="shared" si="32"/>
        <v>341.75668594873042</v>
      </c>
      <c r="F185" s="1">
        <f t="shared" si="33"/>
        <v>1367.0267437949217</v>
      </c>
      <c r="G185" s="8">
        <f t="shared" si="36"/>
        <v>531.16984615384467</v>
      </c>
      <c r="H185">
        <v>315</v>
      </c>
      <c r="I185">
        <v>295</v>
      </c>
      <c r="J185" s="1">
        <v>298.06080479942955</v>
      </c>
      <c r="K185" s="2">
        <f t="shared" si="38"/>
        <v>16.939195200570452</v>
      </c>
      <c r="L185" s="8">
        <v>1468.7944970747303</v>
      </c>
      <c r="M185" s="1">
        <f t="shared" si="34"/>
        <v>9.0243497090618021</v>
      </c>
      <c r="N185" s="1">
        <f t="shared" si="39"/>
        <v>4180.298757436547</v>
      </c>
      <c r="O185" s="1">
        <f t="shared" si="40"/>
        <v>994.28652269462714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94.158129482234401</v>
      </c>
      <c r="C186">
        <f t="shared" si="27"/>
        <v>6000</v>
      </c>
      <c r="D186" s="2">
        <v>7.558313118115942</v>
      </c>
      <c r="E186" s="1">
        <f t="shared" si="32"/>
        <v>341.75668594873042</v>
      </c>
      <c r="F186" s="1">
        <f t="shared" si="33"/>
        <v>1367.0267437949217</v>
      </c>
      <c r="G186" s="8">
        <f t="shared" si="36"/>
        <v>768.58999999999787</v>
      </c>
      <c r="H186">
        <v>315</v>
      </c>
      <c r="I186">
        <v>295</v>
      </c>
      <c r="J186" s="1">
        <v>299.69804592124575</v>
      </c>
      <c r="K186" s="2">
        <f t="shared" si="38"/>
        <v>15.30195407875425</v>
      </c>
      <c r="L186" s="8">
        <v>1723.9688561607891</v>
      </c>
      <c r="M186" s="1">
        <f t="shared" si="34"/>
        <v>10.563375712353965</v>
      </c>
      <c r="N186" s="1">
        <f t="shared" si="39"/>
        <v>4179.8972791226197</v>
      </c>
      <c r="O186" s="1">
        <f t="shared" si="40"/>
        <v>994.07242385438735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115.91025442808341</v>
      </c>
      <c r="C187">
        <f t="shared" si="27"/>
        <v>6000</v>
      </c>
      <c r="D187" s="2">
        <v>7.558313118115942</v>
      </c>
      <c r="E187" s="1">
        <f t="shared" si="32"/>
        <v>341.75668594873042</v>
      </c>
      <c r="F187" s="1">
        <f t="shared" si="33"/>
        <v>1367.0267437949217</v>
      </c>
      <c r="G187" s="8">
        <f t="shared" si="36"/>
        <v>1042.0420923076895</v>
      </c>
      <c r="H187">
        <v>315</v>
      </c>
      <c r="I187">
        <v>295</v>
      </c>
      <c r="J187" s="1">
        <v>301.14619609319084</v>
      </c>
      <c r="K187" s="2">
        <f t="shared" si="38"/>
        <v>13.853803906809162</v>
      </c>
      <c r="L187" s="8">
        <v>1920.2354284782484</v>
      </c>
      <c r="M187" s="1">
        <f t="shared" si="34"/>
        <v>11.741517729701675</v>
      </c>
      <c r="N187" s="1">
        <f t="shared" si="39"/>
        <v>4179.5965763261365</v>
      </c>
      <c r="O187" s="1">
        <f t="shared" si="40"/>
        <v>993.87237624843556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137.66831315205195</v>
      </c>
      <c r="C188">
        <f t="shared" ref="C188:C194" si="41">C176+500</f>
        <v>6000</v>
      </c>
      <c r="D188" s="2">
        <v>7.558313118115942</v>
      </c>
      <c r="E188" s="1">
        <f t="shared" si="32"/>
        <v>341.75668594873042</v>
      </c>
      <c r="F188" s="1">
        <f t="shared" si="33"/>
        <v>1367.0267437949217</v>
      </c>
      <c r="G188" s="8">
        <f t="shared" si="36"/>
        <v>1351.5261230769197</v>
      </c>
      <c r="H188">
        <v>315</v>
      </c>
      <c r="I188">
        <v>295</v>
      </c>
      <c r="J188" s="1">
        <v>302.39036970045498</v>
      </c>
      <c r="K188" s="2">
        <f t="shared" si="38"/>
        <v>12.609630299545017</v>
      </c>
      <c r="L188" s="8">
        <v>2074.8363853106521</v>
      </c>
      <c r="M188" s="1">
        <f t="shared" si="34"/>
        <v>12.665936559408793</v>
      </c>
      <c r="N188" s="1">
        <f t="shared" si="39"/>
        <v>4179.3760385024971</v>
      </c>
      <c r="O188" s="1">
        <f t="shared" si="40"/>
        <v>993.69271597674822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159.43093433922365</v>
      </c>
      <c r="C189">
        <f t="shared" si="41"/>
        <v>6000</v>
      </c>
      <c r="D189" s="2">
        <v>7.558313118115942</v>
      </c>
      <c r="E189" s="1">
        <f t="shared" si="32"/>
        <v>341.75668594873042</v>
      </c>
      <c r="F189" s="1">
        <f t="shared" si="33"/>
        <v>1367.0267437949217</v>
      </c>
      <c r="G189" s="8">
        <f t="shared" si="36"/>
        <v>1697.0420923076883</v>
      </c>
      <c r="H189">
        <v>315</v>
      </c>
      <c r="I189">
        <v>295</v>
      </c>
      <c r="J189" s="1">
        <v>303.45328891490107</v>
      </c>
      <c r="K189" s="2">
        <f t="shared" si="38"/>
        <v>11.546711085098934</v>
      </c>
      <c r="L189" s="8">
        <v>2199.3614289523248</v>
      </c>
      <c r="M189" s="1">
        <f t="shared" si="34"/>
        <v>13.40806277799204</v>
      </c>
      <c r="N189" s="1">
        <f t="shared" si="39"/>
        <v>4179.2134175898555</v>
      </c>
      <c r="O189" s="1">
        <f t="shared" si="40"/>
        <v>993.53366181101273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181.19710164194171</v>
      </c>
      <c r="C190">
        <f t="shared" si="41"/>
        <v>6000</v>
      </c>
      <c r="D190" s="2">
        <v>7.558313118115942</v>
      </c>
      <c r="E190" s="1">
        <f t="shared" si="32"/>
        <v>341.75668594873042</v>
      </c>
      <c r="F190" s="1">
        <f t="shared" si="33"/>
        <v>1367.0267437949217</v>
      </c>
      <c r="G190" s="8">
        <f t="shared" si="36"/>
        <v>2078.5899999999961</v>
      </c>
      <c r="H190">
        <v>315</v>
      </c>
      <c r="I190">
        <v>295</v>
      </c>
      <c r="J190" s="1">
        <v>304.36409863828584</v>
      </c>
      <c r="K190" s="2">
        <f t="shared" si="38"/>
        <v>10.635901361714161</v>
      </c>
      <c r="L190" s="8">
        <v>2301.6335377556597</v>
      </c>
      <c r="M190" s="1">
        <f t="shared" si="34"/>
        <v>14.015830153096251</v>
      </c>
      <c r="N190" s="1">
        <f t="shared" si="39"/>
        <v>4179.0917853145429</v>
      </c>
      <c r="O190" s="1">
        <f t="shared" si="40"/>
        <v>993.39337312189866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202.96606272677369</v>
      </c>
      <c r="C191">
        <f t="shared" si="41"/>
        <v>6000</v>
      </c>
      <c r="D191" s="2">
        <v>7.558313118115942</v>
      </c>
      <c r="E191" s="1">
        <f t="shared" si="32"/>
        <v>341.75668594873042</v>
      </c>
      <c r="F191" s="1">
        <f t="shared" si="33"/>
        <v>1367.0267437949217</v>
      </c>
      <c r="G191" s="8">
        <f t="shared" si="36"/>
        <v>2496.1698461538413</v>
      </c>
      <c r="H191">
        <v>315</v>
      </c>
      <c r="I191">
        <v>295</v>
      </c>
      <c r="J191" s="1">
        <v>305.14944776187372</v>
      </c>
      <c r="K191" s="2">
        <f t="shared" si="38"/>
        <v>9.8505522381262836</v>
      </c>
      <c r="L191" s="8">
        <v>2387.0458719357994</v>
      </c>
      <c r="M191" s="1">
        <f t="shared" si="34"/>
        <v>14.522134425551295</v>
      </c>
      <c r="N191" s="1">
        <f t="shared" si="39"/>
        <v>4178.9992804796721</v>
      </c>
      <c r="O191" s="1">
        <f t="shared" si="40"/>
        <v>993.26950176585603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224.73725564189178</v>
      </c>
      <c r="C192">
        <f t="shared" si="41"/>
        <v>6000</v>
      </c>
      <c r="D192" s="2">
        <v>7.558313118115942</v>
      </c>
      <c r="E192" s="1">
        <f t="shared" si="32"/>
        <v>341.75668594873042</v>
      </c>
      <c r="F192" s="1">
        <f t="shared" si="33"/>
        <v>1367.0267437949217</v>
      </c>
      <c r="G192" s="8">
        <f t="shared" si="36"/>
        <v>2949.7816307692251</v>
      </c>
      <c r="H192">
        <v>315</v>
      </c>
      <c r="I192">
        <v>295</v>
      </c>
      <c r="J192" s="1">
        <v>305.83155652115943</v>
      </c>
      <c r="K192" s="2">
        <f t="shared" si="38"/>
        <v>9.1684434788405724</v>
      </c>
      <c r="L192" s="8">
        <v>2459.4086451797712</v>
      </c>
      <c r="M192" s="1">
        <f t="shared" si="34"/>
        <v>14.950129482088641</v>
      </c>
      <c r="N192" s="1">
        <f t="shared" si="39"/>
        <v>4178.9277446896149</v>
      </c>
      <c r="O192" s="1">
        <f t="shared" si="40"/>
        <v>993.15976499979445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246.51025527449281</v>
      </c>
      <c r="C193">
        <f t="shared" si="41"/>
        <v>6000</v>
      </c>
      <c r="D193" s="2">
        <v>7.558313118115942</v>
      </c>
      <c r="E193" s="1">
        <f t="shared" si="32"/>
        <v>341.75668594873042</v>
      </c>
      <c r="F193" s="1">
        <f t="shared" si="33"/>
        <v>1367.0267437949217</v>
      </c>
      <c r="G193" s="8">
        <f t="shared" si="36"/>
        <v>3439.4253538461485</v>
      </c>
      <c r="H193">
        <v>315</v>
      </c>
      <c r="I193">
        <v>295</v>
      </c>
      <c r="J193" s="1">
        <v>306.42837818107665</v>
      </c>
      <c r="K193" s="2">
        <f t="shared" si="38"/>
        <v>8.5716218189233473</v>
      </c>
      <c r="L193" s="8">
        <v>2521.4784894557301</v>
      </c>
      <c r="M193" s="1">
        <f t="shared" si="34"/>
        <v>15.316513601306918</v>
      </c>
      <c r="N193" s="1">
        <f t="shared" si="39"/>
        <v>4178.8715467236161</v>
      </c>
      <c r="O193" s="1">
        <f t="shared" si="40"/>
        <v>993.06213336808901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268.28361693376826</v>
      </c>
      <c r="C194">
        <f t="shared" si="41"/>
        <v>6000</v>
      </c>
      <c r="D194" s="2">
        <v>7.558313118115942</v>
      </c>
      <c r="E194" s="1">
        <f t="shared" si="32"/>
        <v>341.75668594873042</v>
      </c>
      <c r="F194" s="1">
        <f t="shared" si="33"/>
        <v>1367.0267437949217</v>
      </c>
      <c r="G194" s="8">
        <f t="shared" si="36"/>
        <v>3965.1010153846082</v>
      </c>
      <c r="H194">
        <v>315</v>
      </c>
      <c r="I194">
        <v>295</v>
      </c>
      <c r="J194" s="1">
        <v>306.92948748756982</v>
      </c>
      <c r="K194" s="2">
        <f t="shared" si="38"/>
        <v>8.0705125124301844</v>
      </c>
      <c r="L194" s="8">
        <v>2572.7733221663639</v>
      </c>
      <c r="M194" s="1">
        <f t="shared" si="34"/>
        <v>15.618764818828465</v>
      </c>
      <c r="N194" s="1">
        <f t="shared" si="39"/>
        <v>4178.8287684402512</v>
      </c>
      <c r="O194" s="1">
        <f t="shared" si="40"/>
        <v>992.97900872481068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53.996317994912175</v>
      </c>
      <c r="C203" s="7">
        <f>20/B203</f>
        <v>0.37039562589961239</v>
      </c>
      <c r="D203" s="8">
        <v>72.485294947664215</v>
      </c>
      <c r="E203" s="7">
        <f>20/D203</f>
        <v>0.27591803295330986</v>
      </c>
      <c r="F203" s="8">
        <v>82.595932640930187</v>
      </c>
      <c r="G203" s="7">
        <f>20/F203</f>
        <v>0.24214267410655832</v>
      </c>
      <c r="H203" s="8">
        <v>88.895773697567193</v>
      </c>
      <c r="I203" s="7">
        <f>20/H203</f>
        <v>0.22498257417773437</v>
      </c>
      <c r="J203" s="8">
        <v>93.183308913856848</v>
      </c>
      <c r="K203" s="7">
        <f>20/J203</f>
        <v>0.21463071265787487</v>
      </c>
      <c r="L203" s="8">
        <v>96.28593277490998</v>
      </c>
      <c r="M203" s="7">
        <f>20/L203</f>
        <v>0.20771466219010931</v>
      </c>
      <c r="N203" s="8">
        <v>98.633822719267954</v>
      </c>
      <c r="O203" s="7">
        <f>20/N203</f>
        <v>0.20277020041009758</v>
      </c>
      <c r="P203" s="8">
        <v>100.47194669704521</v>
      </c>
      <c r="Q203" s="7">
        <f>20/P203</f>
        <v>0.19906054035467577</v>
      </c>
      <c r="R203" s="8">
        <v>101.94981252040671</v>
      </c>
      <c r="S203" s="7">
        <f>20/R203</f>
        <v>0.19617495614321717</v>
      </c>
      <c r="AH203" s="6"/>
    </row>
    <row r="204" spans="1:56" x14ac:dyDescent="0.45">
      <c r="A204">
        <v>400</v>
      </c>
      <c r="B204" s="8">
        <v>205.21710204480951</v>
      </c>
      <c r="C204" s="7">
        <f t="shared" ref="C204:C218" si="43">20/B204</f>
        <v>9.7457764488034559E-2</v>
      </c>
      <c r="D204" s="8">
        <v>282.5940200657447</v>
      </c>
      <c r="E204" s="7">
        <f t="shared" ref="E204:E218" si="44">20/D204</f>
        <v>7.0772905935331032E-2</v>
      </c>
      <c r="F204" s="8">
        <v>326.35128895570665</v>
      </c>
      <c r="G204" s="7">
        <f t="shared" ref="G204:G218" si="45">20/F204</f>
        <v>6.1283655609261155E-2</v>
      </c>
      <c r="H204" s="8">
        <v>354.09056709064004</v>
      </c>
      <c r="I204" s="7">
        <f t="shared" ref="I204:I218" si="46">20/H204</f>
        <v>5.6482724643947956E-2</v>
      </c>
      <c r="J204" s="8">
        <v>373.16977306298725</v>
      </c>
      <c r="K204" s="7">
        <f t="shared" ref="K204:K218" si="47">20/J204</f>
        <v>5.3594908922658654E-2</v>
      </c>
      <c r="L204" s="8">
        <v>387.07560176841815</v>
      </c>
      <c r="M204" s="7">
        <f t="shared" ref="M204:M218" si="48">20/L204</f>
        <v>5.1669492751872582E-2</v>
      </c>
      <c r="N204" s="8">
        <v>397.65375363690225</v>
      </c>
      <c r="O204" s="7">
        <f t="shared" ref="O204:O218" si="49">20/N204</f>
        <v>5.0295011217879777E-2</v>
      </c>
      <c r="P204" s="8">
        <v>405.9681988928665</v>
      </c>
      <c r="Q204" s="7">
        <f t="shared" ref="Q204:Q218" si="50">20/P204</f>
        <v>4.92649425608776E-2</v>
      </c>
      <c r="R204" s="8">
        <v>412.67410100703376</v>
      </c>
      <c r="S204" s="7">
        <f t="shared" ref="S204:S218" si="51">20/R204</f>
        <v>4.8464393455258568E-2</v>
      </c>
      <c r="AH204" s="6"/>
    </row>
    <row r="205" spans="1:56" x14ac:dyDescent="0.45">
      <c r="A205">
        <v>600</v>
      </c>
      <c r="B205" s="8">
        <v>310.34538845164127</v>
      </c>
      <c r="C205" s="7">
        <f t="shared" si="43"/>
        <v>6.444432797852398E-2</v>
      </c>
      <c r="D205" s="8">
        <v>427.79094795922612</v>
      </c>
      <c r="E205" s="7">
        <f t="shared" si="44"/>
        <v>4.6751807384915148E-2</v>
      </c>
      <c r="F205" s="8">
        <v>494.35740175359928</v>
      </c>
      <c r="G205" s="7">
        <f t="shared" si="45"/>
        <v>4.0456560231636879E-2</v>
      </c>
      <c r="H205" s="8">
        <v>536.62582861266492</v>
      </c>
      <c r="I205" s="7">
        <f t="shared" si="46"/>
        <v>3.7269916827719352E-2</v>
      </c>
      <c r="J205" s="8">
        <v>565.73570472328879</v>
      </c>
      <c r="K205" s="7">
        <f t="shared" si="47"/>
        <v>3.5352196852737709E-2</v>
      </c>
      <c r="L205" s="8">
        <v>586.97467586364132</v>
      </c>
      <c r="M205" s="7">
        <f t="shared" si="48"/>
        <v>3.4073020221141795E-2</v>
      </c>
      <c r="N205" s="8">
        <v>603.14544097383555</v>
      </c>
      <c r="O205" s="7">
        <f t="shared" si="49"/>
        <v>3.3159497927577969E-2</v>
      </c>
      <c r="P205" s="8">
        <v>615.86536240891735</v>
      </c>
      <c r="Q205" s="7">
        <f t="shared" si="50"/>
        <v>3.2474630366889447E-2</v>
      </c>
      <c r="R205" s="8">
        <v>626.13126586300086</v>
      </c>
      <c r="S205" s="7">
        <f t="shared" si="51"/>
        <v>3.1942183836537644E-2</v>
      </c>
      <c r="AH205" s="6"/>
    </row>
    <row r="206" spans="1:56" x14ac:dyDescent="0.45">
      <c r="A206">
        <v>800</v>
      </c>
      <c r="B206" s="8">
        <v>373.50037558514055</v>
      </c>
      <c r="C206" s="7">
        <f t="shared" si="43"/>
        <v>5.3547469580632161E-2</v>
      </c>
      <c r="D206" s="8">
        <v>525.85942566145332</v>
      </c>
      <c r="E206" s="7">
        <f t="shared" si="44"/>
        <v>3.8032978062232048E-2</v>
      </c>
      <c r="F206" s="8">
        <v>614.73506686540975</v>
      </c>
      <c r="G206" s="7">
        <f t="shared" si="45"/>
        <v>3.2534340528159268E-2</v>
      </c>
      <c r="H206" s="8">
        <v>672.02387999780035</v>
      </c>
      <c r="I206" s="7">
        <f t="shared" si="46"/>
        <v>2.9760847189039569E-2</v>
      </c>
      <c r="J206" s="8">
        <v>711.84492081645374</v>
      </c>
      <c r="K206" s="7">
        <f t="shared" si="47"/>
        <v>2.8096007171141867E-2</v>
      </c>
      <c r="L206" s="8">
        <v>741.08264506428623</v>
      </c>
      <c r="M206" s="7">
        <f t="shared" si="48"/>
        <v>2.6987543337039115E-2</v>
      </c>
      <c r="N206" s="8">
        <v>763.44590295084129</v>
      </c>
      <c r="O206" s="7">
        <f t="shared" si="49"/>
        <v>2.6197010060171624E-2</v>
      </c>
      <c r="P206" s="8">
        <v>781.09864470916455</v>
      </c>
      <c r="Q206" s="7">
        <f t="shared" si="50"/>
        <v>2.5604960571205228E-2</v>
      </c>
      <c r="R206" s="8">
        <v>795.38527827063513</v>
      </c>
      <c r="S206" s="7">
        <f t="shared" si="51"/>
        <v>2.5145046741982653E-2</v>
      </c>
      <c r="AH206" s="6"/>
    </row>
    <row r="207" spans="1:56" x14ac:dyDescent="0.45">
      <c r="A207">
        <v>1000</v>
      </c>
      <c r="B207" s="8">
        <v>420.38174953465966</v>
      </c>
      <c r="C207" s="7">
        <f t="shared" si="43"/>
        <v>4.7575804663591938E-2</v>
      </c>
      <c r="D207" s="8">
        <v>602.29901265776937</v>
      </c>
      <c r="E207" s="7">
        <f t="shared" si="44"/>
        <v>3.3206097934223487E-2</v>
      </c>
      <c r="F207" s="8">
        <v>711.06392459710264</v>
      </c>
      <c r="G207" s="7">
        <f t="shared" si="45"/>
        <v>2.8126866387339564E-2</v>
      </c>
      <c r="H207" s="8">
        <v>782.09389814362294</v>
      </c>
      <c r="I207" s="7">
        <f t="shared" si="46"/>
        <v>2.5572376983725324E-2</v>
      </c>
      <c r="J207" s="8">
        <v>831.86610804580482</v>
      </c>
      <c r="K207" s="7">
        <f t="shared" si="47"/>
        <v>2.404233061854558E-2</v>
      </c>
      <c r="L207" s="8">
        <v>868.61181168147459</v>
      </c>
      <c r="M207" s="7">
        <f t="shared" si="48"/>
        <v>2.3025245260346661E-2</v>
      </c>
      <c r="N207" s="8">
        <v>896.83056043739407</v>
      </c>
      <c r="O207" s="7">
        <f t="shared" si="49"/>
        <v>2.230075655567065E-2</v>
      </c>
      <c r="P207" s="8">
        <v>919.17360969764377</v>
      </c>
      <c r="Q207" s="7">
        <f t="shared" si="50"/>
        <v>2.175867517190672E-2</v>
      </c>
      <c r="R207" s="8">
        <v>937.29991201104565</v>
      </c>
      <c r="S207" s="7">
        <f t="shared" si="51"/>
        <v>2.1337887418647606E-2</v>
      </c>
    </row>
    <row r="208" spans="1:56" x14ac:dyDescent="0.45">
      <c r="A208">
        <v>1200</v>
      </c>
      <c r="B208" s="8">
        <v>457.64096548863961</v>
      </c>
      <c r="C208" s="7">
        <f t="shared" si="43"/>
        <v>4.3702381360561302E-2</v>
      </c>
      <c r="D208" s="8">
        <v>665.18508863007855</v>
      </c>
      <c r="E208" s="7">
        <f t="shared" si="44"/>
        <v>3.0066819509122163E-2</v>
      </c>
      <c r="F208" s="8">
        <v>791.90590163937986</v>
      </c>
      <c r="G208" s="7">
        <f t="shared" si="45"/>
        <v>2.5255525888361989E-2</v>
      </c>
      <c r="H208" s="8">
        <v>875.6008592322728</v>
      </c>
      <c r="I208" s="7">
        <f t="shared" si="46"/>
        <v>2.2841457713433502E-2</v>
      </c>
      <c r="J208" s="8">
        <v>934.66016723630628</v>
      </c>
      <c r="K208" s="7">
        <f t="shared" si="47"/>
        <v>2.1398151650281555E-2</v>
      </c>
      <c r="L208" s="8">
        <v>978.47172992890364</v>
      </c>
      <c r="M208" s="7">
        <f t="shared" si="48"/>
        <v>2.0440038672811949E-2</v>
      </c>
      <c r="N208" s="8">
        <v>1012.2344228659592</v>
      </c>
      <c r="O208" s="7">
        <f t="shared" si="49"/>
        <v>1.9758268982172734E-2</v>
      </c>
      <c r="P208" s="8">
        <v>1039.038456867806</v>
      </c>
      <c r="Q208" s="7">
        <f t="shared" si="50"/>
        <v>1.9248565698222801E-2</v>
      </c>
      <c r="R208" s="8">
        <v>1060.8297215142402</v>
      </c>
      <c r="S208" s="7">
        <f t="shared" si="51"/>
        <v>1.8853167095895254E-2</v>
      </c>
    </row>
    <row r="209" spans="1:19" x14ac:dyDescent="0.45">
      <c r="A209">
        <v>1500</v>
      </c>
      <c r="B209" s="8">
        <v>500.43394568939618</v>
      </c>
      <c r="C209" s="7">
        <f t="shared" si="43"/>
        <v>3.9965314448139735E-2</v>
      </c>
      <c r="D209" s="8">
        <v>740.39630515587328</v>
      </c>
      <c r="E209" s="7">
        <f t="shared" si="44"/>
        <v>2.7012560517558855E-2</v>
      </c>
      <c r="F209" s="8">
        <v>890.90495648040906</v>
      </c>
      <c r="G209" s="7">
        <f t="shared" si="45"/>
        <v>2.2449083770968783E-2</v>
      </c>
      <c r="H209" s="8">
        <v>991.7794151132307</v>
      </c>
      <c r="I209" s="7">
        <f t="shared" si="46"/>
        <v>2.0165774460762141E-2</v>
      </c>
      <c r="J209" s="8">
        <v>1063.6165233759791</v>
      </c>
      <c r="K209" s="7">
        <f t="shared" si="47"/>
        <v>1.8803769554574863E-2</v>
      </c>
      <c r="L209" s="8">
        <v>1117.242510372886</v>
      </c>
      <c r="M209" s="7">
        <f t="shared" si="48"/>
        <v>1.7901216445232546E-2</v>
      </c>
      <c r="N209" s="8">
        <v>1158.7582994775312</v>
      </c>
      <c r="O209" s="7">
        <f t="shared" si="49"/>
        <v>1.7259854802349841E-2</v>
      </c>
      <c r="P209" s="8">
        <v>1191.8330100045227</v>
      </c>
      <c r="Q209" s="7">
        <f t="shared" si="50"/>
        <v>1.6780874360850354E-2</v>
      </c>
      <c r="R209" s="8">
        <v>1218.7966986578822</v>
      </c>
      <c r="S209" s="7">
        <f t="shared" si="51"/>
        <v>1.6409627645056518E-2</v>
      </c>
    </row>
    <row r="210" spans="1:19" x14ac:dyDescent="0.45">
      <c r="A210">
        <v>2000</v>
      </c>
      <c r="B210" s="8">
        <v>550.2295031068503</v>
      </c>
      <c r="C210" s="7">
        <f t="shared" si="43"/>
        <v>3.634846893354636E-2</v>
      </c>
      <c r="D210" s="8">
        <v>832.85510191117498</v>
      </c>
      <c r="E210" s="7">
        <f t="shared" si="44"/>
        <v>2.4013780973551658E-2</v>
      </c>
      <c r="F210" s="8">
        <v>1016.7252611656645</v>
      </c>
      <c r="G210" s="7">
        <f t="shared" si="45"/>
        <v>1.9670997430584362E-2</v>
      </c>
      <c r="H210" s="8">
        <v>1142.4967235357644</v>
      </c>
      <c r="I210" s="7">
        <f t="shared" si="46"/>
        <v>1.7505520661892669E-2</v>
      </c>
      <c r="J210" s="8">
        <v>1233.2210711107728</v>
      </c>
      <c r="K210" s="7">
        <f t="shared" si="47"/>
        <v>1.6217692406103497E-2</v>
      </c>
      <c r="L210" s="8">
        <v>1301.5466694488882</v>
      </c>
      <c r="M210" s="7">
        <f t="shared" si="48"/>
        <v>1.5366333355121694E-2</v>
      </c>
      <c r="N210" s="8">
        <v>1354.7849403243602</v>
      </c>
      <c r="O210" s="7">
        <f t="shared" si="49"/>
        <v>1.4762490639445429E-2</v>
      </c>
      <c r="P210" s="8">
        <v>1397.4084137980826</v>
      </c>
      <c r="Q210" s="7">
        <f t="shared" si="50"/>
        <v>1.4312208086425537E-2</v>
      </c>
      <c r="R210" s="8">
        <v>1432.292341251142</v>
      </c>
      <c r="S210" s="7">
        <f t="shared" si="51"/>
        <v>1.3963629787009484E-2</v>
      </c>
    </row>
    <row r="211" spans="1:19" x14ac:dyDescent="0.45">
      <c r="A211">
        <v>2500</v>
      </c>
      <c r="B211" s="8">
        <v>585.18629706238914</v>
      </c>
      <c r="C211" s="7">
        <f t="shared" si="43"/>
        <v>3.4177150251807273E-2</v>
      </c>
      <c r="D211" s="8">
        <v>901.38168514843551</v>
      </c>
      <c r="E211" s="7">
        <f t="shared" si="44"/>
        <v>2.2188158833853486E-2</v>
      </c>
      <c r="F211" s="8">
        <v>1113.3219615571825</v>
      </c>
      <c r="G211" s="7">
        <f t="shared" si="45"/>
        <v>1.7964255346248965E-2</v>
      </c>
      <c r="H211" s="8">
        <v>1260.7888689472938</v>
      </c>
      <c r="I211" s="7">
        <f t="shared" si="46"/>
        <v>1.5863084210680861E-2</v>
      </c>
      <c r="J211" s="8">
        <v>1368.3237185967387</v>
      </c>
      <c r="K211" s="7">
        <f t="shared" si="47"/>
        <v>1.4616424262900787E-2</v>
      </c>
      <c r="L211" s="8">
        <v>1449.9190460876653</v>
      </c>
      <c r="M211" s="7">
        <f t="shared" si="48"/>
        <v>1.3793873564159497E-2</v>
      </c>
      <c r="N211" s="8">
        <v>1513.8473067124482</v>
      </c>
      <c r="O211" s="7">
        <f t="shared" si="49"/>
        <v>1.3211372052729063E-2</v>
      </c>
      <c r="P211" s="8">
        <v>1565.2451771759083</v>
      </c>
      <c r="Q211" s="7">
        <f t="shared" si="50"/>
        <v>1.2777550949612236E-2</v>
      </c>
      <c r="R211" s="8">
        <v>1607.4505100150816</v>
      </c>
      <c r="S211" s="7">
        <f t="shared" si="51"/>
        <v>1.2442062679623247E-2</v>
      </c>
    </row>
    <row r="212" spans="1:19" x14ac:dyDescent="0.45">
      <c r="A212">
        <v>3000</v>
      </c>
      <c r="B212" s="8">
        <v>611.17019675284678</v>
      </c>
      <c r="C212" s="7">
        <f t="shared" si="43"/>
        <v>3.2724108777326177E-2</v>
      </c>
      <c r="D212" s="8">
        <v>954.60262934443267</v>
      </c>
      <c r="E212" s="7">
        <f t="shared" si="44"/>
        <v>2.0951126034227323E-2</v>
      </c>
      <c r="F212" s="8">
        <v>1190.6645792737052</v>
      </c>
      <c r="G212" s="7">
        <f t="shared" si="45"/>
        <v>1.6797341877928227E-2</v>
      </c>
      <c r="H212" s="8">
        <v>1357.3522394297754</v>
      </c>
      <c r="I212" s="7">
        <f t="shared" si="46"/>
        <v>1.4734568831154701E-2</v>
      </c>
      <c r="J212" s="8">
        <v>1480.0575669512489</v>
      </c>
      <c r="K212" s="7">
        <f t="shared" si="47"/>
        <v>1.3512987904381137E-2</v>
      </c>
      <c r="L212" s="8">
        <v>1573.7768385056474</v>
      </c>
      <c r="M212" s="7">
        <f t="shared" si="48"/>
        <v>1.2708282083367458E-2</v>
      </c>
      <c r="N212" s="8">
        <v>1647.5588521789964</v>
      </c>
      <c r="O212" s="7">
        <f t="shared" si="49"/>
        <v>1.2139171825970761E-2</v>
      </c>
      <c r="P212" s="8">
        <v>1707.0987561589025</v>
      </c>
      <c r="Q212" s="7">
        <f t="shared" si="50"/>
        <v>1.1715783827879687E-2</v>
      </c>
      <c r="R212" s="8">
        <v>1756.1332371419662</v>
      </c>
      <c r="S212" s="7">
        <f t="shared" si="51"/>
        <v>1.1388657521538155E-2</v>
      </c>
    </row>
    <row r="213" spans="1:19" x14ac:dyDescent="0.45">
      <c r="A213">
        <v>3500</v>
      </c>
      <c r="B213" s="8">
        <v>631.00454278555685</v>
      </c>
      <c r="C213" s="7">
        <f t="shared" si="43"/>
        <v>3.1695492890923417E-2</v>
      </c>
      <c r="D213" s="8">
        <v>997.66680549894863</v>
      </c>
      <c r="E213" s="7">
        <f t="shared" si="44"/>
        <v>2.0046773020575431E-2</v>
      </c>
      <c r="F213" s="8">
        <v>1255.6184185191678</v>
      </c>
      <c r="G213" s="7">
        <f t="shared" si="45"/>
        <v>1.5928406038824516E-2</v>
      </c>
      <c r="H213" s="8">
        <v>1440.3105768741889</v>
      </c>
      <c r="I213" s="7">
        <f t="shared" si="46"/>
        <v>1.3885894001698358E-2</v>
      </c>
      <c r="J213" s="8">
        <v>1577.4969770079424</v>
      </c>
      <c r="K213" s="7">
        <f t="shared" si="47"/>
        <v>1.2678312726744011E-2</v>
      </c>
      <c r="L213" s="8">
        <v>1682.9344491273282</v>
      </c>
      <c r="M213" s="7">
        <f t="shared" si="48"/>
        <v>1.1884004163305846E-2</v>
      </c>
      <c r="N213" s="8">
        <v>1766.3251837070411</v>
      </c>
      <c r="O213" s="7">
        <f t="shared" si="49"/>
        <v>1.1322943354080127E-2</v>
      </c>
      <c r="P213" s="8">
        <v>1833.8573900049473</v>
      </c>
      <c r="Q213" s="7">
        <f t="shared" si="50"/>
        <v>1.0905973446466329E-2</v>
      </c>
      <c r="R213" s="8">
        <v>1889.6299636415592</v>
      </c>
      <c r="S213" s="7">
        <f t="shared" si="51"/>
        <v>1.0584082801829325E-2</v>
      </c>
    </row>
    <row r="214" spans="1:19" x14ac:dyDescent="0.45">
      <c r="A214">
        <v>4000</v>
      </c>
      <c r="B214" s="8">
        <v>646.88237777464292</v>
      </c>
      <c r="C214" s="7">
        <f t="shared" si="43"/>
        <v>3.0917521773900419E-2</v>
      </c>
      <c r="D214" s="8">
        <v>1033.2410734559269</v>
      </c>
      <c r="E214" s="7">
        <f t="shared" si="44"/>
        <v>1.9356566936605722E-2</v>
      </c>
      <c r="F214" s="8">
        <v>1310.6648900959676</v>
      </c>
      <c r="G214" s="7">
        <f t="shared" si="45"/>
        <v>1.5259430653197393E-2</v>
      </c>
      <c r="H214" s="8">
        <v>1511.7979171973493</v>
      </c>
      <c r="I214" s="7">
        <f t="shared" si="46"/>
        <v>1.3229281355987747E-2</v>
      </c>
      <c r="J214" s="8">
        <v>1662.4203115424207</v>
      </c>
      <c r="K214" s="7">
        <f t="shared" si="47"/>
        <v>1.203065185208407E-2</v>
      </c>
      <c r="L214" s="8">
        <v>1778.8471191764556</v>
      </c>
      <c r="M214" s="7">
        <f t="shared" si="48"/>
        <v>1.124323714185135E-2</v>
      </c>
      <c r="N214" s="8">
        <v>1871.3182153819171</v>
      </c>
      <c r="O214" s="7">
        <f t="shared" si="49"/>
        <v>1.0687653139697677E-2</v>
      </c>
      <c r="P214" s="8">
        <v>1946.4469101115276</v>
      </c>
      <c r="Q214" s="7">
        <f t="shared" si="50"/>
        <v>1.0275132548492698E-2</v>
      </c>
      <c r="R214" s="8">
        <v>2008.652747297569</v>
      </c>
      <c r="S214" s="7">
        <f t="shared" si="51"/>
        <v>9.9569226323006285E-3</v>
      </c>
    </row>
    <row r="215" spans="1:19" x14ac:dyDescent="0.45">
      <c r="A215">
        <v>4500</v>
      </c>
      <c r="B215" s="8">
        <v>659.973765787704</v>
      </c>
      <c r="C215" s="7">
        <f t="shared" si="43"/>
        <v>3.0304234860198169E-2</v>
      </c>
      <c r="D215" s="8">
        <v>1063.2218607474097</v>
      </c>
      <c r="E215" s="7">
        <f t="shared" si="44"/>
        <v>1.8810749419637274E-2</v>
      </c>
      <c r="F215" s="8">
        <v>1358.0496258590517</v>
      </c>
      <c r="G215" s="7">
        <f t="shared" si="45"/>
        <v>1.4727002326847035E-2</v>
      </c>
      <c r="H215" s="8">
        <v>1574.2238867231522</v>
      </c>
      <c r="I215" s="7">
        <f t="shared" si="46"/>
        <v>1.2704673184467604E-2</v>
      </c>
      <c r="J215" s="8">
        <v>1737.3159258175383</v>
      </c>
      <c r="K215" s="7">
        <f t="shared" si="47"/>
        <v>1.1512010972091037E-2</v>
      </c>
      <c r="L215" s="8">
        <v>1864.0405691757546</v>
      </c>
      <c r="M215" s="7">
        <f t="shared" si="48"/>
        <v>1.0729380213459433E-2</v>
      </c>
      <c r="N215" s="8">
        <v>1965.0798490981883</v>
      </c>
      <c r="O215" s="7">
        <f t="shared" si="49"/>
        <v>1.0177703470512087E-2</v>
      </c>
      <c r="P215" s="8">
        <v>2047.414106394885</v>
      </c>
      <c r="Q215" s="7">
        <f t="shared" si="50"/>
        <v>9.7684195578862532E-3</v>
      </c>
      <c r="R215" s="8">
        <v>2115.7471036088582</v>
      </c>
      <c r="S215" s="7">
        <f t="shared" si="51"/>
        <v>9.4529256194588341E-3</v>
      </c>
    </row>
    <row r="216" spans="1:19" x14ac:dyDescent="0.45">
      <c r="A216">
        <v>5000</v>
      </c>
      <c r="B216" s="8">
        <v>670.94297226381082</v>
      </c>
      <c r="C216" s="7">
        <f t="shared" si="43"/>
        <v>2.9808792739148205E-2</v>
      </c>
      <c r="D216" s="8">
        <v>1088.8969224147827</v>
      </c>
      <c r="E216" s="7">
        <f t="shared" si="44"/>
        <v>1.8367211430487997E-2</v>
      </c>
      <c r="F216" s="8">
        <v>1399.4921517193127</v>
      </c>
      <c r="G216" s="7">
        <f t="shared" si="45"/>
        <v>1.4290898291519161E-2</v>
      </c>
      <c r="H216" s="8">
        <v>1629.6005402154401</v>
      </c>
      <c r="I216" s="7">
        <f t="shared" si="46"/>
        <v>1.2272946348775704E-2</v>
      </c>
      <c r="J216" s="8">
        <v>1804.4034840879372</v>
      </c>
      <c r="K216" s="7">
        <f t="shared" si="47"/>
        <v>1.108399544579094E-2</v>
      </c>
      <c r="L216" s="8">
        <v>1940.8886697359253</v>
      </c>
      <c r="M216" s="7">
        <f t="shared" si="48"/>
        <v>1.0304558067578998E-2</v>
      </c>
      <c r="N216" s="8">
        <v>2050.1028355859935</v>
      </c>
      <c r="O216" s="7">
        <f t="shared" si="49"/>
        <v>9.7556081835686436E-3</v>
      </c>
      <c r="P216" s="8">
        <v>2139.3461389330218</v>
      </c>
      <c r="Q216" s="7">
        <f t="shared" si="50"/>
        <v>9.3486508031724157E-3</v>
      </c>
      <c r="R216" s="8">
        <v>2213.5769826331416</v>
      </c>
      <c r="S216" s="7">
        <f t="shared" si="51"/>
        <v>9.0351499662818004E-3</v>
      </c>
    </row>
    <row r="217" spans="1:19" x14ac:dyDescent="0.45">
      <c r="A217">
        <v>5500</v>
      </c>
      <c r="B217" s="8">
        <v>680.28612004247782</v>
      </c>
      <c r="C217" s="7">
        <f t="shared" si="43"/>
        <v>2.9399394476475837E-2</v>
      </c>
      <c r="D217" s="8">
        <v>1111.1641135359412</v>
      </c>
      <c r="E217" s="7">
        <f t="shared" si="44"/>
        <v>1.7999141401674766E-2</v>
      </c>
      <c r="F217" s="8">
        <v>1436.1328099875773</v>
      </c>
      <c r="G217" s="7">
        <f t="shared" si="45"/>
        <v>1.3926288614054436E-2</v>
      </c>
      <c r="H217" s="8">
        <v>1679.2113311946787</v>
      </c>
      <c r="I217" s="7">
        <f t="shared" si="46"/>
        <v>1.191035316905047E-2</v>
      </c>
      <c r="J217" s="8">
        <v>1865.0560187767214</v>
      </c>
      <c r="K217" s="7">
        <f t="shared" si="47"/>
        <v>1.0723538488199338E-2</v>
      </c>
      <c r="L217" s="8">
        <v>2010.8239872370395</v>
      </c>
      <c r="M217" s="7">
        <f t="shared" si="48"/>
        <v>9.9461713839414049E-3</v>
      </c>
      <c r="N217" s="8">
        <v>2127.861355742697</v>
      </c>
      <c r="O217" s="7">
        <f t="shared" si="49"/>
        <v>9.3991086148652349E-3</v>
      </c>
      <c r="P217" s="8">
        <v>2223.7475013314674</v>
      </c>
      <c r="Q217" s="7">
        <f t="shared" si="50"/>
        <v>8.9938268567024866E-3</v>
      </c>
      <c r="R217" s="8">
        <v>2303.6697150458904</v>
      </c>
      <c r="S217" s="7">
        <f t="shared" si="51"/>
        <v>8.681800116299045E-3</v>
      </c>
    </row>
    <row r="218" spans="1:19" x14ac:dyDescent="0.45">
      <c r="A218">
        <v>6000</v>
      </c>
      <c r="B218" s="8">
        <v>688.36499980237807</v>
      </c>
      <c r="C218" s="7">
        <f t="shared" si="43"/>
        <v>2.9054353440023502E-2</v>
      </c>
      <c r="D218" s="8">
        <v>1130.6785250131572</v>
      </c>
      <c r="E218" s="7">
        <f t="shared" si="44"/>
        <v>1.7688493729698516E-2</v>
      </c>
      <c r="F218" s="8">
        <v>1468.7944970747303</v>
      </c>
      <c r="G218" s="7">
        <f t="shared" si="45"/>
        <v>1.3616608749441976E-2</v>
      </c>
      <c r="H218" s="8">
        <v>1723.9688561607891</v>
      </c>
      <c r="I218" s="7">
        <f t="shared" si="46"/>
        <v>1.1601137647311806E-2</v>
      </c>
      <c r="J218" s="8">
        <v>1920.2354284782484</v>
      </c>
      <c r="K218" s="7">
        <f t="shared" si="47"/>
        <v>1.0415389542025914E-2</v>
      </c>
      <c r="L218" s="8">
        <v>2074.8363853106521</v>
      </c>
      <c r="M218" s="7">
        <f t="shared" si="48"/>
        <v>9.6393142811622354E-3</v>
      </c>
      <c r="N218" s="8">
        <v>2199.3614289523248</v>
      </c>
      <c r="O218" s="7">
        <f t="shared" si="49"/>
        <v>9.0935485803836646E-3</v>
      </c>
      <c r="P218" s="8">
        <v>2301.6335377556597</v>
      </c>
      <c r="Q218" s="7">
        <f t="shared" si="50"/>
        <v>8.6894806110194896E-3</v>
      </c>
      <c r="R218" s="8">
        <v>2387.0458719357994</v>
      </c>
      <c r="S218" s="7">
        <f t="shared" si="51"/>
        <v>8.3785570420482937E-3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E16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69" sqref="R26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2,5 mm Noctua F12</vt:lpstr>
      <vt:lpstr>2,5 mm 2x F12</vt:lpstr>
      <vt:lpstr>Diagramm 2,5mm F12</vt:lpstr>
      <vt:lpstr>Diagramm 2,5mm 2x F12</vt:lpstr>
      <vt:lpstr>Leistung Passiv</vt:lpstr>
      <vt:lpstr>Vergleich KW pushpull 2,5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2021-01-19T15:16:12Z</dcterms:modified>
</cp:coreProperties>
</file>