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70" windowWidth="17483" windowHeight="7995"/>
  </bookViews>
  <sheets>
    <sheet name="Inhalt" sheetId="14" r:id="rId1"/>
    <sheet name="Abmessung" sheetId="4" r:id="rId2"/>
    <sheet name="Strömungswiderstand" sheetId="13" r:id="rId3"/>
    <sheet name="Passiv" sheetId="15" r:id="rId4"/>
    <sheet name="2 mm Noctua F12" sheetId="1" r:id="rId5"/>
    <sheet name="2 mm 2x F12" sheetId="3" r:id="rId6"/>
    <sheet name="Diagramm 2mm F12" sheetId="20" r:id="rId7"/>
    <sheet name="Diagramm 2mm 2x F12" sheetId="23" r:id="rId8"/>
    <sheet name="Leistung Passiv" sheetId="30" r:id="rId9"/>
    <sheet name="Vergleich KW pushpull 2 mm" sheetId="40" r:id="rId10"/>
  </sheets>
  <definedNames>
    <definedName name="_xlnm._FilterDatabase" localSheetId="5" hidden="1">'2 mm 2x F12'!$A$1:$O$194</definedName>
    <definedName name="_xlnm._FilterDatabase" localSheetId="4" hidden="1">'2 mm Noctua F12'!$A$1:$O$194</definedName>
  </definedNames>
  <calcPr calcId="162913" iterate="1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T504" i="13"/>
  <c r="R504" i="13"/>
  <c r="P504" i="13"/>
  <c r="U504" i="13" s="1"/>
  <c r="U503" i="13"/>
  <c r="T503" i="13"/>
  <c r="R503" i="13"/>
  <c r="P503" i="13"/>
  <c r="T502" i="13"/>
  <c r="R502" i="13"/>
  <c r="P502" i="13"/>
  <c r="U502" i="13" s="1"/>
  <c r="U501" i="13"/>
  <c r="T501" i="13"/>
  <c r="R501" i="13"/>
  <c r="P501" i="13"/>
  <c r="T500" i="13"/>
  <c r="R500" i="13"/>
  <c r="P500" i="13"/>
  <c r="U500" i="13" s="1"/>
  <c r="U499" i="13"/>
  <c r="T499" i="13"/>
  <c r="R499" i="13"/>
  <c r="P499" i="13"/>
  <c r="T498" i="13"/>
  <c r="R498" i="13"/>
  <c r="P498" i="13"/>
  <c r="U498" i="13" s="1"/>
  <c r="U497" i="13"/>
  <c r="T497" i="13"/>
  <c r="R497" i="13"/>
  <c r="P497" i="13"/>
  <c r="T496" i="13"/>
  <c r="R496" i="13"/>
  <c r="P496" i="13"/>
  <c r="U496" i="13" s="1"/>
  <c r="U495" i="13"/>
  <c r="T495" i="13"/>
  <c r="R495" i="13"/>
  <c r="P495" i="13"/>
  <c r="T494" i="13"/>
  <c r="R494" i="13"/>
  <c r="P494" i="13"/>
  <c r="U494" i="13" s="1"/>
  <c r="U493" i="13"/>
  <c r="T493" i="13"/>
  <c r="R493" i="13"/>
  <c r="P493" i="13"/>
  <c r="T492" i="13"/>
  <c r="R492" i="13"/>
  <c r="P492" i="13"/>
  <c r="U492" i="13" s="1"/>
  <c r="U491" i="13"/>
  <c r="T491" i="13"/>
  <c r="R491" i="13"/>
  <c r="P491" i="13"/>
  <c r="T490" i="13"/>
  <c r="R490" i="13"/>
  <c r="P490" i="13"/>
  <c r="U490" i="13" s="1"/>
  <c r="U489" i="13"/>
  <c r="T489" i="13"/>
  <c r="R489" i="13"/>
  <c r="P489" i="13"/>
  <c r="T488" i="13"/>
  <c r="R488" i="13"/>
  <c r="P488" i="13"/>
  <c r="U488" i="13" s="1"/>
  <c r="U487" i="13"/>
  <c r="T487" i="13"/>
  <c r="R487" i="13"/>
  <c r="P487" i="13"/>
  <c r="T486" i="13"/>
  <c r="R486" i="13"/>
  <c r="P486" i="13"/>
  <c r="U486" i="13" s="1"/>
  <c r="U485" i="13"/>
  <c r="T485" i="13"/>
  <c r="R485" i="13"/>
  <c r="P485" i="13"/>
  <c r="T484" i="13"/>
  <c r="R484" i="13"/>
  <c r="P484" i="13"/>
  <c r="U484" i="13" s="1"/>
  <c r="U483" i="13"/>
  <c r="T483" i="13"/>
  <c r="R483" i="13"/>
  <c r="P483" i="13"/>
  <c r="T482" i="13"/>
  <c r="R482" i="13"/>
  <c r="P482" i="13"/>
  <c r="U482" i="13" s="1"/>
  <c r="U481" i="13"/>
  <c r="T481" i="13"/>
  <c r="R481" i="13"/>
  <c r="P481" i="13"/>
  <c r="T480" i="13"/>
  <c r="R480" i="13"/>
  <c r="P480" i="13"/>
  <c r="U480" i="13" s="1"/>
  <c r="U479" i="13"/>
  <c r="T479" i="13"/>
  <c r="R479" i="13"/>
  <c r="P479" i="13"/>
  <c r="T478" i="13"/>
  <c r="R478" i="13"/>
  <c r="P478" i="13"/>
  <c r="U478" i="13" s="1"/>
  <c r="U477" i="13"/>
  <c r="T477" i="13"/>
  <c r="R477" i="13"/>
  <c r="P477" i="13"/>
  <c r="T476" i="13"/>
  <c r="R476" i="13"/>
  <c r="P476" i="13"/>
  <c r="U476" i="13" s="1"/>
  <c r="U475" i="13"/>
  <c r="T475" i="13"/>
  <c r="R475" i="13"/>
  <c r="P475" i="13"/>
  <c r="T474" i="13"/>
  <c r="R474" i="13"/>
  <c r="P474" i="13"/>
  <c r="U474" i="13" s="1"/>
  <c r="U473" i="13"/>
  <c r="T473" i="13"/>
  <c r="R473" i="13"/>
  <c r="P473" i="13"/>
  <c r="T472" i="13"/>
  <c r="R472" i="13"/>
  <c r="P472" i="13"/>
  <c r="U472" i="13" s="1"/>
  <c r="U471" i="13"/>
  <c r="T471" i="13"/>
  <c r="R471" i="13"/>
  <c r="P471" i="13"/>
  <c r="T470" i="13"/>
  <c r="R470" i="13"/>
  <c r="P470" i="13"/>
  <c r="U470" i="13" s="1"/>
  <c r="U469" i="13"/>
  <c r="T469" i="13"/>
  <c r="R469" i="13"/>
  <c r="P469" i="13"/>
  <c r="T468" i="13"/>
  <c r="R468" i="13"/>
  <c r="P468" i="13"/>
  <c r="U468" i="13" s="1"/>
  <c r="U467" i="13"/>
  <c r="T467" i="13"/>
  <c r="R467" i="13"/>
  <c r="P467" i="13"/>
  <c r="T466" i="13"/>
  <c r="R466" i="13"/>
  <c r="P466" i="13"/>
  <c r="U466" i="13" s="1"/>
  <c r="U465" i="13"/>
  <c r="T465" i="13"/>
  <c r="R465" i="13"/>
  <c r="P465" i="13"/>
  <c r="T464" i="13"/>
  <c r="R464" i="13"/>
  <c r="P464" i="13"/>
  <c r="U464" i="13" s="1"/>
  <c r="U463" i="13"/>
  <c r="T463" i="13"/>
  <c r="R463" i="13"/>
  <c r="P463" i="13"/>
  <c r="T462" i="13"/>
  <c r="R462" i="13"/>
  <c r="P462" i="13"/>
  <c r="U462" i="13" s="1"/>
  <c r="U461" i="13"/>
  <c r="T461" i="13"/>
  <c r="R461" i="13"/>
  <c r="P461" i="13"/>
  <c r="T460" i="13"/>
  <c r="R460" i="13"/>
  <c r="P460" i="13"/>
  <c r="U460" i="13" s="1"/>
  <c r="U459" i="13"/>
  <c r="T459" i="13"/>
  <c r="R459" i="13"/>
  <c r="P459" i="13"/>
  <c r="T458" i="13"/>
  <c r="R458" i="13"/>
  <c r="P458" i="13"/>
  <c r="U458" i="13" s="1"/>
  <c r="U457" i="13"/>
  <c r="T457" i="13"/>
  <c r="R457" i="13"/>
  <c r="P457" i="13"/>
  <c r="T456" i="13"/>
  <c r="R456" i="13"/>
  <c r="P456" i="13"/>
  <c r="U456" i="13" s="1"/>
  <c r="U455" i="13"/>
  <c r="T455" i="13"/>
  <c r="R455" i="13"/>
  <c r="P455" i="13"/>
  <c r="T454" i="13"/>
  <c r="R454" i="13"/>
  <c r="P454" i="13"/>
  <c r="U454" i="13" s="1"/>
  <c r="U453" i="13"/>
  <c r="T453" i="13"/>
  <c r="R453" i="13"/>
  <c r="P453" i="13"/>
  <c r="T452" i="13"/>
  <c r="R452" i="13"/>
  <c r="P452" i="13"/>
  <c r="U452" i="13" s="1"/>
  <c r="U451" i="13"/>
  <c r="T451" i="13"/>
  <c r="R451" i="13"/>
  <c r="P451" i="13"/>
  <c r="T450" i="13"/>
  <c r="R450" i="13"/>
  <c r="P450" i="13"/>
  <c r="U450" i="13" s="1"/>
  <c r="U449" i="13"/>
  <c r="T449" i="13"/>
  <c r="R449" i="13"/>
  <c r="P449" i="13"/>
  <c r="T448" i="13"/>
  <c r="R448" i="13"/>
  <c r="P448" i="13"/>
  <c r="U448" i="13" s="1"/>
  <c r="U447" i="13"/>
  <c r="T447" i="13"/>
  <c r="R447" i="13"/>
  <c r="P447" i="13"/>
  <c r="T446" i="13"/>
  <c r="R446" i="13"/>
  <c r="P446" i="13"/>
  <c r="U446" i="13" s="1"/>
  <c r="U445" i="13"/>
  <c r="T445" i="13"/>
  <c r="R445" i="13"/>
  <c r="P445" i="13"/>
  <c r="T444" i="13"/>
  <c r="R444" i="13"/>
  <c r="P444" i="13"/>
  <c r="U444" i="13" s="1"/>
  <c r="U443" i="13"/>
  <c r="T443" i="13"/>
  <c r="R443" i="13"/>
  <c r="P443" i="13"/>
  <c r="T442" i="13"/>
  <c r="R442" i="13"/>
  <c r="P442" i="13"/>
  <c r="U442" i="13" s="1"/>
  <c r="U441" i="13"/>
  <c r="T441" i="13"/>
  <c r="R441" i="13"/>
  <c r="P441" i="13"/>
  <c r="T440" i="13"/>
  <c r="R440" i="13"/>
  <c r="P440" i="13"/>
  <c r="U440" i="13" s="1"/>
  <c r="U439" i="13"/>
  <c r="T439" i="13"/>
  <c r="R439" i="13"/>
  <c r="P439" i="13"/>
  <c r="T438" i="13"/>
  <c r="R438" i="13"/>
  <c r="P438" i="13"/>
  <c r="U438" i="13" s="1"/>
  <c r="U437" i="13"/>
  <c r="T437" i="13"/>
  <c r="R437" i="13"/>
  <c r="P437" i="13"/>
  <c r="T436" i="13"/>
  <c r="R436" i="13"/>
  <c r="P436" i="13"/>
  <c r="U436" i="13" s="1"/>
  <c r="U435" i="13"/>
  <c r="T435" i="13"/>
  <c r="R435" i="13"/>
  <c r="P435" i="13"/>
  <c r="T434" i="13"/>
  <c r="R434" i="13"/>
  <c r="P434" i="13"/>
  <c r="U434" i="13" s="1"/>
  <c r="U433" i="13"/>
  <c r="T433" i="13"/>
  <c r="R433" i="13"/>
  <c r="P433" i="13"/>
  <c r="T432" i="13"/>
  <c r="R432" i="13"/>
  <c r="P432" i="13"/>
  <c r="U432" i="13" s="1"/>
  <c r="U431" i="13"/>
  <c r="T431" i="13"/>
  <c r="R431" i="13"/>
  <c r="P431" i="13"/>
  <c r="T430" i="13"/>
  <c r="R430" i="13"/>
  <c r="P430" i="13"/>
  <c r="U430" i="13" s="1"/>
  <c r="U429" i="13"/>
  <c r="T429" i="13"/>
  <c r="R429" i="13"/>
  <c r="P429" i="13"/>
  <c r="T428" i="13"/>
  <c r="R428" i="13"/>
  <c r="P428" i="13"/>
  <c r="U428" i="13" s="1"/>
  <c r="U427" i="13"/>
  <c r="T427" i="13"/>
  <c r="R427" i="13"/>
  <c r="P427" i="13"/>
  <c r="T426" i="13"/>
  <c r="R426" i="13"/>
  <c r="P426" i="13"/>
  <c r="U426" i="13" s="1"/>
  <c r="U425" i="13"/>
  <c r="T425" i="13"/>
  <c r="R425" i="13"/>
  <c r="P425" i="13"/>
  <c r="T424" i="13"/>
  <c r="R424" i="13"/>
  <c r="P424" i="13"/>
  <c r="U424" i="13" s="1"/>
  <c r="U423" i="13"/>
  <c r="T423" i="13"/>
  <c r="R423" i="13"/>
  <c r="P423" i="13"/>
  <c r="T422" i="13"/>
  <c r="R422" i="13"/>
  <c r="P422" i="13"/>
  <c r="U422" i="13" s="1"/>
  <c r="U421" i="13"/>
  <c r="T421" i="13"/>
  <c r="R421" i="13"/>
  <c r="P421" i="13"/>
  <c r="T420" i="13"/>
  <c r="R420" i="13"/>
  <c r="P420" i="13"/>
  <c r="U420" i="13" s="1"/>
  <c r="U419" i="13"/>
  <c r="T419" i="13"/>
  <c r="R419" i="13"/>
  <c r="P419" i="13"/>
  <c r="T418" i="13"/>
  <c r="R418" i="13"/>
  <c r="P418" i="13"/>
  <c r="U418" i="13" s="1"/>
  <c r="U417" i="13"/>
  <c r="T417" i="13"/>
  <c r="R417" i="13"/>
  <c r="P417" i="13"/>
  <c r="T416" i="13"/>
  <c r="R416" i="13"/>
  <c r="P416" i="13"/>
  <c r="U416" i="13" s="1"/>
  <c r="U415" i="13"/>
  <c r="T415" i="13"/>
  <c r="R415" i="13"/>
  <c r="P415" i="13"/>
  <c r="T414" i="13"/>
  <c r="R414" i="13"/>
  <c r="P414" i="13"/>
  <c r="U414" i="13" s="1"/>
  <c r="U413" i="13"/>
  <c r="T413" i="13"/>
  <c r="R413" i="13"/>
  <c r="P413" i="13"/>
  <c r="T412" i="13"/>
  <c r="R412" i="13"/>
  <c r="P412" i="13"/>
  <c r="U412" i="13" s="1"/>
  <c r="U411" i="13"/>
  <c r="T411" i="13"/>
  <c r="R411" i="13"/>
  <c r="P411" i="13"/>
  <c r="T410" i="13"/>
  <c r="R410" i="13"/>
  <c r="P410" i="13"/>
  <c r="U410" i="13" s="1"/>
  <c r="U409" i="13"/>
  <c r="T409" i="13"/>
  <c r="R409" i="13"/>
  <c r="P409" i="13"/>
  <c r="T408" i="13"/>
  <c r="R408" i="13"/>
  <c r="P408" i="13"/>
  <c r="U408" i="13" s="1"/>
  <c r="U407" i="13"/>
  <c r="T407" i="13"/>
  <c r="R407" i="13"/>
  <c r="P407" i="13"/>
  <c r="T406" i="13"/>
  <c r="R406" i="13"/>
  <c r="P406" i="13"/>
  <c r="U406" i="13" s="1"/>
  <c r="U405" i="13"/>
  <c r="T405" i="13"/>
  <c r="R405" i="13"/>
  <c r="P405" i="13"/>
  <c r="T404" i="13"/>
  <c r="R404" i="13"/>
  <c r="P404" i="13"/>
  <c r="U404" i="13" s="1"/>
  <c r="U403" i="13"/>
  <c r="T403" i="13"/>
  <c r="R403" i="13"/>
  <c r="P403" i="13"/>
  <c r="T402" i="13"/>
  <c r="R402" i="13"/>
  <c r="P402" i="13"/>
  <c r="U402" i="13" s="1"/>
  <c r="U401" i="13"/>
  <c r="T401" i="13"/>
  <c r="R401" i="13"/>
  <c r="P401" i="13"/>
  <c r="T400" i="13"/>
  <c r="R400" i="13"/>
  <c r="P400" i="13"/>
  <c r="U400" i="13" s="1"/>
  <c r="U399" i="13"/>
  <c r="T399" i="13"/>
  <c r="R399" i="13"/>
  <c r="P399" i="13"/>
  <c r="T398" i="13"/>
  <c r="R398" i="13"/>
  <c r="P398" i="13"/>
  <c r="U398" i="13" s="1"/>
  <c r="U397" i="13"/>
  <c r="T397" i="13"/>
  <c r="R397" i="13"/>
  <c r="P397" i="13"/>
  <c r="T396" i="13"/>
  <c r="R396" i="13"/>
  <c r="P396" i="13"/>
  <c r="U396" i="13" s="1"/>
  <c r="U395" i="13"/>
  <c r="T395" i="13"/>
  <c r="R395" i="13"/>
  <c r="P395" i="13"/>
  <c r="T394" i="13"/>
  <c r="R394" i="13"/>
  <c r="P394" i="13"/>
  <c r="U394" i="13" s="1"/>
  <c r="U393" i="13"/>
  <c r="T393" i="13"/>
  <c r="R393" i="13"/>
  <c r="P393" i="13"/>
  <c r="T392" i="13"/>
  <c r="R392" i="13"/>
  <c r="P392" i="13"/>
  <c r="U392" i="13" s="1"/>
  <c r="U391" i="13"/>
  <c r="T391" i="13"/>
  <c r="R391" i="13"/>
  <c r="P391" i="13"/>
  <c r="T390" i="13"/>
  <c r="R390" i="13"/>
  <c r="P390" i="13"/>
  <c r="U390" i="13" s="1"/>
  <c r="U389" i="13"/>
  <c r="T389" i="13"/>
  <c r="R389" i="13"/>
  <c r="P389" i="13"/>
  <c r="T388" i="13"/>
  <c r="R388" i="13"/>
  <c r="P388" i="13"/>
  <c r="U388" i="13" s="1"/>
  <c r="U387" i="13"/>
  <c r="T387" i="13"/>
  <c r="R387" i="13"/>
  <c r="P387" i="13"/>
  <c r="T386" i="13"/>
  <c r="R386" i="13"/>
  <c r="P386" i="13"/>
  <c r="U386" i="13" s="1"/>
  <c r="U385" i="13"/>
  <c r="T385" i="13"/>
  <c r="R385" i="13"/>
  <c r="P385" i="13"/>
  <c r="T384" i="13"/>
  <c r="R384" i="13"/>
  <c r="P384" i="13"/>
  <c r="U384" i="13" s="1"/>
  <c r="U383" i="13"/>
  <c r="T383" i="13"/>
  <c r="R383" i="13"/>
  <c r="P383" i="13"/>
  <c r="T382" i="13"/>
  <c r="R382" i="13"/>
  <c r="P382" i="13"/>
  <c r="U382" i="13" s="1"/>
  <c r="U381" i="13"/>
  <c r="T381" i="13"/>
  <c r="R381" i="13"/>
  <c r="P381" i="13"/>
  <c r="T380" i="13"/>
  <c r="R380" i="13"/>
  <c r="P380" i="13"/>
  <c r="U380" i="13" s="1"/>
  <c r="U379" i="13"/>
  <c r="T379" i="13"/>
  <c r="R379" i="13"/>
  <c r="P379" i="13"/>
  <c r="T378" i="13"/>
  <c r="R378" i="13"/>
  <c r="P378" i="13"/>
  <c r="U378" i="13" s="1"/>
  <c r="U377" i="13"/>
  <c r="T377" i="13"/>
  <c r="R377" i="13"/>
  <c r="P377" i="13"/>
  <c r="T376" i="13"/>
  <c r="R376" i="13"/>
  <c r="P376" i="13"/>
  <c r="U376" i="13" s="1"/>
  <c r="U375" i="13"/>
  <c r="T375" i="13"/>
  <c r="R375" i="13"/>
  <c r="P375" i="13"/>
  <c r="T374" i="13"/>
  <c r="R374" i="13"/>
  <c r="P374" i="13"/>
  <c r="U374" i="13" s="1"/>
  <c r="U373" i="13"/>
  <c r="T373" i="13"/>
  <c r="R373" i="13"/>
  <c r="P373" i="13"/>
  <c r="T372" i="13"/>
  <c r="R372" i="13"/>
  <c r="P372" i="13"/>
  <c r="U372" i="13" s="1"/>
  <c r="U371" i="13"/>
  <c r="T371" i="13"/>
  <c r="R371" i="13"/>
  <c r="P371" i="13"/>
  <c r="T370" i="13"/>
  <c r="R370" i="13"/>
  <c r="P370" i="13"/>
  <c r="U370" i="13" s="1"/>
  <c r="U369" i="13"/>
  <c r="T369" i="13"/>
  <c r="R369" i="13"/>
  <c r="P369" i="13"/>
  <c r="T368" i="13"/>
  <c r="R368" i="13"/>
  <c r="P368" i="13"/>
  <c r="U368" i="13" s="1"/>
  <c r="U367" i="13"/>
  <c r="T367" i="13"/>
  <c r="R367" i="13"/>
  <c r="P367" i="13"/>
  <c r="T366" i="13"/>
  <c r="R366" i="13"/>
  <c r="P366" i="13"/>
  <c r="U366" i="13" s="1"/>
  <c r="U365" i="13"/>
  <c r="T365" i="13"/>
  <c r="R365" i="13"/>
  <c r="P365" i="13"/>
  <c r="T364" i="13"/>
  <c r="R364" i="13"/>
  <c r="P364" i="13"/>
  <c r="U364" i="13" s="1"/>
  <c r="U363" i="13"/>
  <c r="T363" i="13"/>
  <c r="R363" i="13"/>
  <c r="P363" i="13"/>
  <c r="T362" i="13"/>
  <c r="R362" i="13"/>
  <c r="P362" i="13"/>
  <c r="U362" i="13" s="1"/>
  <c r="U361" i="13"/>
  <c r="T361" i="13"/>
  <c r="R361" i="13"/>
  <c r="P361" i="13"/>
  <c r="T360" i="13"/>
  <c r="R360" i="13"/>
  <c r="P360" i="13"/>
  <c r="U360" i="13" s="1"/>
  <c r="U359" i="13"/>
  <c r="T359" i="13"/>
  <c r="R359" i="13"/>
  <c r="P359" i="13"/>
  <c r="T358" i="13"/>
  <c r="R358" i="13"/>
  <c r="P358" i="13"/>
  <c r="U358" i="13" s="1"/>
  <c r="U357" i="13"/>
  <c r="T357" i="13"/>
  <c r="R357" i="13"/>
  <c r="P357" i="13"/>
  <c r="T356" i="13"/>
  <c r="R356" i="13"/>
  <c r="P356" i="13"/>
  <c r="U356" i="13" s="1"/>
  <c r="U355" i="13"/>
  <c r="T355" i="13"/>
  <c r="R355" i="13"/>
  <c r="P355" i="13"/>
  <c r="T354" i="13"/>
  <c r="R354" i="13"/>
  <c r="P354" i="13"/>
  <c r="U354" i="13" s="1"/>
  <c r="U353" i="13"/>
  <c r="T353" i="13"/>
  <c r="R353" i="13"/>
  <c r="P353" i="13"/>
  <c r="T352" i="13"/>
  <c r="R352" i="13"/>
  <c r="P352" i="13"/>
  <c r="U352" i="13" s="1"/>
  <c r="U351" i="13"/>
  <c r="T351" i="13"/>
  <c r="R351" i="13"/>
  <c r="P351" i="13"/>
  <c r="T350" i="13"/>
  <c r="R350" i="13"/>
  <c r="P350" i="13"/>
  <c r="U350" i="13" s="1"/>
  <c r="U349" i="13"/>
  <c r="T349" i="13"/>
  <c r="R349" i="13"/>
  <c r="P349" i="13"/>
  <c r="T348" i="13"/>
  <c r="R348" i="13"/>
  <c r="P348" i="13"/>
  <c r="U348" i="13" s="1"/>
  <c r="U347" i="13"/>
  <c r="T347" i="13"/>
  <c r="R347" i="13"/>
  <c r="P347" i="13"/>
  <c r="T346" i="13"/>
  <c r="R346" i="13"/>
  <c r="P346" i="13"/>
  <c r="U346" i="13" s="1"/>
  <c r="U345" i="13"/>
  <c r="T345" i="13"/>
  <c r="R345" i="13"/>
  <c r="P345" i="13"/>
  <c r="T344" i="13"/>
  <c r="R344" i="13"/>
  <c r="P344" i="13"/>
  <c r="U344" i="13" s="1"/>
  <c r="U343" i="13"/>
  <c r="T343" i="13"/>
  <c r="R343" i="13"/>
  <c r="P343" i="13"/>
  <c r="T342" i="13"/>
  <c r="R342" i="13"/>
  <c r="P342" i="13"/>
  <c r="U342" i="13" s="1"/>
  <c r="U341" i="13"/>
  <c r="T341" i="13"/>
  <c r="R341" i="13"/>
  <c r="P341" i="13"/>
  <c r="T340" i="13"/>
  <c r="R340" i="13"/>
  <c r="P340" i="13"/>
  <c r="U340" i="13" s="1"/>
  <c r="U339" i="13"/>
  <c r="T339" i="13"/>
  <c r="R339" i="13"/>
  <c r="P339" i="13"/>
  <c r="T338" i="13"/>
  <c r="R338" i="13"/>
  <c r="P338" i="13"/>
  <c r="U338" i="13" s="1"/>
  <c r="U337" i="13"/>
  <c r="T337" i="13"/>
  <c r="R337" i="13"/>
  <c r="P337" i="13"/>
  <c r="T336" i="13"/>
  <c r="R336" i="13"/>
  <c r="P336" i="13"/>
  <c r="U336" i="13" s="1"/>
  <c r="U335" i="13"/>
  <c r="T335" i="13"/>
  <c r="R335" i="13"/>
  <c r="P335" i="13"/>
  <c r="T334" i="13"/>
  <c r="R334" i="13"/>
  <c r="P334" i="13"/>
  <c r="U334" i="13" s="1"/>
  <c r="U333" i="13"/>
  <c r="T333" i="13"/>
  <c r="R333" i="13"/>
  <c r="P333" i="13"/>
  <c r="T332" i="13"/>
  <c r="R332" i="13"/>
  <c r="P332" i="13"/>
  <c r="U332" i="13" s="1"/>
  <c r="U331" i="13"/>
  <c r="T331" i="13"/>
  <c r="R331" i="13"/>
  <c r="P331" i="13"/>
  <c r="T330" i="13"/>
  <c r="R330" i="13"/>
  <c r="P330" i="13"/>
  <c r="U330" i="13" s="1"/>
  <c r="U329" i="13"/>
  <c r="T329" i="13"/>
  <c r="R329" i="13"/>
  <c r="P329" i="13"/>
  <c r="T328" i="13"/>
  <c r="R328" i="13"/>
  <c r="P328" i="13"/>
  <c r="U328" i="13" s="1"/>
  <c r="U327" i="13"/>
  <c r="T327" i="13"/>
  <c r="R327" i="13"/>
  <c r="P327" i="13"/>
  <c r="T326" i="13"/>
  <c r="R326" i="13"/>
  <c r="P326" i="13"/>
  <c r="U326" i="13" s="1"/>
  <c r="U325" i="13"/>
  <c r="T325" i="13"/>
  <c r="R325" i="13"/>
  <c r="P325" i="13"/>
  <c r="T324" i="13"/>
  <c r="R324" i="13"/>
  <c r="P324" i="13"/>
  <c r="U324" i="13" s="1"/>
  <c r="U323" i="13"/>
  <c r="T323" i="13"/>
  <c r="R323" i="13"/>
  <c r="P323" i="13"/>
  <c r="T322" i="13"/>
  <c r="R322" i="13"/>
  <c r="P322" i="13"/>
  <c r="U322" i="13" s="1"/>
  <c r="U321" i="13"/>
  <c r="T321" i="13"/>
  <c r="R321" i="13"/>
  <c r="P321" i="13"/>
  <c r="T320" i="13"/>
  <c r="R320" i="13"/>
  <c r="P320" i="13"/>
  <c r="U320" i="13" s="1"/>
  <c r="U319" i="13"/>
  <c r="T319" i="13"/>
  <c r="R319" i="13"/>
  <c r="P319" i="13"/>
  <c r="T318" i="13"/>
  <c r="R318" i="13"/>
  <c r="P318" i="13"/>
  <c r="U318" i="13" s="1"/>
  <c r="U317" i="13"/>
  <c r="T317" i="13"/>
  <c r="R317" i="13"/>
  <c r="P317" i="13"/>
  <c r="T316" i="13"/>
  <c r="R316" i="13"/>
  <c r="P316" i="13"/>
  <c r="U316" i="13" s="1"/>
  <c r="U315" i="13"/>
  <c r="T315" i="13"/>
  <c r="R315" i="13"/>
  <c r="P315" i="13"/>
  <c r="T314" i="13"/>
  <c r="R314" i="13"/>
  <c r="P314" i="13"/>
  <c r="U314" i="13" s="1"/>
  <c r="U313" i="13"/>
  <c r="T313" i="13"/>
  <c r="R313" i="13"/>
  <c r="P313" i="13"/>
  <c r="T312" i="13"/>
  <c r="R312" i="13"/>
  <c r="P312" i="13"/>
  <c r="U312" i="13" s="1"/>
  <c r="U311" i="13"/>
  <c r="T311" i="13"/>
  <c r="R311" i="13"/>
  <c r="P311" i="13"/>
  <c r="T310" i="13"/>
  <c r="R310" i="13"/>
  <c r="P310" i="13"/>
  <c r="U310" i="13" s="1"/>
  <c r="U309" i="13"/>
  <c r="T309" i="13"/>
  <c r="R309" i="13"/>
  <c r="P309" i="13"/>
  <c r="T308" i="13"/>
  <c r="R308" i="13"/>
  <c r="P308" i="13"/>
  <c r="U308" i="13" s="1"/>
  <c r="U307" i="13"/>
  <c r="T307" i="13"/>
  <c r="R307" i="13"/>
  <c r="P307" i="13"/>
  <c r="T306" i="13"/>
  <c r="R306" i="13"/>
  <c r="P306" i="13"/>
  <c r="U306" i="13" s="1"/>
  <c r="U305" i="13"/>
  <c r="T305" i="13"/>
  <c r="R305" i="13"/>
  <c r="P305" i="13"/>
  <c r="T304" i="13"/>
  <c r="R304" i="13"/>
  <c r="P304" i="13"/>
  <c r="U304" i="13" s="1"/>
  <c r="U303" i="13"/>
  <c r="T303" i="13"/>
  <c r="R303" i="13"/>
  <c r="P303" i="13"/>
  <c r="T302" i="13"/>
  <c r="R302" i="13"/>
  <c r="P302" i="13"/>
  <c r="U302" i="13" s="1"/>
  <c r="U301" i="13"/>
  <c r="T301" i="13"/>
  <c r="R301" i="13"/>
  <c r="P301" i="13"/>
  <c r="T300" i="13"/>
  <c r="R300" i="13"/>
  <c r="P300" i="13"/>
  <c r="U300" i="13" s="1"/>
  <c r="U299" i="13"/>
  <c r="T299" i="13"/>
  <c r="R299" i="13"/>
  <c r="P299" i="13"/>
  <c r="T298" i="13"/>
  <c r="R298" i="13"/>
  <c r="P298" i="13"/>
  <c r="U298" i="13" s="1"/>
  <c r="U297" i="13"/>
  <c r="T297" i="13"/>
  <c r="R297" i="13"/>
  <c r="P297" i="13"/>
  <c r="T296" i="13"/>
  <c r="R296" i="13"/>
  <c r="P296" i="13"/>
  <c r="U296" i="13" s="1"/>
  <c r="U295" i="13"/>
  <c r="T295" i="13"/>
  <c r="R295" i="13"/>
  <c r="P295" i="13"/>
  <c r="T294" i="13"/>
  <c r="R294" i="13"/>
  <c r="P294" i="13"/>
  <c r="U294" i="13" s="1"/>
  <c r="U293" i="13"/>
  <c r="T293" i="13"/>
  <c r="R293" i="13"/>
  <c r="P293" i="13"/>
  <c r="T292" i="13"/>
  <c r="R292" i="13"/>
  <c r="P292" i="13"/>
  <c r="U292" i="13" s="1"/>
  <c r="U291" i="13"/>
  <c r="T291" i="13"/>
  <c r="R291" i="13"/>
  <c r="P291" i="13"/>
  <c r="T290" i="13"/>
  <c r="R290" i="13"/>
  <c r="P290" i="13"/>
  <c r="U290" i="13" s="1"/>
  <c r="U289" i="13"/>
  <c r="T289" i="13"/>
  <c r="R289" i="13"/>
  <c r="P289" i="13"/>
  <c r="T288" i="13"/>
  <c r="R288" i="13"/>
  <c r="P288" i="13"/>
  <c r="U288" i="13" s="1"/>
  <c r="U287" i="13"/>
  <c r="T287" i="13"/>
  <c r="R287" i="13"/>
  <c r="P287" i="13"/>
  <c r="T286" i="13"/>
  <c r="R286" i="13"/>
  <c r="P286" i="13"/>
  <c r="U286" i="13" s="1"/>
  <c r="U285" i="13"/>
  <c r="T285" i="13"/>
  <c r="R285" i="13"/>
  <c r="P285" i="13"/>
  <c r="T284" i="13"/>
  <c r="R284" i="13"/>
  <c r="P284" i="13"/>
  <c r="U284" i="13" s="1"/>
  <c r="U283" i="13"/>
  <c r="T283" i="13"/>
  <c r="R283" i="13"/>
  <c r="P283" i="13"/>
  <c r="T282" i="13"/>
  <c r="R282" i="13"/>
  <c r="P282" i="13"/>
  <c r="U282" i="13" s="1"/>
  <c r="U281" i="13"/>
  <c r="T281" i="13"/>
  <c r="R281" i="13"/>
  <c r="P281" i="13"/>
  <c r="T280" i="13"/>
  <c r="R280" i="13"/>
  <c r="P280" i="13"/>
  <c r="U280" i="13" s="1"/>
  <c r="U279" i="13"/>
  <c r="T279" i="13"/>
  <c r="R279" i="13"/>
  <c r="P279" i="13"/>
  <c r="T278" i="13"/>
  <c r="R278" i="13"/>
  <c r="P278" i="13"/>
  <c r="U278" i="13" s="1"/>
  <c r="U277" i="13"/>
  <c r="T277" i="13"/>
  <c r="R277" i="13"/>
  <c r="P277" i="13"/>
  <c r="T276" i="13"/>
  <c r="R276" i="13"/>
  <c r="P276" i="13"/>
  <c r="U276" i="13" s="1"/>
  <c r="U275" i="13"/>
  <c r="T275" i="13"/>
  <c r="R275" i="13"/>
  <c r="P275" i="13"/>
  <c r="T274" i="13"/>
  <c r="R274" i="13"/>
  <c r="P274" i="13"/>
  <c r="U274" i="13" s="1"/>
  <c r="U273" i="13"/>
  <c r="T273" i="13"/>
  <c r="R273" i="13"/>
  <c r="P273" i="13"/>
  <c r="T272" i="13"/>
  <c r="R272" i="13"/>
  <c r="P272" i="13"/>
  <c r="U272" i="13" s="1"/>
  <c r="U271" i="13"/>
  <c r="T271" i="13"/>
  <c r="R271" i="13"/>
  <c r="P271" i="13"/>
  <c r="T270" i="13"/>
  <c r="R270" i="13"/>
  <c r="P270" i="13"/>
  <c r="U270" i="13" s="1"/>
  <c r="U269" i="13"/>
  <c r="T269" i="13"/>
  <c r="R269" i="13"/>
  <c r="P269" i="13"/>
  <c r="T268" i="13"/>
  <c r="R268" i="13"/>
  <c r="P268" i="13"/>
  <c r="U268" i="13" s="1"/>
  <c r="U267" i="13"/>
  <c r="T267" i="13"/>
  <c r="R267" i="13"/>
  <c r="P267" i="13"/>
  <c r="T266" i="13"/>
  <c r="R266" i="13"/>
  <c r="P266" i="13"/>
  <c r="U266" i="13" s="1"/>
  <c r="U265" i="13"/>
  <c r="T265" i="13"/>
  <c r="R265" i="13"/>
  <c r="P265" i="13"/>
  <c r="T264" i="13"/>
  <c r="R264" i="13"/>
  <c r="P264" i="13"/>
  <c r="U264" i="13" s="1"/>
  <c r="U263" i="13"/>
  <c r="T263" i="13"/>
  <c r="R263" i="13"/>
  <c r="P263" i="13"/>
  <c r="T262" i="13"/>
  <c r="R262" i="13"/>
  <c r="P262" i="13"/>
  <c r="U262" i="13" s="1"/>
  <c r="U261" i="13"/>
  <c r="T261" i="13"/>
  <c r="R261" i="13"/>
  <c r="P261" i="13"/>
  <c r="T260" i="13"/>
  <c r="R260" i="13"/>
  <c r="P260" i="13"/>
  <c r="U260" i="13" s="1"/>
  <c r="U259" i="13"/>
  <c r="T259" i="13"/>
  <c r="R259" i="13"/>
  <c r="P259" i="13"/>
  <c r="T258" i="13"/>
  <c r="R258" i="13"/>
  <c r="P258" i="13"/>
  <c r="U258" i="13" s="1"/>
  <c r="U257" i="13"/>
  <c r="T257" i="13"/>
  <c r="R257" i="13"/>
  <c r="P257" i="13"/>
  <c r="T256" i="13"/>
  <c r="R256" i="13"/>
  <c r="P256" i="13"/>
  <c r="U256" i="13" s="1"/>
  <c r="U255" i="13"/>
  <c r="T255" i="13"/>
  <c r="R255" i="13"/>
  <c r="P255" i="13"/>
  <c r="T254" i="13"/>
  <c r="R254" i="13"/>
  <c r="P254" i="13"/>
  <c r="U254" i="13" s="1"/>
  <c r="U253" i="13"/>
  <c r="T253" i="13"/>
  <c r="R253" i="13"/>
  <c r="P253" i="13"/>
  <c r="T252" i="13"/>
  <c r="R252" i="13"/>
  <c r="P252" i="13"/>
  <c r="U252" i="13" s="1"/>
  <c r="U251" i="13"/>
  <c r="T251" i="13"/>
  <c r="R251" i="13"/>
  <c r="P251" i="13"/>
  <c r="T250" i="13"/>
  <c r="R250" i="13"/>
  <c r="P250" i="13"/>
  <c r="U250" i="13" s="1"/>
  <c r="U249" i="13"/>
  <c r="T249" i="13"/>
  <c r="R249" i="13"/>
  <c r="P249" i="13"/>
  <c r="T248" i="13"/>
  <c r="R248" i="13"/>
  <c r="P248" i="13"/>
  <c r="U248" i="13" s="1"/>
  <c r="U247" i="13"/>
  <c r="T247" i="13"/>
  <c r="R247" i="13"/>
  <c r="P247" i="13"/>
  <c r="T246" i="13"/>
  <c r="R246" i="13"/>
  <c r="P246" i="13"/>
  <c r="U246" i="13" s="1"/>
  <c r="U245" i="13"/>
  <c r="T245" i="13"/>
  <c r="R245" i="13"/>
  <c r="P245" i="13"/>
  <c r="T244" i="13"/>
  <c r="R244" i="13"/>
  <c r="P244" i="13"/>
  <c r="U244" i="13" s="1"/>
  <c r="U243" i="13"/>
  <c r="T243" i="13"/>
  <c r="R243" i="13"/>
  <c r="P243" i="13"/>
  <c r="T242" i="13"/>
  <c r="R242" i="13"/>
  <c r="P242" i="13"/>
  <c r="U242" i="13" s="1"/>
  <c r="U241" i="13"/>
  <c r="T241" i="13"/>
  <c r="R241" i="13"/>
  <c r="P241" i="13"/>
  <c r="T240" i="13"/>
  <c r="R240" i="13"/>
  <c r="P240" i="13"/>
  <c r="U240" i="13" s="1"/>
  <c r="U239" i="13"/>
  <c r="T239" i="13"/>
  <c r="R239" i="13"/>
  <c r="P239" i="13"/>
  <c r="T238" i="13"/>
  <c r="R238" i="13"/>
  <c r="P238" i="13"/>
  <c r="U238" i="13" s="1"/>
  <c r="U237" i="13"/>
  <c r="T237" i="13"/>
  <c r="R237" i="13"/>
  <c r="P237" i="13"/>
  <c r="T236" i="13"/>
  <c r="R236" i="13"/>
  <c r="P236" i="13"/>
  <c r="U236" i="13" s="1"/>
  <c r="U235" i="13"/>
  <c r="T235" i="13"/>
  <c r="R235" i="13"/>
  <c r="P235" i="13"/>
  <c r="T234" i="13"/>
  <c r="R234" i="13"/>
  <c r="P234" i="13"/>
  <c r="U234" i="13" s="1"/>
  <c r="U233" i="13"/>
  <c r="T233" i="13"/>
  <c r="R233" i="13"/>
  <c r="P233" i="13"/>
  <c r="T232" i="13"/>
  <c r="R232" i="13"/>
  <c r="P232" i="13"/>
  <c r="U232" i="13" s="1"/>
  <c r="U231" i="13"/>
  <c r="T231" i="13"/>
  <c r="R231" i="13"/>
  <c r="P231" i="13"/>
  <c r="T230" i="13"/>
  <c r="R230" i="13"/>
  <c r="P230" i="13"/>
  <c r="U230" i="13" s="1"/>
  <c r="U229" i="13"/>
  <c r="T229" i="13"/>
  <c r="R229" i="13"/>
  <c r="P229" i="13"/>
  <c r="T228" i="13"/>
  <c r="R228" i="13"/>
  <c r="P228" i="13"/>
  <c r="U228" i="13" s="1"/>
  <c r="U227" i="13"/>
  <c r="T227" i="13"/>
  <c r="R227" i="13"/>
  <c r="P227" i="13"/>
  <c r="T226" i="13"/>
  <c r="R226" i="13"/>
  <c r="P226" i="13"/>
  <c r="U226" i="13" s="1"/>
  <c r="U225" i="13"/>
  <c r="T225" i="13"/>
  <c r="R225" i="13"/>
  <c r="P225" i="13"/>
  <c r="T224" i="13"/>
  <c r="R224" i="13"/>
  <c r="P224" i="13"/>
  <c r="U224" i="13" s="1"/>
  <c r="U223" i="13"/>
  <c r="T223" i="13"/>
  <c r="R223" i="13"/>
  <c r="P223" i="13"/>
  <c r="T222" i="13"/>
  <c r="R222" i="13"/>
  <c r="P222" i="13"/>
  <c r="U222" i="13" s="1"/>
  <c r="U221" i="13"/>
  <c r="T221" i="13"/>
  <c r="R221" i="13"/>
  <c r="P221" i="13"/>
  <c r="T220" i="13"/>
  <c r="R220" i="13"/>
  <c r="P220" i="13"/>
  <c r="U220" i="13" s="1"/>
  <c r="U219" i="13"/>
  <c r="T219" i="13"/>
  <c r="R219" i="13"/>
  <c r="P219" i="13"/>
  <c r="T218" i="13"/>
  <c r="R218" i="13"/>
  <c r="P218" i="13"/>
  <c r="U218" i="13" s="1"/>
  <c r="U217" i="13"/>
  <c r="T217" i="13"/>
  <c r="R217" i="13"/>
  <c r="P217" i="13"/>
  <c r="T216" i="13"/>
  <c r="R216" i="13"/>
  <c r="P216" i="13"/>
  <c r="U216" i="13" s="1"/>
  <c r="U215" i="13"/>
  <c r="T215" i="13"/>
  <c r="R215" i="13"/>
  <c r="P215" i="13"/>
  <c r="T214" i="13"/>
  <c r="R214" i="13"/>
  <c r="P214" i="13"/>
  <c r="U214" i="13" s="1"/>
  <c r="U213" i="13"/>
  <c r="T213" i="13"/>
  <c r="R213" i="13"/>
  <c r="P213" i="13"/>
  <c r="T212" i="13"/>
  <c r="R212" i="13"/>
  <c r="P212" i="13"/>
  <c r="U212" i="13" s="1"/>
  <c r="U211" i="13"/>
  <c r="T211" i="13"/>
  <c r="R211" i="13"/>
  <c r="P211" i="13"/>
  <c r="T210" i="13"/>
  <c r="R210" i="13"/>
  <c r="P210" i="13"/>
  <c r="U210" i="13" s="1"/>
  <c r="U209" i="13"/>
  <c r="T209" i="13"/>
  <c r="R209" i="13"/>
  <c r="P209" i="13"/>
  <c r="T208" i="13"/>
  <c r="R208" i="13"/>
  <c r="P208" i="13"/>
  <c r="U208" i="13" s="1"/>
  <c r="U207" i="13"/>
  <c r="T207" i="13"/>
  <c r="R207" i="13"/>
  <c r="P207" i="13"/>
  <c r="T206" i="13"/>
  <c r="R206" i="13"/>
  <c r="P206" i="13"/>
  <c r="U206" i="13" s="1"/>
  <c r="U205" i="13"/>
  <c r="T205" i="13"/>
  <c r="R205" i="13"/>
  <c r="P205" i="13"/>
  <c r="T204" i="13"/>
  <c r="R204" i="13"/>
  <c r="P204" i="13"/>
  <c r="U204" i="13" s="1"/>
  <c r="U203" i="13"/>
  <c r="T203" i="13"/>
  <c r="R203" i="13"/>
  <c r="P203" i="13"/>
  <c r="T202" i="13"/>
  <c r="R202" i="13"/>
  <c r="P202" i="13"/>
  <c r="U202" i="13" s="1"/>
  <c r="U201" i="13"/>
  <c r="T201" i="13"/>
  <c r="R201" i="13"/>
  <c r="P201" i="13"/>
  <c r="T200" i="13"/>
  <c r="R200" i="13"/>
  <c r="P200" i="13"/>
  <c r="U200" i="13" s="1"/>
  <c r="U199" i="13"/>
  <c r="T199" i="13"/>
  <c r="R199" i="13"/>
  <c r="P199" i="13"/>
  <c r="T198" i="13"/>
  <c r="R198" i="13"/>
  <c r="P198" i="13"/>
  <c r="U198" i="13" s="1"/>
  <c r="U197" i="13"/>
  <c r="T197" i="13"/>
  <c r="R197" i="13"/>
  <c r="P197" i="13"/>
  <c r="T196" i="13"/>
  <c r="R196" i="13"/>
  <c r="P196" i="13"/>
  <c r="U196" i="13" s="1"/>
  <c r="U195" i="13"/>
  <c r="T195" i="13"/>
  <c r="R195" i="13"/>
  <c r="P195" i="13"/>
  <c r="T194" i="13"/>
  <c r="R194" i="13"/>
  <c r="P194" i="13"/>
  <c r="U194" i="13" s="1"/>
  <c r="U193" i="13"/>
  <c r="T193" i="13"/>
  <c r="R193" i="13"/>
  <c r="P193" i="13"/>
  <c r="T192" i="13"/>
  <c r="R192" i="13"/>
  <c r="P192" i="13"/>
  <c r="U192" i="13" s="1"/>
  <c r="U191" i="13"/>
  <c r="T191" i="13"/>
  <c r="R191" i="13"/>
  <c r="P191" i="13"/>
  <c r="T190" i="13"/>
  <c r="R190" i="13"/>
  <c r="P190" i="13"/>
  <c r="U190" i="13" s="1"/>
  <c r="U189" i="13"/>
  <c r="T189" i="13"/>
  <c r="R189" i="13"/>
  <c r="P189" i="13"/>
  <c r="T188" i="13"/>
  <c r="R188" i="13"/>
  <c r="P188" i="13"/>
  <c r="U188" i="13" s="1"/>
  <c r="U187" i="13"/>
  <c r="T187" i="13"/>
  <c r="R187" i="13"/>
  <c r="P187" i="13"/>
  <c r="T186" i="13"/>
  <c r="R186" i="13"/>
  <c r="P186" i="13"/>
  <c r="U186" i="13" s="1"/>
  <c r="U185" i="13"/>
  <c r="T185" i="13"/>
  <c r="R185" i="13"/>
  <c r="P185" i="13"/>
  <c r="T184" i="13"/>
  <c r="R184" i="13"/>
  <c r="P184" i="13"/>
  <c r="U184" i="13" s="1"/>
  <c r="U183" i="13"/>
  <c r="T183" i="13"/>
  <c r="R183" i="13"/>
  <c r="P183" i="13"/>
  <c r="T182" i="13"/>
  <c r="R182" i="13"/>
  <c r="P182" i="13"/>
  <c r="U182" i="13" s="1"/>
  <c r="U181" i="13"/>
  <c r="T181" i="13"/>
  <c r="R181" i="13"/>
  <c r="P181" i="13"/>
  <c r="T180" i="13"/>
  <c r="R180" i="13"/>
  <c r="P180" i="13"/>
  <c r="U180" i="13" s="1"/>
  <c r="U179" i="13"/>
  <c r="T179" i="13"/>
  <c r="R179" i="13"/>
  <c r="P179" i="13"/>
  <c r="U178" i="13"/>
  <c r="T178" i="13"/>
  <c r="R178" i="13"/>
  <c r="P178" i="13"/>
  <c r="U177" i="13"/>
  <c r="T177" i="13"/>
  <c r="R177" i="13"/>
  <c r="P177" i="13"/>
  <c r="T176" i="13"/>
  <c r="R176" i="13"/>
  <c r="P176" i="13"/>
  <c r="U176" i="13" s="1"/>
  <c r="U175" i="13"/>
  <c r="T175" i="13"/>
  <c r="R175" i="13"/>
  <c r="P175" i="13"/>
  <c r="T174" i="13"/>
  <c r="R174" i="13"/>
  <c r="P174" i="13"/>
  <c r="U174" i="13" s="1"/>
  <c r="U173" i="13"/>
  <c r="T173" i="13"/>
  <c r="R173" i="13"/>
  <c r="P173" i="13"/>
  <c r="T172" i="13"/>
  <c r="R172" i="13"/>
  <c r="P172" i="13"/>
  <c r="U172" i="13" s="1"/>
  <c r="U171" i="13"/>
  <c r="T171" i="13"/>
  <c r="R171" i="13"/>
  <c r="P171" i="13"/>
  <c r="T170" i="13"/>
  <c r="R170" i="13"/>
  <c r="P170" i="13"/>
  <c r="U170" i="13" s="1"/>
  <c r="U169" i="13"/>
  <c r="T169" i="13"/>
  <c r="R169" i="13"/>
  <c r="P169" i="13"/>
  <c r="T168" i="13"/>
  <c r="R168" i="13"/>
  <c r="P168" i="13"/>
  <c r="U168" i="13" s="1"/>
  <c r="U167" i="13"/>
  <c r="T167" i="13"/>
  <c r="R167" i="13"/>
  <c r="P167" i="13"/>
  <c r="T166" i="13"/>
  <c r="R166" i="13"/>
  <c r="P166" i="13"/>
  <c r="U166" i="13" s="1"/>
  <c r="U165" i="13"/>
  <c r="T165" i="13"/>
  <c r="R165" i="13"/>
  <c r="P165" i="13"/>
  <c r="T164" i="13"/>
  <c r="R164" i="13"/>
  <c r="P164" i="13"/>
  <c r="U164" i="13" s="1"/>
  <c r="U163" i="13"/>
  <c r="T163" i="13"/>
  <c r="R163" i="13"/>
  <c r="P163" i="13"/>
  <c r="T162" i="13"/>
  <c r="R162" i="13"/>
  <c r="P162" i="13"/>
  <c r="U162" i="13" s="1"/>
  <c r="U161" i="13"/>
  <c r="T161" i="13"/>
  <c r="R161" i="13"/>
  <c r="P161" i="13"/>
  <c r="U160" i="13"/>
  <c r="T160" i="13"/>
  <c r="R160" i="13"/>
  <c r="P160" i="13"/>
  <c r="U159" i="13"/>
  <c r="T159" i="13"/>
  <c r="R159" i="13"/>
  <c r="P159" i="13"/>
  <c r="T158" i="13"/>
  <c r="R158" i="13"/>
  <c r="P158" i="13"/>
  <c r="U158" i="13" s="1"/>
  <c r="U157" i="13"/>
  <c r="T157" i="13"/>
  <c r="R157" i="13"/>
  <c r="P157" i="13"/>
  <c r="U156" i="13"/>
  <c r="T156" i="13"/>
  <c r="R156" i="13"/>
  <c r="P156" i="13"/>
  <c r="U155" i="13"/>
  <c r="T155" i="13"/>
  <c r="R155" i="13"/>
  <c r="P155" i="13"/>
  <c r="U154" i="13"/>
  <c r="T154" i="13"/>
  <c r="R154" i="13"/>
  <c r="P154" i="13"/>
  <c r="U153" i="13"/>
  <c r="T153" i="13"/>
  <c r="R153" i="13"/>
  <c r="P153" i="13"/>
  <c r="U152" i="13"/>
  <c r="T152" i="13"/>
  <c r="R152" i="13"/>
  <c r="P152" i="13"/>
  <c r="U151" i="13"/>
  <c r="T151" i="13"/>
  <c r="R151" i="13"/>
  <c r="P151" i="13"/>
  <c r="U150" i="13"/>
  <c r="T150" i="13"/>
  <c r="R150" i="13"/>
  <c r="P150" i="13"/>
  <c r="U149" i="13"/>
  <c r="T149" i="13"/>
  <c r="R149" i="13"/>
  <c r="P149" i="13"/>
  <c r="U148" i="13"/>
  <c r="T148" i="13"/>
  <c r="R148" i="13"/>
  <c r="P148" i="13"/>
  <c r="U147" i="13"/>
  <c r="T147" i="13"/>
  <c r="R147" i="13"/>
  <c r="P147" i="13"/>
  <c r="U146" i="13"/>
  <c r="T146" i="13"/>
  <c r="R146" i="13"/>
  <c r="P146" i="13"/>
  <c r="U145" i="13"/>
  <c r="T145" i="13"/>
  <c r="R145" i="13"/>
  <c r="P145" i="13"/>
  <c r="U144" i="13"/>
  <c r="T144" i="13"/>
  <c r="R144" i="13"/>
  <c r="P144" i="13"/>
  <c r="U143" i="13"/>
  <c r="T143" i="13"/>
  <c r="R143" i="13"/>
  <c r="P143" i="13"/>
  <c r="U142" i="13"/>
  <c r="T142" i="13"/>
  <c r="R142" i="13"/>
  <c r="P142" i="13"/>
  <c r="U141" i="13"/>
  <c r="T141" i="13"/>
  <c r="R141" i="13"/>
  <c r="P141" i="13"/>
  <c r="U140" i="13"/>
  <c r="T140" i="13"/>
  <c r="R140" i="13"/>
  <c r="P140" i="13"/>
  <c r="U139" i="13"/>
  <c r="T139" i="13"/>
  <c r="R139" i="13"/>
  <c r="P139" i="13"/>
  <c r="U138" i="13"/>
  <c r="T138" i="13"/>
  <c r="R138" i="13"/>
  <c r="P138" i="13"/>
  <c r="U137" i="13"/>
  <c r="T137" i="13"/>
  <c r="R137" i="13"/>
  <c r="P137" i="13"/>
  <c r="U136" i="13"/>
  <c r="T136" i="13"/>
  <c r="R136" i="13"/>
  <c r="P136" i="13"/>
  <c r="U135" i="13"/>
  <c r="T135" i="13"/>
  <c r="R135" i="13"/>
  <c r="P135" i="13"/>
  <c r="U134" i="13"/>
  <c r="T134" i="13"/>
  <c r="R134" i="13"/>
  <c r="P134" i="13"/>
  <c r="U133" i="13"/>
  <c r="T133" i="13"/>
  <c r="R133" i="13"/>
  <c r="P133" i="13"/>
  <c r="U132" i="13"/>
  <c r="T132" i="13"/>
  <c r="R132" i="13"/>
  <c r="P132" i="13"/>
  <c r="U131" i="13"/>
  <c r="T131" i="13"/>
  <c r="R131" i="13"/>
  <c r="P131" i="13"/>
  <c r="U130" i="13"/>
  <c r="T130" i="13"/>
  <c r="R130" i="13"/>
  <c r="P130" i="13"/>
  <c r="U129" i="13"/>
  <c r="T129" i="13"/>
  <c r="R129" i="13"/>
  <c r="P129" i="13"/>
  <c r="U128" i="13"/>
  <c r="T128" i="13"/>
  <c r="R128" i="13"/>
  <c r="P128" i="13"/>
  <c r="U127" i="13"/>
  <c r="T127" i="13"/>
  <c r="R127" i="13"/>
  <c r="P127" i="13"/>
  <c r="U126" i="13"/>
  <c r="T126" i="13"/>
  <c r="R126" i="13"/>
  <c r="P126" i="13"/>
  <c r="U125" i="13"/>
  <c r="T125" i="13"/>
  <c r="R125" i="13"/>
  <c r="P125" i="13"/>
  <c r="U124" i="13"/>
  <c r="T124" i="13"/>
  <c r="R124" i="13"/>
  <c r="P124" i="13"/>
  <c r="U123" i="13"/>
  <c r="T123" i="13"/>
  <c r="R123" i="13"/>
  <c r="P123" i="13"/>
  <c r="U122" i="13"/>
  <c r="T122" i="13"/>
  <c r="R122" i="13"/>
  <c r="P122" i="13"/>
  <c r="U121" i="13"/>
  <c r="T121" i="13"/>
  <c r="R121" i="13"/>
  <c r="P121" i="13"/>
  <c r="U120" i="13"/>
  <c r="T120" i="13"/>
  <c r="R120" i="13"/>
  <c r="P120" i="13"/>
  <c r="U119" i="13"/>
  <c r="T119" i="13"/>
  <c r="R119" i="13"/>
  <c r="P119" i="13"/>
  <c r="U118" i="13"/>
  <c r="T118" i="13"/>
  <c r="R118" i="13"/>
  <c r="P118" i="13"/>
  <c r="U117" i="13"/>
  <c r="T117" i="13"/>
  <c r="R117" i="13"/>
  <c r="P117" i="13"/>
  <c r="U116" i="13"/>
  <c r="T116" i="13"/>
  <c r="R116" i="13"/>
  <c r="P116" i="13"/>
  <c r="U115" i="13"/>
  <c r="T115" i="13"/>
  <c r="R115" i="13"/>
  <c r="P115" i="13"/>
  <c r="U114" i="13"/>
  <c r="T114" i="13"/>
  <c r="R114" i="13"/>
  <c r="P114" i="13"/>
  <c r="U113" i="13"/>
  <c r="T113" i="13"/>
  <c r="R113" i="13"/>
  <c r="P113" i="13"/>
  <c r="U112" i="13"/>
  <c r="T112" i="13"/>
  <c r="R112" i="13"/>
  <c r="P112" i="13"/>
  <c r="U111" i="13"/>
  <c r="T111" i="13"/>
  <c r="R111" i="13"/>
  <c r="P111" i="13"/>
  <c r="U110" i="13"/>
  <c r="T110" i="13"/>
  <c r="R110" i="13"/>
  <c r="P110" i="13"/>
  <c r="U109" i="13"/>
  <c r="T109" i="13"/>
  <c r="R109" i="13"/>
  <c r="P109" i="13"/>
  <c r="U108" i="13"/>
  <c r="T108" i="13"/>
  <c r="R108" i="13"/>
  <c r="P108" i="13"/>
  <c r="U107" i="13"/>
  <c r="T107" i="13"/>
  <c r="R107" i="13"/>
  <c r="P107" i="13"/>
  <c r="U106" i="13"/>
  <c r="T106" i="13"/>
  <c r="R106" i="13"/>
  <c r="P106" i="13"/>
  <c r="U105" i="13"/>
  <c r="T105" i="13"/>
  <c r="R105" i="13"/>
  <c r="P105" i="13"/>
  <c r="U104" i="13"/>
  <c r="T104" i="13"/>
  <c r="R104" i="13"/>
  <c r="P104" i="13"/>
  <c r="U103" i="13"/>
  <c r="T103" i="13"/>
  <c r="R103" i="13"/>
  <c r="P103" i="13"/>
  <c r="U102" i="13"/>
  <c r="T102" i="13"/>
  <c r="R102" i="13"/>
  <c r="P102" i="13"/>
  <c r="U101" i="13"/>
  <c r="T101" i="13"/>
  <c r="R101" i="13"/>
  <c r="P101" i="13"/>
  <c r="U100" i="13"/>
  <c r="T100" i="13"/>
  <c r="R100" i="13"/>
  <c r="P100" i="13"/>
  <c r="U99" i="13"/>
  <c r="T99" i="13"/>
  <c r="R99" i="13"/>
  <c r="P99" i="13"/>
  <c r="U98" i="13"/>
  <c r="T98" i="13"/>
  <c r="R98" i="13"/>
  <c r="P98" i="13"/>
  <c r="U97" i="13"/>
  <c r="T97" i="13"/>
  <c r="R97" i="13"/>
  <c r="P97" i="13"/>
  <c r="U96" i="13"/>
  <c r="T96" i="13"/>
  <c r="R96" i="13"/>
  <c r="P96" i="13"/>
  <c r="U95" i="13"/>
  <c r="T95" i="13"/>
  <c r="R95" i="13"/>
  <c r="P95" i="13"/>
  <c r="U94" i="13"/>
  <c r="T94" i="13"/>
  <c r="R94" i="13"/>
  <c r="P94" i="13"/>
  <c r="U93" i="13"/>
  <c r="T93" i="13"/>
  <c r="R93" i="13"/>
  <c r="P93" i="13"/>
  <c r="U92" i="13"/>
  <c r="T92" i="13"/>
  <c r="R92" i="13"/>
  <c r="P92" i="13"/>
  <c r="U91" i="13"/>
  <c r="T91" i="13"/>
  <c r="R91" i="13"/>
  <c r="P91" i="13"/>
  <c r="U90" i="13"/>
  <c r="T90" i="13"/>
  <c r="R90" i="13"/>
  <c r="P90" i="13"/>
  <c r="U89" i="13"/>
  <c r="T89" i="13"/>
  <c r="R89" i="13"/>
  <c r="P89" i="13"/>
  <c r="U88" i="13"/>
  <c r="T88" i="13"/>
  <c r="R88" i="13"/>
  <c r="P88" i="13"/>
  <c r="U87" i="13"/>
  <c r="T87" i="13"/>
  <c r="R87" i="13"/>
  <c r="P87" i="13"/>
  <c r="U86" i="13"/>
  <c r="T86" i="13"/>
  <c r="R86" i="13"/>
  <c r="P86" i="13"/>
  <c r="U85" i="13"/>
  <c r="T85" i="13"/>
  <c r="R85" i="13"/>
  <c r="P85" i="13"/>
  <c r="U84" i="13"/>
  <c r="T84" i="13"/>
  <c r="R84" i="13"/>
  <c r="P84" i="13"/>
  <c r="U83" i="13"/>
  <c r="T83" i="13"/>
  <c r="R83" i="13"/>
  <c r="P83" i="13"/>
  <c r="U82" i="13"/>
  <c r="T82" i="13"/>
  <c r="R82" i="13"/>
  <c r="P82" i="13"/>
  <c r="U81" i="13"/>
  <c r="T81" i="13"/>
  <c r="R81" i="13"/>
  <c r="P81" i="13"/>
  <c r="U80" i="13"/>
  <c r="T80" i="13"/>
  <c r="R80" i="13"/>
  <c r="P80" i="13"/>
  <c r="U79" i="13"/>
  <c r="T79" i="13"/>
  <c r="R79" i="13"/>
  <c r="P79" i="13"/>
  <c r="U78" i="13"/>
  <c r="T78" i="13"/>
  <c r="R78" i="13"/>
  <c r="P78" i="13"/>
  <c r="U77" i="13"/>
  <c r="T77" i="13"/>
  <c r="R77" i="13"/>
  <c r="P77" i="13"/>
  <c r="U76" i="13"/>
  <c r="T76" i="13"/>
  <c r="R76" i="13"/>
  <c r="P76" i="13"/>
  <c r="U75" i="13"/>
  <c r="T75" i="13"/>
  <c r="R75" i="13"/>
  <c r="P75" i="13"/>
  <c r="U74" i="13"/>
  <c r="T74" i="13"/>
  <c r="R74" i="13"/>
  <c r="P74" i="13"/>
  <c r="U73" i="13"/>
  <c r="T73" i="13"/>
  <c r="R73" i="13"/>
  <c r="P73" i="13"/>
  <c r="U72" i="13"/>
  <c r="T72" i="13"/>
  <c r="R72" i="13"/>
  <c r="P72" i="13"/>
  <c r="U71" i="13"/>
  <c r="T71" i="13"/>
  <c r="R71" i="13"/>
  <c r="P71" i="13"/>
  <c r="U70" i="13"/>
  <c r="T70" i="13"/>
  <c r="R70" i="13"/>
  <c r="P70" i="13"/>
  <c r="U69" i="13"/>
  <c r="T69" i="13"/>
  <c r="R69" i="13"/>
  <c r="P69" i="13"/>
  <c r="U68" i="13"/>
  <c r="T68" i="13"/>
  <c r="R68" i="13"/>
  <c r="P68" i="13"/>
  <c r="U67" i="13"/>
  <c r="T67" i="13"/>
  <c r="R67" i="13"/>
  <c r="P67" i="13"/>
  <c r="U66" i="13"/>
  <c r="T66" i="13"/>
  <c r="R66" i="13"/>
  <c r="P66" i="13"/>
  <c r="U65" i="13"/>
  <c r="T65" i="13"/>
  <c r="R65" i="13"/>
  <c r="P65" i="13"/>
  <c r="U64" i="13"/>
  <c r="T64" i="13"/>
  <c r="R64" i="13"/>
  <c r="P64" i="13"/>
  <c r="U63" i="13"/>
  <c r="T63" i="13"/>
  <c r="R63" i="13"/>
  <c r="P63" i="13"/>
  <c r="U62" i="13"/>
  <c r="T62" i="13"/>
  <c r="R62" i="13"/>
  <c r="P62" i="13"/>
  <c r="U61" i="13"/>
  <c r="T61" i="13"/>
  <c r="R61" i="13"/>
  <c r="P61" i="13"/>
  <c r="U60" i="13"/>
  <c r="T60" i="13"/>
  <c r="R60" i="13"/>
  <c r="P60" i="13"/>
  <c r="U59" i="13"/>
  <c r="T59" i="13"/>
  <c r="R59" i="13"/>
  <c r="P59" i="13"/>
  <c r="U58" i="13"/>
  <c r="T58" i="13"/>
  <c r="R58" i="13"/>
  <c r="P58" i="13"/>
  <c r="U57" i="13"/>
  <c r="T57" i="13"/>
  <c r="R57" i="13"/>
  <c r="P57" i="13"/>
  <c r="U56" i="13"/>
  <c r="T56" i="13"/>
  <c r="R56" i="13"/>
  <c r="P56" i="13"/>
  <c r="U55" i="13"/>
  <c r="T55" i="13"/>
  <c r="R55" i="13"/>
  <c r="P55" i="13"/>
  <c r="U54" i="13"/>
  <c r="T54" i="13"/>
  <c r="R54" i="13"/>
  <c r="P54" i="13"/>
  <c r="U53" i="13"/>
  <c r="T53" i="13"/>
  <c r="R53" i="13"/>
  <c r="P53" i="13"/>
  <c r="U52" i="13"/>
  <c r="T52" i="13"/>
  <c r="R52" i="13"/>
  <c r="P52" i="13"/>
  <c r="U51" i="13"/>
  <c r="T51" i="13"/>
  <c r="R51" i="13"/>
  <c r="P51" i="13"/>
  <c r="U50" i="13"/>
  <c r="T50" i="13"/>
  <c r="R50" i="13"/>
  <c r="P50" i="13"/>
  <c r="U49" i="13"/>
  <c r="T49" i="13"/>
  <c r="R49" i="13"/>
  <c r="P49" i="13"/>
  <c r="U48" i="13"/>
  <c r="T48" i="13"/>
  <c r="R48" i="13"/>
  <c r="P48" i="13"/>
  <c r="U47" i="13"/>
  <c r="T47" i="13"/>
  <c r="R47" i="13"/>
  <c r="P47" i="13"/>
  <c r="U46" i="13"/>
  <c r="T46" i="13"/>
  <c r="R46" i="13"/>
  <c r="P46" i="13"/>
  <c r="U45" i="13"/>
  <c r="T45" i="13"/>
  <c r="R45" i="13"/>
  <c r="P45" i="13"/>
  <c r="U44" i="13"/>
  <c r="T44" i="13"/>
  <c r="R44" i="13"/>
  <c r="P44" i="13"/>
  <c r="U43" i="13"/>
  <c r="T43" i="13"/>
  <c r="R43" i="13"/>
  <c r="P43" i="13"/>
  <c r="U42" i="13"/>
  <c r="T42" i="13"/>
  <c r="R42" i="13"/>
  <c r="P42" i="13"/>
  <c r="U41" i="13"/>
  <c r="T41" i="13"/>
  <c r="R41" i="13"/>
  <c r="P41" i="13"/>
  <c r="U40" i="13"/>
  <c r="T40" i="13"/>
  <c r="R40" i="13"/>
  <c r="P40" i="13"/>
  <c r="U39" i="13"/>
  <c r="T39" i="13"/>
  <c r="R39" i="13"/>
  <c r="P39" i="13"/>
  <c r="U38" i="13"/>
  <c r="T38" i="13"/>
  <c r="R38" i="13"/>
  <c r="P38" i="13"/>
  <c r="U37" i="13"/>
  <c r="T37" i="13"/>
  <c r="R37" i="13"/>
  <c r="P37" i="13"/>
  <c r="U36" i="13"/>
  <c r="T36" i="13"/>
  <c r="R36" i="13"/>
  <c r="P36" i="13"/>
  <c r="U35" i="13"/>
  <c r="T35" i="13"/>
  <c r="R35" i="13"/>
  <c r="P35" i="13"/>
  <c r="U34" i="13"/>
  <c r="T34" i="13"/>
  <c r="R34" i="13"/>
  <c r="P34" i="13"/>
  <c r="U33" i="13"/>
  <c r="T33" i="13"/>
  <c r="R33" i="13"/>
  <c r="P33" i="13"/>
  <c r="U32" i="13"/>
  <c r="T32" i="13"/>
  <c r="R32" i="13"/>
  <c r="P32" i="13"/>
  <c r="U31" i="13"/>
  <c r="T31" i="13"/>
  <c r="R31" i="13"/>
  <c r="P31" i="13"/>
  <c r="U30" i="13"/>
  <c r="T30" i="13"/>
  <c r="R30" i="13"/>
  <c r="P30" i="13"/>
  <c r="U29" i="13"/>
  <c r="T29" i="13"/>
  <c r="R29" i="13"/>
  <c r="P29" i="13"/>
  <c r="U28" i="13"/>
  <c r="T28" i="13"/>
  <c r="R28" i="13"/>
  <c r="P28" i="13"/>
  <c r="U27" i="13"/>
  <c r="T27" i="13"/>
  <c r="R27" i="13"/>
  <c r="P27" i="13"/>
  <c r="U26" i="13"/>
  <c r="T26" i="13"/>
  <c r="R26" i="13"/>
  <c r="P26" i="13"/>
  <c r="U25" i="13"/>
  <c r="T25" i="13"/>
  <c r="R25" i="13"/>
  <c r="P25" i="13"/>
  <c r="U24" i="13"/>
  <c r="T24" i="13"/>
  <c r="R24" i="13"/>
  <c r="P24" i="13"/>
  <c r="U23" i="13"/>
  <c r="T23" i="13"/>
  <c r="R23" i="13"/>
  <c r="P23" i="13"/>
  <c r="U22" i="13"/>
  <c r="T22" i="13"/>
  <c r="R22" i="13"/>
  <c r="P22" i="13"/>
  <c r="U21" i="13"/>
  <c r="T21" i="13"/>
  <c r="R21" i="13"/>
  <c r="P21" i="13"/>
  <c r="U20" i="13"/>
  <c r="T20" i="13"/>
  <c r="R20" i="13"/>
  <c r="P20" i="13"/>
  <c r="U19" i="13"/>
  <c r="T19" i="13"/>
  <c r="R19" i="13"/>
  <c r="P19" i="13"/>
  <c r="U18" i="13"/>
  <c r="T18" i="13"/>
  <c r="R18" i="13"/>
  <c r="P18" i="13"/>
  <c r="U17" i="13"/>
  <c r="T17" i="13"/>
  <c r="R17" i="13"/>
  <c r="P17" i="13"/>
  <c r="U16" i="13"/>
  <c r="T16" i="13"/>
  <c r="R16" i="13"/>
  <c r="P16" i="13"/>
  <c r="U15" i="13"/>
  <c r="T15" i="13"/>
  <c r="R15" i="13"/>
  <c r="P15" i="13"/>
  <c r="U14" i="13"/>
  <c r="T14" i="13"/>
  <c r="R14" i="13"/>
  <c r="P14" i="13"/>
  <c r="U13" i="13"/>
  <c r="T13" i="13"/>
  <c r="R13" i="13"/>
  <c r="P13" i="13"/>
  <c r="U12" i="13"/>
  <c r="T12" i="13"/>
  <c r="R12" i="13"/>
  <c r="P12" i="13"/>
  <c r="U11" i="13"/>
  <c r="T11" i="13"/>
  <c r="R11" i="13"/>
  <c r="P11" i="13"/>
  <c r="U10" i="13"/>
  <c r="T10" i="13"/>
  <c r="R10" i="13"/>
  <c r="P10" i="13"/>
  <c r="U9" i="13"/>
  <c r="T9" i="13"/>
  <c r="R9" i="13"/>
  <c r="P9" i="13"/>
  <c r="U8" i="13"/>
  <c r="T8" i="13"/>
  <c r="R8" i="13"/>
  <c r="P8" i="13"/>
  <c r="U7" i="13"/>
  <c r="T7" i="13"/>
  <c r="R7" i="13"/>
  <c r="P7" i="13"/>
  <c r="U6" i="13"/>
  <c r="T6" i="13"/>
  <c r="R6" i="13"/>
  <c r="P6" i="13"/>
  <c r="U5" i="13"/>
  <c r="T5" i="13"/>
  <c r="R5" i="13"/>
  <c r="P5" i="13"/>
  <c r="U4" i="13"/>
  <c r="T4" i="13"/>
  <c r="R4" i="13"/>
  <c r="P4" i="13"/>
  <c r="M40" i="1" l="1"/>
  <c r="B13" i="4" l="1"/>
  <c r="E4" i="3" l="1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3" i="3"/>
  <c r="F3" i="3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3" i="1"/>
  <c r="F3" i="1" s="1"/>
  <c r="B11" i="4" l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<sst xmlns="http://schemas.openxmlformats.org/spreadsheetml/2006/main" count="130" uniqueCount="62">
  <si>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</si>
  <si>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</si>
  <si>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</si>
  <si>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</si>
  <si>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</si>
  <si>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</si>
  <si>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</si>
  <si>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</si>
  <si>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</si>
  <si>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</si>
  <si>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</si>
  <si>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</si>
  <si>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</si>
  <si>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</si>
  <si>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</si>
  <si>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</si>
  <si>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</si>
  <si>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</si>
  <si>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</si>
  <si>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</si>
  <si>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</si>
  <si>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</si>
  <si>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</si>
  <si>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</si>
  <si>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</si>
  <si>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</si>
  <si>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</si>
  <si>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</si>
  <si>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</si>
  <si>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</si>
  <si>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</si>
  <si>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</si>
  <si>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</si>
  <si>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</si>
  <si>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</si>
  <si>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</si>
  <si>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</si>
  <si>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</si>
  <si>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</si>
  <si>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</si>
  <si>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</si>
  <si>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</si>
  <si>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</si>
  <si>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</si>
  <si>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</si>
  <si>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</si>
  <si>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</si>
  <si>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</si>
  <si>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</si>
  <si>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</si>
  <si>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</si>
  <si>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</si>
  <si>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</si>
  <si>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</si>
  <si>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</si>
  <si>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</si>
  <si>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Datensatz Lamellenabstand 2 mm FAN Noctua F12</t>
  </si>
  <si>
    <t>Datensatz Lamellenabstand 2 mm FAN Noctua F12 in push/pull</t>
  </si>
  <si>
    <t>Thermaler Widerstand und Leistung, Lamellenabstand 2 mm, mit FAN F12</t>
  </si>
  <si>
    <t>Thermaler Widerstand und Leistung, Lamellenabstand 2 mm, mit FAN F12 in push/pull</t>
  </si>
  <si>
    <t>Thermaler Widerstand, Lamellenabstand 2 mm, FAN F12;push/pull</t>
  </si>
  <si>
    <t>480x45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</si>
</sst>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28.96667050709836</c:v>
                </c:pt>
                <c:pt idx="2">
                  <c:v>50.718677958270142</c:v>
                </c:pt>
                <c:pt idx="3">
                  <c:v>72.483834820140089</c:v>
                </c:pt>
                <c:pt idx="4">
                  <c:v>94.255807802713633</c:v>
                </c:pt>
                <c:pt idx="5">
                  <c:v>116.0316556035236</c:v>
                </c:pt>
                <c:pt idx="6">
                  <c:v>137.80989393412955</c:v>
                </c:pt>
                <c:pt idx="7">
                  <c:v>159.58970457720622</c:v>
                </c:pt>
                <c:pt idx="8">
                  <c:v>181.37060241088943</c:v>
                </c:pt>
                <c:pt idx="9">
                  <c:v>203.15228248156799</c:v>
                </c:pt>
                <c:pt idx="10">
                  <c:v>224.93454380043457</c:v>
                </c:pt>
                <c:pt idx="11">
                  <c:v>246.71724865133245</c:v>
                </c:pt>
                <c:pt idx="12">
                  <c:v>268.49965209539124</c:v>
                </c:pt>
              </c:numCache>
            </c:numRef>
          </c:xVal>
          <c:yVal>
            <c:numRef>
              <c:f>'2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164.4253538461536</c:v>
                </c:pt>
                <c:pt idx="2">
                  <c:v>329.78163076922988</c:v>
                </c:pt>
                <c:pt idx="3">
                  <c:v>531.16984615384467</c:v>
                </c:pt>
                <c:pt idx="4">
                  <c:v>768.58999999999787</c:v>
                </c:pt>
                <c:pt idx="5">
                  <c:v>1042.0420923076895</c:v>
                </c:pt>
                <c:pt idx="6">
                  <c:v>1351.5261230769197</c:v>
                </c:pt>
                <c:pt idx="7">
                  <c:v>1697.0420923076883</c:v>
                </c:pt>
                <c:pt idx="8">
                  <c:v>2078.5899999999961</c:v>
                </c:pt>
                <c:pt idx="9">
                  <c:v>2496.1698461538413</c:v>
                </c:pt>
                <c:pt idx="10">
                  <c:v>2949.7816307692251</c:v>
                </c:pt>
                <c:pt idx="11">
                  <c:v>3439.4253538461485</c:v>
                </c:pt>
                <c:pt idx="12">
                  <c:v>3965.1010153846082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6.5637126361892302E-13</c:v>
                </c:pt>
                <c:pt idx="1">
                  <c:v>4.6273175863809115</c:v>
                </c:pt>
                <c:pt idx="2">
                  <c:v>9.3315863478009415</c:v>
                </c:pt>
                <c:pt idx="3">
                  <c:v>14.112806284260747</c:v>
                </c:pt>
                <c:pt idx="4">
                  <c:v>18.970977395760329</c:v>
                </c:pt>
                <c:pt idx="5">
                  <c:v>23.90609968229969</c:v>
                </c:pt>
                <c:pt idx="6">
                  <c:v>28.918173143878818</c:v>
                </c:pt>
                <c:pt idx="7">
                  <c:v>34.007197780497719</c:v>
                </c:pt>
                <c:pt idx="8">
                  <c:v>39.173173592156402</c:v>
                </c:pt>
                <c:pt idx="9">
                  <c:v>44.416100578854866</c:v>
                </c:pt>
                <c:pt idx="10">
                  <c:v>49.735978740593097</c:v>
                </c:pt>
                <c:pt idx="11">
                  <c:v>55.132808077371095</c:v>
                </c:pt>
                <c:pt idx="12">
                  <c:v>60.606588589188881</c:v>
                </c:pt>
                <c:pt idx="13">
                  <c:v>66.157320276046434</c:v>
                </c:pt>
                <c:pt idx="14">
                  <c:v>71.785003137943775</c:v>
                </c:pt>
                <c:pt idx="15">
                  <c:v>77.489637174880883</c:v>
                </c:pt>
                <c:pt idx="16">
                  <c:v>83.271222386857772</c:v>
                </c:pt>
                <c:pt idx="17">
                  <c:v>89.129758773874428</c:v>
                </c:pt>
                <c:pt idx="18">
                  <c:v>95.06524633593088</c:v>
                </c:pt>
                <c:pt idx="19">
                  <c:v>101.07768507302708</c:v>
                </c:pt>
                <c:pt idx="20">
                  <c:v>107.16707498516307</c:v>
                </c:pt>
                <c:pt idx="21">
                  <c:v>113.33341607233881</c:v>
                </c:pt>
                <c:pt idx="22">
                  <c:v>119.57670833455435</c:v>
                </c:pt>
                <c:pt idx="23">
                  <c:v>125.89695177180965</c:v>
                </c:pt>
                <c:pt idx="24">
                  <c:v>132.29414638410475</c:v>
                </c:pt>
                <c:pt idx="25">
                  <c:v>138.76829217143961</c:v>
                </c:pt>
                <c:pt idx="26">
                  <c:v>145.31938913381424</c:v>
                </c:pt>
                <c:pt idx="27">
                  <c:v>151.94743727122864</c:v>
                </c:pt>
                <c:pt idx="28">
                  <c:v>158.65243658368286</c:v>
                </c:pt>
                <c:pt idx="29">
                  <c:v>165.43438707117681</c:v>
                </c:pt>
                <c:pt idx="30">
                  <c:v>172.29328873371057</c:v>
                </c:pt>
                <c:pt idx="31">
                  <c:v>179.22914157128409</c:v>
                </c:pt>
                <c:pt idx="32">
                  <c:v>186.24194558389735</c:v>
                </c:pt>
                <c:pt idx="33">
                  <c:v>193.33170077155043</c:v>
                </c:pt>
                <c:pt idx="34">
                  <c:v>200.49840713424328</c:v>
                </c:pt>
                <c:pt idx="35">
                  <c:v>207.74206467197592</c:v>
                </c:pt>
                <c:pt idx="36">
                  <c:v>215.06267338474828</c:v>
                </c:pt>
                <c:pt idx="37">
                  <c:v>222.4602332725604</c:v>
                </c:pt>
                <c:pt idx="38">
                  <c:v>229.93474433541238</c:v>
                </c:pt>
                <c:pt idx="39">
                  <c:v>237.48620657330406</c:v>
                </c:pt>
                <c:pt idx="40">
                  <c:v>245.1146199862356</c:v>
                </c:pt>
                <c:pt idx="41">
                  <c:v>252.81998457420679</c:v>
                </c:pt>
                <c:pt idx="42">
                  <c:v>260.60230033721786</c:v>
                </c:pt>
                <c:pt idx="43">
                  <c:v>268.46156727526869</c:v>
                </c:pt>
                <c:pt idx="44">
                  <c:v>276.3977853883593</c:v>
                </c:pt>
                <c:pt idx="45">
                  <c:v>284.41095467648967</c:v>
                </c:pt>
                <c:pt idx="46">
                  <c:v>292.50107513965975</c:v>
                </c:pt>
                <c:pt idx="47">
                  <c:v>300.66814677786971</c:v>
                </c:pt>
                <c:pt idx="48">
                  <c:v>308.91216959111944</c:v>
                </c:pt>
                <c:pt idx="49">
                  <c:v>317.23314357940887</c:v>
                </c:pt>
                <c:pt idx="50">
                  <c:v>325.63106874273814</c:v>
                </c:pt>
                <c:pt idx="51">
                  <c:v>334.10594508110711</c:v>
                </c:pt>
                <c:pt idx="52">
                  <c:v>342.65777259451596</c:v>
                </c:pt>
                <c:pt idx="53">
                  <c:v>351.28655128296452</c:v>
                </c:pt>
                <c:pt idx="54">
                  <c:v>359.9922811464528</c:v>
                </c:pt>
                <c:pt idx="55">
                  <c:v>368.77496218498095</c:v>
                </c:pt>
                <c:pt idx="56">
                  <c:v>377.63459439854887</c:v>
                </c:pt>
                <c:pt idx="57">
                  <c:v>386.57117778715656</c:v>
                </c:pt>
                <c:pt idx="58">
                  <c:v>395.58471235080401</c:v>
                </c:pt>
                <c:pt idx="59">
                  <c:v>404.67519808949123</c:v>
                </c:pt>
                <c:pt idx="60">
                  <c:v>413.84263500321822</c:v>
                </c:pt>
                <c:pt idx="61">
                  <c:v>423.08702309198503</c:v>
                </c:pt>
                <c:pt idx="62">
                  <c:v>432.40836235579161</c:v>
                </c:pt>
                <c:pt idx="63">
                  <c:v>441.80665279463778</c:v>
                </c:pt>
                <c:pt idx="64">
                  <c:v>451.28189440852395</c:v>
                </c:pt>
                <c:pt idx="65">
                  <c:v>460.83408719744983</c:v>
                </c:pt>
                <c:pt idx="66">
                  <c:v>470.46323116141548</c:v>
                </c:pt>
                <c:pt idx="67">
                  <c:v>480.16932630042089</c:v>
                </c:pt>
                <c:pt idx="68">
                  <c:v>489.95237261446619</c:v>
                </c:pt>
                <c:pt idx="69">
                  <c:v>499.81237010355113</c:v>
                </c:pt>
                <c:pt idx="70">
                  <c:v>509.74931876767596</c:v>
                </c:pt>
                <c:pt idx="71">
                  <c:v>519.76321860684038</c:v>
                </c:pt>
                <c:pt idx="72">
                  <c:v>529.8540696210448</c:v>
                </c:pt>
                <c:pt idx="73">
                  <c:v>540.02187181028876</c:v>
                </c:pt>
                <c:pt idx="74">
                  <c:v>550.26662517457248</c:v>
                </c:pt>
                <c:pt idx="75">
                  <c:v>560.5883297138962</c:v>
                </c:pt>
                <c:pt idx="76">
                  <c:v>570.98698542825969</c:v>
                </c:pt>
                <c:pt idx="77">
                  <c:v>581.46259231766282</c:v>
                </c:pt>
                <c:pt idx="78">
                  <c:v>592.01515038210573</c:v>
                </c:pt>
                <c:pt idx="79">
                  <c:v>602.64465962158852</c:v>
                </c:pt>
                <c:pt idx="80">
                  <c:v>613.35112003611107</c:v>
                </c:pt>
                <c:pt idx="81">
                  <c:v>624.13453162567339</c:v>
                </c:pt>
                <c:pt idx="82">
                  <c:v>634.99489439027525</c:v>
                </c:pt>
                <c:pt idx="83">
                  <c:v>645.9322083299171</c:v>
                </c:pt>
                <c:pt idx="84">
                  <c:v>656.94647344459872</c:v>
                </c:pt>
                <c:pt idx="85">
                  <c:v>668.03768973432011</c:v>
                </c:pt>
                <c:pt idx="86">
                  <c:v>679.20585719908127</c:v>
                </c:pt>
                <c:pt idx="87">
                  <c:v>690.45097583888219</c:v>
                </c:pt>
                <c:pt idx="88">
                  <c:v>701.77304565372287</c:v>
                </c:pt>
                <c:pt idx="89">
                  <c:v>713.17206664360356</c:v>
                </c:pt>
                <c:pt idx="90">
                  <c:v>724.64803880852367</c:v>
                </c:pt>
                <c:pt idx="91">
                  <c:v>736.20096214848377</c:v>
                </c:pt>
                <c:pt idx="92">
                  <c:v>747.83083666348341</c:v>
                </c:pt>
                <c:pt idx="93">
                  <c:v>759.53766235352305</c:v>
                </c:pt>
                <c:pt idx="94">
                  <c:v>771.32143921860234</c:v>
                </c:pt>
                <c:pt idx="95">
                  <c:v>783.18216725872162</c:v>
                </c:pt>
                <c:pt idx="96">
                  <c:v>795.11984647388044</c:v>
                </c:pt>
                <c:pt idx="97">
                  <c:v>807.13447686407903</c:v>
                </c:pt>
                <c:pt idx="98">
                  <c:v>819.22605842931762</c:v>
                </c:pt>
                <c:pt idx="99">
                  <c:v>831.39459116959597</c:v>
                </c:pt>
                <c:pt idx="100">
                  <c:v>843.64007508491386</c:v>
                </c:pt>
                <c:pt idx="101">
                  <c:v>855.96251017527175</c:v>
                </c:pt>
                <c:pt idx="102">
                  <c:v>868.36189644066917</c:v>
                </c:pt>
                <c:pt idx="103">
                  <c:v>880.83823388110659</c:v>
                </c:pt>
                <c:pt idx="104">
                  <c:v>893.39152249658366</c:v>
                </c:pt>
                <c:pt idx="105">
                  <c:v>906.0217622871005</c:v>
                </c:pt>
                <c:pt idx="106">
                  <c:v>918.72895325265722</c:v>
                </c:pt>
                <c:pt idx="107">
                  <c:v>931.51309539325371</c:v>
                </c:pt>
                <c:pt idx="108">
                  <c:v>944.37418870888973</c:v>
                </c:pt>
                <c:pt idx="109">
                  <c:v>957.31223319956575</c:v>
                </c:pt>
                <c:pt idx="110">
                  <c:v>970.32722886528154</c:v>
                </c:pt>
                <c:pt idx="111">
                  <c:v>983.41917570603732</c:v>
                </c:pt>
                <c:pt idx="112">
                  <c:v>996.5880737218323</c:v>
                </c:pt>
                <c:pt idx="113">
                  <c:v>1009.8339229126677</c:v>
                </c:pt>
                <c:pt idx="114">
                  <c:v>1023.1567232785424</c:v>
                </c:pt>
                <c:pt idx="115">
                  <c:v>1036.556474819457</c:v>
                </c:pt>
                <c:pt idx="116">
                  <c:v>1050.0331775354116</c:v>
                </c:pt>
                <c:pt idx="117">
                  <c:v>1063.5868314264053</c:v>
                </c:pt>
                <c:pt idx="118">
                  <c:v>1077.2174364924394</c:v>
                </c:pt>
                <c:pt idx="119">
                  <c:v>1090.9249927335131</c:v>
                </c:pt>
                <c:pt idx="120">
                  <c:v>1104.7095001496268</c:v>
                </c:pt>
                <c:pt idx="121">
                  <c:v>1118.5709587407803</c:v>
                </c:pt>
                <c:pt idx="122">
                  <c:v>1132.5093685069733</c:v>
                </c:pt>
                <c:pt idx="123">
                  <c:v>1146.5247294482058</c:v>
                </c:pt>
                <c:pt idx="124">
                  <c:v>1160.6170415644788</c:v>
                </c:pt>
                <c:pt idx="125">
                  <c:v>1174.7863048557911</c:v>
                </c:pt>
                <c:pt idx="126">
                  <c:v>1189.0325193221429</c:v>
                </c:pt>
                <c:pt idx="127">
                  <c:v>1203.3556849635352</c:v>
                </c:pt>
                <c:pt idx="128">
                  <c:v>1217.7558017799668</c:v>
                </c:pt>
                <c:pt idx="129">
                  <c:v>1232.2328697714381</c:v>
                </c:pt>
                <c:pt idx="130">
                  <c:v>1246.7868889379497</c:v>
                </c:pt>
                <c:pt idx="131">
                  <c:v>1261.4178592795006</c:v>
                </c:pt>
                <c:pt idx="132">
                  <c:v>1276.1257807960915</c:v>
                </c:pt>
                <c:pt idx="133">
                  <c:v>1290.9106534877224</c:v>
                </c:pt>
                <c:pt idx="134">
                  <c:v>1305.7724773543923</c:v>
                </c:pt>
                <c:pt idx="135">
                  <c:v>1320.7112523961025</c:v>
                </c:pt>
                <c:pt idx="136">
                  <c:v>1335.7269786128527</c:v>
                </c:pt>
                <c:pt idx="137">
                  <c:v>1350.8196560046417</c:v>
                </c:pt>
                <c:pt idx="138">
                  <c:v>1365.9892845714717</c:v>
                </c:pt>
                <c:pt idx="139">
                  <c:v>1381.2358643133407</c:v>
                </c:pt>
                <c:pt idx="140">
                  <c:v>1396.5593952302502</c:v>
                </c:pt>
                <c:pt idx="141">
                  <c:v>1411.9598773221987</c:v>
                </c:pt>
                <c:pt idx="142">
                  <c:v>1427.4373105891873</c:v>
                </c:pt>
                <c:pt idx="143">
                  <c:v>1442.9916950312158</c:v>
                </c:pt>
                <c:pt idx="144">
                  <c:v>1458.6230306482839</c:v>
                </c:pt>
                <c:pt idx="145">
                  <c:v>1474.3313174403916</c:v>
                </c:pt>
                <c:pt idx="146">
                  <c:v>1490.1165554075392</c:v>
                </c:pt>
                <c:pt idx="147">
                  <c:v>1505.9787445497268</c:v>
                </c:pt>
                <c:pt idx="148">
                  <c:v>1521.9178848669537</c:v>
                </c:pt>
                <c:pt idx="149">
                  <c:v>1537.9339763592211</c:v>
                </c:pt>
                <c:pt idx="150">
                  <c:v>1554.0270190265278</c:v>
                </c:pt>
                <c:pt idx="151">
                  <c:v>1570.1970128688747</c:v>
                </c:pt>
                <c:pt idx="152">
                  <c:v>1586.4439578862607</c:v>
                </c:pt>
                <c:pt idx="153">
                  <c:v>1602.7678540786869</c:v>
                </c:pt>
                <c:pt idx="154">
                  <c:v>1619.1687014461527</c:v>
                </c:pt>
                <c:pt idx="155">
                  <c:v>1635.646499988658</c:v>
                </c:pt>
                <c:pt idx="156">
                  <c:v>1652.2012497062035</c:v>
                </c:pt>
                <c:pt idx="157">
                  <c:v>1668.832950598789</c:v>
                </c:pt>
                <c:pt idx="158">
                  <c:v>1685.5416026664138</c:v>
                </c:pt>
                <c:pt idx="159">
                  <c:v>1702.3272059090787</c:v>
                </c:pt>
                <c:pt idx="160">
                  <c:v>1719.1897603267832</c:v>
                </c:pt>
                <c:pt idx="161">
                  <c:v>1736.1292659195271</c:v>
                </c:pt>
                <c:pt idx="162">
                  <c:v>1753.1457226873117</c:v>
                </c:pt>
                <c:pt idx="163">
                  <c:v>1770.2391306301354</c:v>
                </c:pt>
                <c:pt idx="164">
                  <c:v>1787.4094897479986</c:v>
                </c:pt>
                <c:pt idx="165">
                  <c:v>1804.6568000409027</c:v>
                </c:pt>
                <c:pt idx="166">
                  <c:v>1821.9810615088454</c:v>
                </c:pt>
                <c:pt idx="167">
                  <c:v>1839.3822741518284</c:v>
                </c:pt>
                <c:pt idx="168">
                  <c:v>1856.8604379698513</c:v>
                </c:pt>
                <c:pt idx="169">
                  <c:v>1874.4155529629138</c:v>
                </c:pt>
                <c:pt idx="170">
                  <c:v>1892.0476191310163</c:v>
                </c:pt>
                <c:pt idx="171">
                  <c:v>1909.7566364741583</c:v>
                </c:pt>
                <c:pt idx="172">
                  <c:v>1927.5426049923399</c:v>
                </c:pt>
                <c:pt idx="173">
                  <c:v>1945.4055246855621</c:v>
                </c:pt>
                <c:pt idx="174">
                  <c:v>1963.345395553823</c:v>
                </c:pt>
                <c:pt idx="175">
                  <c:v>1981.3622175971238</c:v>
                </c:pt>
                <c:pt idx="176">
                  <c:v>1999.4559908154652</c:v>
                </c:pt>
                <c:pt idx="177">
                  <c:v>2017.6267152088453</c:v>
                </c:pt>
                <c:pt idx="178">
                  <c:v>2035.8743907772664</c:v>
                </c:pt>
                <c:pt idx="179">
                  <c:v>2054.1990175207261</c:v>
                </c:pt>
                <c:pt idx="180">
                  <c:v>2072.6005954392267</c:v>
                </c:pt>
                <c:pt idx="181">
                  <c:v>2091.0791245327664</c:v>
                </c:pt>
                <c:pt idx="182">
                  <c:v>2109.6346048013465</c:v>
                </c:pt>
                <c:pt idx="183">
                  <c:v>2128.2670362449653</c:v>
                </c:pt>
                <c:pt idx="184">
                  <c:v>2146.9764188636241</c:v>
                </c:pt>
                <c:pt idx="185">
                  <c:v>2165.7627526573233</c:v>
                </c:pt>
                <c:pt idx="186">
                  <c:v>2184.6260376260616</c:v>
                </c:pt>
                <c:pt idx="187">
                  <c:v>2203.5662737698408</c:v>
                </c:pt>
                <c:pt idx="188">
                  <c:v>2222.5834610886586</c:v>
                </c:pt>
                <c:pt idx="189">
                  <c:v>2241.6775995825169</c:v>
                </c:pt>
                <c:pt idx="190">
                  <c:v>2260.8486892514147</c:v>
                </c:pt>
                <c:pt idx="191">
                  <c:v>2280.0967300953521</c:v>
                </c:pt>
                <c:pt idx="192">
                  <c:v>2299.4217221143294</c:v>
                </c:pt>
                <c:pt idx="193">
                  <c:v>2318.8236653083463</c:v>
                </c:pt>
                <c:pt idx="194">
                  <c:v>2338.3025596774032</c:v>
                </c:pt>
                <c:pt idx="195">
                  <c:v>2357.8584052215001</c:v>
                </c:pt>
                <c:pt idx="196">
                  <c:v>2377.4912019406365</c:v>
                </c:pt>
                <c:pt idx="197">
                  <c:v>2397.2009498348125</c:v>
                </c:pt>
                <c:pt idx="198">
                  <c:v>2416.9876489040289</c:v>
                </c:pt>
                <c:pt idx="199">
                  <c:v>2436.8512991482844</c:v>
                </c:pt>
                <c:pt idx="200">
                  <c:v>2456.7919005675803</c:v>
                </c:pt>
                <c:pt idx="201">
                  <c:v>2476.8094531619154</c:v>
                </c:pt>
                <c:pt idx="202">
                  <c:v>2496.9039569312904</c:v>
                </c:pt>
                <c:pt idx="203">
                  <c:v>2517.075411875705</c:v>
                </c:pt>
                <c:pt idx="204">
                  <c:v>2537.3238179951595</c:v>
                </c:pt>
                <c:pt idx="205">
                  <c:v>2557.6491752896541</c:v>
                </c:pt>
                <c:pt idx="206">
                  <c:v>2578.0514837591882</c:v>
                </c:pt>
                <c:pt idx="207">
                  <c:v>2598.5307434037622</c:v>
                </c:pt>
                <c:pt idx="208">
                  <c:v>2619.0869542233763</c:v>
                </c:pt>
                <c:pt idx="209">
                  <c:v>2639.7201162180299</c:v>
                </c:pt>
                <c:pt idx="210">
                  <c:v>2660.4302293877226</c:v>
                </c:pt>
                <c:pt idx="211">
                  <c:v>2681.2172937324567</c:v>
                </c:pt>
                <c:pt idx="212">
                  <c:v>2702.0813092522289</c:v>
                </c:pt>
                <c:pt idx="213">
                  <c:v>2723.0222759470407</c:v>
                </c:pt>
                <c:pt idx="214">
                  <c:v>2744.0401938168943</c:v>
                </c:pt>
                <c:pt idx="215">
                  <c:v>2765.1350628617856</c:v>
                </c:pt>
                <c:pt idx="216">
                  <c:v>2786.3068830817174</c:v>
                </c:pt>
                <c:pt idx="217">
                  <c:v>2807.5556544766896</c:v>
                </c:pt>
                <c:pt idx="218">
                  <c:v>2828.8813770467013</c:v>
                </c:pt>
                <c:pt idx="219">
                  <c:v>2850.2840507917526</c:v>
                </c:pt>
                <c:pt idx="220">
                  <c:v>2871.7636757118435</c:v>
                </c:pt>
                <c:pt idx="221">
                  <c:v>2893.3202518069738</c:v>
                </c:pt>
                <c:pt idx="222">
                  <c:v>2914.9537790771456</c:v>
                </c:pt>
                <c:pt idx="223">
                  <c:v>2936.6642575223545</c:v>
                </c:pt>
                <c:pt idx="224">
                  <c:v>2958.4516871426049</c:v>
                </c:pt>
                <c:pt idx="225">
                  <c:v>2980.3160679378952</c:v>
                </c:pt>
                <c:pt idx="226">
                  <c:v>3002.257399908226</c:v>
                </c:pt>
                <c:pt idx="227">
                  <c:v>3024.2756830535945</c:v>
                </c:pt>
                <c:pt idx="228">
                  <c:v>3046.3709173740035</c:v>
                </c:pt>
                <c:pt idx="229">
                  <c:v>3068.5431028694529</c:v>
                </c:pt>
                <c:pt idx="230">
                  <c:v>3090.7922395399419</c:v>
                </c:pt>
                <c:pt idx="231">
                  <c:v>3113.1183273854704</c:v>
                </c:pt>
                <c:pt idx="232">
                  <c:v>3135.5213664060384</c:v>
                </c:pt>
                <c:pt idx="233">
                  <c:v>3158.0013566016469</c:v>
                </c:pt>
                <c:pt idx="234">
                  <c:v>3180.558297972294</c:v>
                </c:pt>
                <c:pt idx="235">
                  <c:v>3203.1921905179815</c:v>
                </c:pt>
                <c:pt idx="236">
                  <c:v>3225.9030342387096</c:v>
                </c:pt>
                <c:pt idx="237">
                  <c:v>3248.6908291344776</c:v>
                </c:pt>
                <c:pt idx="238">
                  <c:v>3271.5555752052833</c:v>
                </c:pt>
                <c:pt idx="239">
                  <c:v>3294.4972724511308</c:v>
                </c:pt>
                <c:pt idx="240">
                  <c:v>3317.515920872017</c:v>
                </c:pt>
                <c:pt idx="241">
                  <c:v>3340.6115204679427</c:v>
                </c:pt>
                <c:pt idx="242">
                  <c:v>3363.7840712389097</c:v>
                </c:pt>
                <c:pt idx="243">
                  <c:v>3387.0335731849159</c:v>
                </c:pt>
                <c:pt idx="244">
                  <c:v>3410.3600263059616</c:v>
                </c:pt>
                <c:pt idx="245">
                  <c:v>3433.7634306020459</c:v>
                </c:pt>
                <c:pt idx="246">
                  <c:v>3457.2437860731707</c:v>
                </c:pt>
                <c:pt idx="247">
                  <c:v>3480.8010927193363</c:v>
                </c:pt>
                <c:pt idx="248">
                  <c:v>3504.4353505405425</c:v>
                </c:pt>
                <c:pt idx="249">
                  <c:v>3528.1465595367863</c:v>
                </c:pt>
                <c:pt idx="250">
                  <c:v>3551.9347197080697</c:v>
                </c:pt>
                <c:pt idx="251">
                  <c:v>3575.7998310543944</c:v>
                </c:pt>
                <c:pt idx="252">
                  <c:v>3599.7418935757569</c:v>
                </c:pt>
                <c:pt idx="253">
                  <c:v>3623.7609072721625</c:v>
                </c:pt>
                <c:pt idx="254">
                  <c:v>3647.8568721436059</c:v>
                </c:pt>
                <c:pt idx="255">
                  <c:v>3672.0297881900888</c:v>
                </c:pt>
                <c:pt idx="256">
                  <c:v>3696.2796554116112</c:v>
                </c:pt>
                <c:pt idx="257">
                  <c:v>3720.6064738081736</c:v>
                </c:pt>
                <c:pt idx="258">
                  <c:v>3745.0102433797756</c:v>
                </c:pt>
                <c:pt idx="259">
                  <c:v>3769.4909641264198</c:v>
                </c:pt>
                <c:pt idx="260">
                  <c:v>3794.0486360481009</c:v>
                </c:pt>
                <c:pt idx="261">
                  <c:v>3818.6832591448228</c:v>
                </c:pt>
                <c:pt idx="262">
                  <c:v>3843.3948334165843</c:v>
                </c:pt>
                <c:pt idx="263">
                  <c:v>3868.1833588633849</c:v>
                </c:pt>
                <c:pt idx="264">
                  <c:v>3893.0488354852268</c:v>
                </c:pt>
                <c:pt idx="265">
                  <c:v>3917.9912632821083</c:v>
                </c:pt>
                <c:pt idx="266">
                  <c:v>3943.0106422540293</c:v>
                </c:pt>
                <c:pt idx="267">
                  <c:v>3968.1069724009885</c:v>
                </c:pt>
                <c:pt idx="268">
                  <c:v>3993.2802537229891</c:v>
                </c:pt>
                <c:pt idx="269">
                  <c:v>4018.5304862200292</c:v>
                </c:pt>
                <c:pt idx="270">
                  <c:v>4043.8576698921088</c:v>
                </c:pt>
                <c:pt idx="271">
                  <c:v>4069.2618047392289</c:v>
                </c:pt>
                <c:pt idx="272">
                  <c:v>4094.7428907613885</c:v>
                </c:pt>
                <c:pt idx="273">
                  <c:v>4120.3009279585876</c:v>
                </c:pt>
                <c:pt idx="274">
                  <c:v>4145.9359163308254</c:v>
                </c:pt>
                <c:pt idx="275">
                  <c:v>4171.6478558781055</c:v>
                </c:pt>
                <c:pt idx="276">
                  <c:v>4197.4367466004242</c:v>
                </c:pt>
                <c:pt idx="277">
                  <c:v>4223.3025884977824</c:v>
                </c:pt>
                <c:pt idx="278">
                  <c:v>4249.2453815701792</c:v>
                </c:pt>
                <c:pt idx="279">
                  <c:v>4275.2651258176174</c:v>
                </c:pt>
                <c:pt idx="280">
                  <c:v>4301.3618212400961</c:v>
                </c:pt>
                <c:pt idx="281">
                  <c:v>4327.5354678376125</c:v>
                </c:pt>
                <c:pt idx="282">
                  <c:v>4353.7860656101693</c:v>
                </c:pt>
                <c:pt idx="283">
                  <c:v>4380.1136145577657</c:v>
                </c:pt>
                <c:pt idx="284">
                  <c:v>4406.5181146804034</c:v>
                </c:pt>
                <c:pt idx="285">
                  <c:v>4432.999565978078</c:v>
                </c:pt>
                <c:pt idx="286">
                  <c:v>4459.5579684507957</c:v>
                </c:pt>
                <c:pt idx="287">
                  <c:v>4486.193322098552</c:v>
                </c:pt>
                <c:pt idx="288">
                  <c:v>4512.9056269213479</c:v>
                </c:pt>
                <c:pt idx="289">
                  <c:v>4539.6948829191824</c:v>
                </c:pt>
                <c:pt idx="290">
                  <c:v>4566.5610900920574</c:v>
                </c:pt>
                <c:pt idx="291">
                  <c:v>4593.5042484399737</c:v>
                </c:pt>
                <c:pt idx="292">
                  <c:v>4620.5243579629278</c:v>
                </c:pt>
                <c:pt idx="293">
                  <c:v>4647.6214186609232</c:v>
                </c:pt>
                <c:pt idx="294">
                  <c:v>4674.7954305339572</c:v>
                </c:pt>
                <c:pt idx="295">
                  <c:v>4702.0463935820317</c:v>
                </c:pt>
                <c:pt idx="296">
                  <c:v>4729.3743078051448</c:v>
                </c:pt>
                <c:pt idx="297">
                  <c:v>4756.7791732032993</c:v>
                </c:pt>
                <c:pt idx="298">
                  <c:v>4784.2609897764933</c:v>
                </c:pt>
                <c:pt idx="299">
                  <c:v>4811.819757524725</c:v>
                </c:pt>
                <c:pt idx="300">
                  <c:v>4839.4554764479981</c:v>
                </c:pt>
                <c:pt idx="301">
                  <c:v>4867.1681465463116</c:v>
                </c:pt>
                <c:pt idx="302">
                  <c:v>4894.9577678196656</c:v>
                </c:pt>
                <c:pt idx="303">
                  <c:v>4922.8243402680564</c:v>
                </c:pt>
                <c:pt idx="304">
                  <c:v>4950.7678638914895</c:v>
                </c:pt>
                <c:pt idx="305">
                  <c:v>4978.7883386899612</c:v>
                </c:pt>
                <c:pt idx="306">
                  <c:v>5006.8857646634733</c:v>
                </c:pt>
                <c:pt idx="307">
                  <c:v>5035.0601418120241</c:v>
                </c:pt>
                <c:pt idx="308">
                  <c:v>5063.3114701356153</c:v>
                </c:pt>
                <c:pt idx="309">
                  <c:v>5091.639749634247</c:v>
                </c:pt>
                <c:pt idx="310">
                  <c:v>5120.0449803079164</c:v>
                </c:pt>
                <c:pt idx="311">
                  <c:v>5148.5271621566271</c:v>
                </c:pt>
                <c:pt idx="312">
                  <c:v>5177.0862951803774</c:v>
                </c:pt>
                <c:pt idx="313">
                  <c:v>5205.7223793791691</c:v>
                </c:pt>
                <c:pt idx="314">
                  <c:v>5234.4354147529984</c:v>
                </c:pt>
                <c:pt idx="315">
                  <c:v>5263.2254013018683</c:v>
                </c:pt>
                <c:pt idx="316">
                  <c:v>5292.0923390257776</c:v>
                </c:pt>
                <c:pt idx="317">
                  <c:v>5321.0362279247265</c:v>
                </c:pt>
                <c:pt idx="318">
                  <c:v>5350.0570679987159</c:v>
                </c:pt>
                <c:pt idx="319">
                  <c:v>5379.1548592477448</c:v>
                </c:pt>
                <c:pt idx="320">
                  <c:v>5408.3296016718132</c:v>
                </c:pt>
                <c:pt idx="321">
                  <c:v>5437.5812952709211</c:v>
                </c:pt>
                <c:pt idx="322">
                  <c:v>5466.9099400450687</c:v>
                </c:pt>
                <c:pt idx="323">
                  <c:v>5496.3155359942575</c:v>
                </c:pt>
                <c:pt idx="324">
                  <c:v>5525.7980831184859</c:v>
                </c:pt>
                <c:pt idx="325">
                  <c:v>5555.357581417753</c:v>
                </c:pt>
                <c:pt idx="326">
                  <c:v>5584.9940308920595</c:v>
                </c:pt>
                <c:pt idx="327">
                  <c:v>5614.7074315414065</c:v>
                </c:pt>
                <c:pt idx="328">
                  <c:v>5644.4977833657922</c:v>
                </c:pt>
                <c:pt idx="329">
                  <c:v>5674.3650863652201</c:v>
                </c:pt>
                <c:pt idx="330">
                  <c:v>5704.3093405396876</c:v>
                </c:pt>
                <c:pt idx="331">
                  <c:v>5734.3305458891937</c:v>
                </c:pt>
                <c:pt idx="332">
                  <c:v>5764.4287024137375</c:v>
                </c:pt>
                <c:pt idx="333">
                  <c:v>5794.6038101133227</c:v>
                </c:pt>
                <c:pt idx="334">
                  <c:v>5824.8558689879492</c:v>
                </c:pt>
                <c:pt idx="335">
                  <c:v>5855.1848790376162</c:v>
                </c:pt>
                <c:pt idx="336">
                  <c:v>5885.590840262319</c:v>
                </c:pt>
                <c:pt idx="337">
                  <c:v>5916.0737526620651</c:v>
                </c:pt>
                <c:pt idx="338">
                  <c:v>5946.6336162368489</c:v>
                </c:pt>
                <c:pt idx="339">
                  <c:v>5977.2704309866713</c:v>
                </c:pt>
                <c:pt idx="340">
                  <c:v>6007.9841969115378</c:v>
                </c:pt>
                <c:pt idx="341">
                  <c:v>6038.7749140114411</c:v>
                </c:pt>
                <c:pt idx="342">
                  <c:v>6069.6425822863857</c:v>
                </c:pt>
                <c:pt idx="343">
                  <c:v>6100.5872017363672</c:v>
                </c:pt>
                <c:pt idx="344">
                  <c:v>6131.6087723613909</c:v>
                </c:pt>
                <c:pt idx="345">
                  <c:v>6162.7072941614533</c:v>
                </c:pt>
                <c:pt idx="346">
                  <c:v>6193.8827671365589</c:v>
                </c:pt>
                <c:pt idx="347">
                  <c:v>6225.1351912866994</c:v>
                </c:pt>
                <c:pt idx="348">
                  <c:v>6256.4645666118822</c:v>
                </c:pt>
                <c:pt idx="349">
                  <c:v>6287.8708931121037</c:v>
                </c:pt>
                <c:pt idx="350">
                  <c:v>6319.3541707873646</c:v>
                </c:pt>
                <c:pt idx="351">
                  <c:v>6350.9143996376679</c:v>
                </c:pt>
                <c:pt idx="352">
                  <c:v>6382.5515796630089</c:v>
                </c:pt>
                <c:pt idx="353">
                  <c:v>6414.2657108633903</c:v>
                </c:pt>
                <c:pt idx="354">
                  <c:v>6446.0567932388094</c:v>
                </c:pt>
                <c:pt idx="355">
                  <c:v>6477.9248267892708</c:v>
                </c:pt>
                <c:pt idx="356">
                  <c:v>6509.8698115147727</c:v>
                </c:pt>
                <c:pt idx="357">
                  <c:v>6541.8917474153113</c:v>
                </c:pt>
                <c:pt idx="358">
                  <c:v>6573.9906344908914</c:v>
                </c:pt>
                <c:pt idx="359">
                  <c:v>6606.1664727415118</c:v>
                </c:pt>
                <c:pt idx="360">
                  <c:v>6638.4192621671718</c:v>
                </c:pt>
                <c:pt idx="361">
                  <c:v>6670.7490027678696</c:v>
                </c:pt>
                <c:pt idx="362">
                  <c:v>6703.1556945436114</c:v>
                </c:pt>
                <c:pt idx="363">
                  <c:v>6735.6393374943891</c:v>
                </c:pt>
                <c:pt idx="364">
                  <c:v>6768.1999316202091</c:v>
                </c:pt>
                <c:pt idx="365">
                  <c:v>6800.837476921065</c:v>
                </c:pt>
                <c:pt idx="366">
                  <c:v>6833.5519733969641</c:v>
                </c:pt>
                <c:pt idx="367">
                  <c:v>6866.3434210479045</c:v>
                </c:pt>
                <c:pt idx="368">
                  <c:v>6899.211819873879</c:v>
                </c:pt>
                <c:pt idx="369">
                  <c:v>6932.1571698748976</c:v>
                </c:pt>
                <c:pt idx="370">
                  <c:v>6965.1794710509557</c:v>
                </c:pt>
                <c:pt idx="371">
                  <c:v>6998.2787234020525</c:v>
                </c:pt>
                <c:pt idx="372">
                  <c:v>7031.4549269281888</c:v>
                </c:pt>
                <c:pt idx="373">
                  <c:v>7064.7080816293665</c:v>
                </c:pt>
                <c:pt idx="374">
                  <c:v>7098.0381875055828</c:v>
                </c:pt>
                <c:pt idx="375">
                  <c:v>7131.4452445568386</c:v>
                </c:pt>
                <c:pt idx="376">
                  <c:v>7164.929252783134</c:v>
                </c:pt>
                <c:pt idx="377">
                  <c:v>7198.4902121844698</c:v>
                </c:pt>
                <c:pt idx="378">
                  <c:v>7232.128122760847</c:v>
                </c:pt>
                <c:pt idx="379">
                  <c:v>7265.842984512261</c:v>
                </c:pt>
                <c:pt idx="380">
                  <c:v>7299.6347974387172</c:v>
                </c:pt>
                <c:pt idx="381">
                  <c:v>7333.5035615402112</c:v>
                </c:pt>
                <c:pt idx="382">
                  <c:v>7367.4492768167456</c:v>
                </c:pt>
                <c:pt idx="383">
                  <c:v>7401.4719432683187</c:v>
                </c:pt>
                <c:pt idx="384">
                  <c:v>7435.5715608949349</c:v>
                </c:pt>
                <c:pt idx="385">
                  <c:v>7469.7481296965898</c:v>
                </c:pt>
                <c:pt idx="386">
                  <c:v>7504.0016496732815</c:v>
                </c:pt>
                <c:pt idx="387">
                  <c:v>7538.3321208250145</c:v>
                </c:pt>
                <c:pt idx="388">
                  <c:v>7572.739543151788</c:v>
                </c:pt>
                <c:pt idx="389">
                  <c:v>7607.2239166536037</c:v>
                </c:pt>
                <c:pt idx="390">
                  <c:v>7641.7852413304554</c:v>
                </c:pt>
                <c:pt idx="391">
                  <c:v>7676.4235171823475</c:v>
                </c:pt>
                <c:pt idx="392">
                  <c:v>7711.13874420928</c:v>
                </c:pt>
                <c:pt idx="393">
                  <c:v>7745.9309224112512</c:v>
                </c:pt>
                <c:pt idx="394">
                  <c:v>7780.8000517882638</c:v>
                </c:pt>
                <c:pt idx="395">
                  <c:v>7815.7461323403159</c:v>
                </c:pt>
                <c:pt idx="396">
                  <c:v>7850.7691640674084</c:v>
                </c:pt>
                <c:pt idx="397">
                  <c:v>7885.8691469695368</c:v>
                </c:pt>
                <c:pt idx="398">
                  <c:v>7921.0460810467084</c:v>
                </c:pt>
                <c:pt idx="399">
                  <c:v>7956.2999662989196</c:v>
                </c:pt>
                <c:pt idx="400">
                  <c:v>7991.6308027261712</c:v>
                </c:pt>
                <c:pt idx="401">
                  <c:v>8027.0385903284614</c:v>
                </c:pt>
                <c:pt idx="402">
                  <c:v>8062.5233291057912</c:v>
                </c:pt>
                <c:pt idx="403">
                  <c:v>8098.0850190581614</c:v>
                </c:pt>
                <c:pt idx="404">
                  <c:v>8133.7236601855711</c:v>
                </c:pt>
                <c:pt idx="405">
                  <c:v>8169.4392524880204</c:v>
                </c:pt>
                <c:pt idx="406">
                  <c:v>8205.2317959655102</c:v>
                </c:pt>
                <c:pt idx="407">
                  <c:v>8241.1012906180404</c:v>
                </c:pt>
                <c:pt idx="408">
                  <c:v>8277.0477364456056</c:v>
                </c:pt>
                <c:pt idx="409">
                  <c:v>8313.0711334482148</c:v>
                </c:pt>
                <c:pt idx="410">
                  <c:v>8349.1714816258645</c:v>
                </c:pt>
                <c:pt idx="411">
                  <c:v>8385.3487809785547</c:v>
                </c:pt>
                <c:pt idx="412">
                  <c:v>8421.6030315062799</c:v>
                </c:pt>
                <c:pt idx="413">
                  <c:v>8457.9342332090491</c:v>
                </c:pt>
                <c:pt idx="414">
                  <c:v>8494.3423860868552</c:v>
                </c:pt>
                <c:pt idx="415">
                  <c:v>8530.8274901397017</c:v>
                </c:pt>
                <c:pt idx="416">
                  <c:v>8567.3895453675905</c:v>
                </c:pt>
                <c:pt idx="417">
                  <c:v>8604.0285517705179</c:v>
                </c:pt>
                <c:pt idx="418">
                  <c:v>8640.7445093484839</c:v>
                </c:pt>
                <c:pt idx="419">
                  <c:v>8677.5374181014886</c:v>
                </c:pt>
                <c:pt idx="420">
                  <c:v>8714.4072780295337</c:v>
                </c:pt>
                <c:pt idx="421">
                  <c:v>8751.3540891326211</c:v>
                </c:pt>
                <c:pt idx="422">
                  <c:v>8788.3778514107489</c:v>
                </c:pt>
                <c:pt idx="423">
                  <c:v>8825.4785648639117</c:v>
                </c:pt>
                <c:pt idx="424">
                  <c:v>8862.6562294921187</c:v>
                </c:pt>
                <c:pt idx="425">
                  <c:v>8899.9108452953624</c:v>
                </c:pt>
                <c:pt idx="426">
                  <c:v>8937.2424122736447</c:v>
                </c:pt>
                <c:pt idx="427">
                  <c:v>8974.650930426973</c:v>
                </c:pt>
                <c:pt idx="428">
                  <c:v>9012.1363997553362</c:v>
                </c:pt>
                <c:pt idx="429">
                  <c:v>9049.6988202587399</c:v>
                </c:pt>
                <c:pt idx="430">
                  <c:v>9087.3381919371823</c:v>
                </c:pt>
                <c:pt idx="431">
                  <c:v>9125.0545147906669</c:v>
                </c:pt>
                <c:pt idx="432">
                  <c:v>9162.8477888191901</c:v>
                </c:pt>
                <c:pt idx="433">
                  <c:v>9200.7180140227538</c:v>
                </c:pt>
                <c:pt idx="434">
                  <c:v>9238.6651904013561</c:v>
                </c:pt>
                <c:pt idx="435">
                  <c:v>9276.6893179550007</c:v>
                </c:pt>
                <c:pt idx="436">
                  <c:v>9314.790396683682</c:v>
                </c:pt>
                <c:pt idx="437">
                  <c:v>9352.9684265874039</c:v>
                </c:pt>
                <c:pt idx="438">
                  <c:v>9391.2234076661662</c:v>
                </c:pt>
                <c:pt idx="439">
                  <c:v>9429.5553399199689</c:v>
                </c:pt>
                <c:pt idx="440">
                  <c:v>9467.9642233488103</c:v>
                </c:pt>
                <c:pt idx="441">
                  <c:v>9506.4500579526903</c:v>
                </c:pt>
                <c:pt idx="442">
                  <c:v>9545.0128437316125</c:v>
                </c:pt>
                <c:pt idx="443">
                  <c:v>9583.6525806855752</c:v>
                </c:pt>
                <c:pt idx="444">
                  <c:v>9622.3692688145766</c:v>
                </c:pt>
                <c:pt idx="445">
                  <c:v>9661.1629081186165</c:v>
                </c:pt>
                <c:pt idx="446">
                  <c:v>9700.0334985976933</c:v>
                </c:pt>
                <c:pt idx="447">
                  <c:v>9738.9810402518124</c:v>
                </c:pt>
                <c:pt idx="448">
                  <c:v>9778.0055330809737</c:v>
                </c:pt>
                <c:pt idx="449">
                  <c:v>9817.1069770851755</c:v>
                </c:pt>
                <c:pt idx="450">
                  <c:v>9856.285372264414</c:v>
                </c:pt>
                <c:pt idx="451">
                  <c:v>9895.5407186186912</c:v>
                </c:pt>
                <c:pt idx="452">
                  <c:v>9934.8730161480144</c:v>
                </c:pt>
                <c:pt idx="453">
                  <c:v>9974.2822648523688</c:v>
                </c:pt>
                <c:pt idx="454">
                  <c:v>10013.768464731769</c:v>
                </c:pt>
                <c:pt idx="455">
                  <c:v>10053.331615786206</c:v>
                </c:pt>
                <c:pt idx="456">
                  <c:v>10092.971718015684</c:v>
                </c:pt>
                <c:pt idx="457">
                  <c:v>10132.688771420204</c:v>
                </c:pt>
                <c:pt idx="458">
                  <c:v>10172.482775999761</c:v>
                </c:pt>
                <c:pt idx="459">
                  <c:v>10212.35373175436</c:v>
                </c:pt>
                <c:pt idx="460">
                  <c:v>10252.301638683995</c:v>
                </c:pt>
                <c:pt idx="461">
                  <c:v>10292.32649678867</c:v>
                </c:pt>
                <c:pt idx="462">
                  <c:v>10332.428306068388</c:v>
                </c:pt>
                <c:pt idx="463">
                  <c:v>10372.607066523145</c:v>
                </c:pt>
                <c:pt idx="464">
                  <c:v>10412.862778152941</c:v>
                </c:pt>
                <c:pt idx="465">
                  <c:v>10453.195440957777</c:v>
                </c:pt>
                <c:pt idx="466">
                  <c:v>10493.605054937654</c:v>
                </c:pt>
                <c:pt idx="467">
                  <c:v>10534.091620092569</c:v>
                </c:pt>
                <c:pt idx="468">
                  <c:v>10574.655136422522</c:v>
                </c:pt>
                <c:pt idx="469">
                  <c:v>10615.295603927518</c:v>
                </c:pt>
                <c:pt idx="470">
                  <c:v>10656.013022607553</c:v>
                </c:pt>
                <c:pt idx="471">
                  <c:v>10696.807392462626</c:v>
                </c:pt>
                <c:pt idx="472">
                  <c:v>10737.678713492744</c:v>
                </c:pt>
                <c:pt idx="473">
                  <c:v>10778.626985697902</c:v>
                </c:pt>
                <c:pt idx="474">
                  <c:v>10819.652209078093</c:v>
                </c:pt>
                <c:pt idx="475">
                  <c:v>10860.754383633324</c:v>
                </c:pt>
                <c:pt idx="476">
                  <c:v>10901.933509363596</c:v>
                </c:pt>
                <c:pt idx="477">
                  <c:v>10943.189586268911</c:v>
                </c:pt>
                <c:pt idx="478">
                  <c:v>10984.522614349265</c:v>
                </c:pt>
                <c:pt idx="479">
                  <c:v>11025.932593604657</c:v>
                </c:pt>
                <c:pt idx="480">
                  <c:v>11067.419524035089</c:v>
                </c:pt>
                <c:pt idx="481">
                  <c:v>11108.983405640563</c:v>
                </c:pt>
                <c:pt idx="482">
                  <c:v>11150.624238421071</c:v>
                </c:pt>
                <c:pt idx="483">
                  <c:v>11192.342022376622</c:v>
                </c:pt>
                <c:pt idx="484">
                  <c:v>11234.13675750722</c:v>
                </c:pt>
                <c:pt idx="485">
                  <c:v>11276.008443812851</c:v>
                </c:pt>
                <c:pt idx="486">
                  <c:v>11317.957081293524</c:v>
                </c:pt>
                <c:pt idx="487">
                  <c:v>11359.982669949233</c:v>
                </c:pt>
                <c:pt idx="488">
                  <c:v>11402.085209779983</c:v>
                </c:pt>
                <c:pt idx="489">
                  <c:v>11444.264700785776</c:v>
                </c:pt>
                <c:pt idx="490">
                  <c:v>11486.521142966601</c:v>
                </c:pt>
                <c:pt idx="491">
                  <c:v>11528.854536322473</c:v>
                </c:pt>
                <c:pt idx="492">
                  <c:v>11571.264880853381</c:v>
                </c:pt>
                <c:pt idx="493">
                  <c:v>11613.752176559332</c:v>
                </c:pt>
                <c:pt idx="494">
                  <c:v>11656.316423440323</c:v>
                </c:pt>
                <c:pt idx="495">
                  <c:v>11698.957621496356</c:v>
                </c:pt>
                <c:pt idx="496">
                  <c:v>11741.675770727425</c:v>
                </c:pt>
                <c:pt idx="497">
                  <c:v>11784.47087113353</c:v>
                </c:pt>
                <c:pt idx="498">
                  <c:v>11827.342922714681</c:v>
                </c:pt>
                <c:pt idx="499">
                  <c:v>11870.291925470867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0.21288592809372209</c:v>
                </c:pt>
                <c:pt idx="2">
                  <c:v>9.6867688049163583E-2</c:v>
                </c:pt>
                <c:pt idx="3">
                  <c:v>7.088772411575639E-2</c:v>
                </c:pt>
                <c:pt idx="4">
                  <c:v>5.9121683298009521E-2</c:v>
                </c:pt>
                <c:pt idx="5">
                  <c:v>5.2233384525529336E-2</c:v>
                </c:pt>
                <c:pt idx="6">
                  <c:v>4.6217822086971415E-2</c:v>
                </c:pt>
                <c:pt idx="7">
                  <c:v>4.0703368253004038E-2</c:v>
                </c:pt>
                <c:pt idx="8">
                  <c:v>3.7627243044707978E-2</c:v>
                </c:pt>
                <c:pt idx="9">
                  <c:v>3.5625010678673803E-2</c:v>
                </c:pt>
                <c:pt idx="10">
                  <c:v>3.4217513362304275E-2</c:v>
                </c:pt>
                <c:pt idx="11">
                  <c:v>3.3179653675183308E-2</c:v>
                </c:pt>
                <c:pt idx="12">
                  <c:v>3.2371366464352659E-2</c:v>
                </c:pt>
                <c:pt idx="13">
                  <c:v>3.1721102884450902E-2</c:v>
                </c:pt>
                <c:pt idx="14">
                  <c:v>3.118442841239915E-2</c:v>
                </c:pt>
                <c:pt idx="15">
                  <c:v>3.0733810690256536E-2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0.15426823077345486</c:v>
                </c:pt>
                <c:pt idx="2">
                  <c:v>6.8591571117917166E-2</c:v>
                </c:pt>
                <c:pt idx="3">
                  <c:v>4.9337124614953091E-2</c:v>
                </c:pt>
                <c:pt idx="4">
                  <c:v>4.0283943193182466E-2</c:v>
                </c:pt>
                <c:pt idx="5">
                  <c:v>3.495911805043303E-2</c:v>
                </c:pt>
                <c:pt idx="6">
                  <c:v>3.0335434512845576E-2</c:v>
                </c:pt>
                <c:pt idx="7">
                  <c:v>2.6077597194477598E-2</c:v>
                </c:pt>
                <c:pt idx="8">
                  <c:v>2.3684054219748452E-2</c:v>
                </c:pt>
                <c:pt idx="9">
                  <c:v>2.2122975410833936E-2</c:v>
                </c:pt>
                <c:pt idx="10">
                  <c:v>2.10274098320621E-2</c:v>
                </c:pt>
                <c:pt idx="11">
                  <c:v>2.0209845684021194E-2</c:v>
                </c:pt>
                <c:pt idx="12">
                  <c:v>1.9574025697649735E-2</c:v>
                </c:pt>
                <c:pt idx="13">
                  <c:v>1.9064160370032793E-2</c:v>
                </c:pt>
                <c:pt idx="14">
                  <c:v>1.8645345944655525E-2</c:v>
                </c:pt>
                <c:pt idx="15">
                  <c:v>1.8295012500300196E-2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0.13344679840339077</c:v>
                </c:pt>
                <c:pt idx="2">
                  <c:v>5.8587805491459019E-2</c:v>
                </c:pt>
                <c:pt idx="3">
                  <c:v>4.1730713230755688E-2</c:v>
                </c:pt>
                <c:pt idx="4">
                  <c:v>3.364999805793193E-2</c:v>
                </c:pt>
                <c:pt idx="5">
                  <c:v>2.8882018766961105E-2</c:v>
                </c:pt>
                <c:pt idx="6">
                  <c:v>2.4747979857029465E-2</c:v>
                </c:pt>
                <c:pt idx="7">
                  <c:v>2.0921830768017496E-2</c:v>
                </c:pt>
                <c:pt idx="8">
                  <c:v>1.8752643209993782E-2</c:v>
                </c:pt>
                <c:pt idx="9">
                  <c:v>1.7329016092672539E-2</c:v>
                </c:pt>
                <c:pt idx="10">
                  <c:v>1.6325264332937302E-2</c:v>
                </c:pt>
                <c:pt idx="11">
                  <c:v>1.5566436007761916E-2</c:v>
                </c:pt>
                <c:pt idx="12">
                  <c:v>1.4972862105065134E-2</c:v>
                </c:pt>
                <c:pt idx="13">
                  <c:v>1.4494552999804393E-2</c:v>
                </c:pt>
                <c:pt idx="14">
                  <c:v>1.4100106832049738E-2</c:v>
                </c:pt>
                <c:pt idx="15">
                  <c:v>1.3768650814986119E-2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0.12292187505629631</c:v>
                </c:pt>
                <c:pt idx="2">
                  <c:v>5.3550337902489926E-2</c:v>
                </c:pt>
                <c:pt idx="3">
                  <c:v>3.7910884248352546E-2</c:v>
                </c:pt>
                <c:pt idx="4">
                  <c:v>3.0329939842104355E-2</c:v>
                </c:pt>
                <c:pt idx="5">
                  <c:v>2.584905587713059E-2</c:v>
                </c:pt>
                <c:pt idx="6">
                  <c:v>2.1967208897060008E-2</c:v>
                </c:pt>
                <c:pt idx="7">
                  <c:v>1.8363754128039585E-2</c:v>
                </c:pt>
                <c:pt idx="8">
                  <c:v>1.6310266819886756E-2</c:v>
                </c:pt>
                <c:pt idx="9">
                  <c:v>1.4957026371545269E-2</c:v>
                </c:pt>
                <c:pt idx="10">
                  <c:v>1.3999674384598626E-2</c:v>
                </c:pt>
                <c:pt idx="11">
                  <c:v>1.3269991895555056E-2</c:v>
                </c:pt>
                <c:pt idx="12">
                  <c:v>1.2696726752105003E-2</c:v>
                </c:pt>
                <c:pt idx="13">
                  <c:v>1.2232945895490581E-2</c:v>
                </c:pt>
                <c:pt idx="14">
                  <c:v>1.1849111530876207E-2</c:v>
                </c:pt>
                <c:pt idx="15">
                  <c:v>1.1525273643600169E-2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93.947026837748936</c:v>
                </c:pt>
                <c:pt idx="2">
                  <c:v>206.46719667604054</c:v>
                </c:pt>
                <c:pt idx="3">
                  <c:v>282.13629721474655</c:v>
                </c:pt>
                <c:pt idx="4">
                  <c:v>338.28536138235006</c:v>
                </c:pt>
                <c:pt idx="5">
                  <c:v>382.89688063818448</c:v>
                </c:pt>
                <c:pt idx="6">
                  <c:v>432.73350185918662</c:v>
                </c:pt>
                <c:pt idx="7">
                  <c:v>491.35982741487089</c:v>
                </c:pt>
                <c:pt idx="8">
                  <c:v>531.52977421801484</c:v>
                </c:pt>
                <c:pt idx="9">
                  <c:v>561.40334049001694</c:v>
                </c:pt>
                <c:pt idx="10">
                  <c:v>584.49600905345153</c:v>
                </c:pt>
                <c:pt idx="11">
                  <c:v>602.77904633341552</c:v>
                </c:pt>
                <c:pt idx="12">
                  <c:v>617.8299585228815</c:v>
                </c:pt>
                <c:pt idx="13">
                  <c:v>630.49510204147498</c:v>
                </c:pt>
                <c:pt idx="14">
                  <c:v>641.34572984662623</c:v>
                </c:pt>
                <c:pt idx="15">
                  <c:v>650.74911150996809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129.64432080231924</c:v>
                </c:pt>
                <c:pt idx="2">
                  <c:v>291.58101606416903</c:v>
                </c:pt>
                <c:pt idx="3">
                  <c:v>405.37425227124811</c:v>
                </c:pt>
                <c:pt idx="4">
                  <c:v>496.47572741550141</c:v>
                </c:pt>
                <c:pt idx="5">
                  <c:v>572.09681237230939</c:v>
                </c:pt>
                <c:pt idx="6">
                  <c:v>659.29499020463925</c:v>
                </c:pt>
                <c:pt idx="7">
                  <c:v>766.94182561556556</c:v>
                </c:pt>
                <c:pt idx="8">
                  <c:v>844.45001748574873</c:v>
                </c:pt>
                <c:pt idx="9">
                  <c:v>904.03752789083319</c:v>
                </c:pt>
                <c:pt idx="10">
                  <c:v>951.13949648256107</c:v>
                </c:pt>
                <c:pt idx="11">
                  <c:v>989.61666074535594</c:v>
                </c:pt>
                <c:pt idx="12">
                  <c:v>1021.7622224947529</c:v>
                </c:pt>
                <c:pt idx="13">
                  <c:v>1049.0889507747881</c:v>
                </c:pt>
                <c:pt idx="14">
                  <c:v>1072.6537367215099</c:v>
                </c:pt>
                <c:pt idx="15">
                  <c:v>1093.1941150448422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149.87246033091654</c:v>
                </c:pt>
                <c:pt idx="2">
                  <c:v>341.3679661190863</c:v>
                </c:pt>
                <c:pt idx="3">
                  <c:v>479.26331595166522</c:v>
                </c:pt>
                <c:pt idx="4">
                  <c:v>594.35367471843369</c:v>
                </c:pt>
                <c:pt idx="5">
                  <c:v>692.47237048673765</c:v>
                </c:pt>
                <c:pt idx="6">
                  <c:v>808.14677058657617</c:v>
                </c:pt>
                <c:pt idx="7">
                  <c:v>955.93928761594475</c:v>
                </c:pt>
                <c:pt idx="8">
                  <c:v>1066.5163185817703</c:v>
                </c:pt>
                <c:pt idx="9">
                  <c:v>1154.1336157254116</c:v>
                </c:pt>
                <c:pt idx="10">
                  <c:v>1225.0950178888481</c:v>
                </c:pt>
                <c:pt idx="11">
                  <c:v>1284.8156116163887</c:v>
                </c:pt>
                <c:pt idx="12">
                  <c:v>1335.7499628099993</c:v>
                </c:pt>
                <c:pt idx="13">
                  <c:v>1379.828684628626</c:v>
                </c:pt>
                <c:pt idx="14">
                  <c:v>1418.4289692429652</c:v>
                </c:pt>
                <c:pt idx="15">
                  <c:v>1452.5751483385384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162.70497005386804</c:v>
                </c:pt>
                <c:pt idx="2">
                  <c:v>373.48036974889118</c:v>
                </c:pt>
                <c:pt idx="3">
                  <c:v>527.55298106424721</c:v>
                </c:pt>
                <c:pt idx="4">
                  <c:v>659.41443023357999</c:v>
                </c:pt>
                <c:pt idx="5">
                  <c:v>773.72264948734858</c:v>
                </c:pt>
                <c:pt idx="6">
                  <c:v>910.44793599958473</c:v>
                </c:pt>
                <c:pt idx="7">
                  <c:v>1089.1019265751349</c:v>
                </c:pt>
                <c:pt idx="8">
                  <c:v>1226.2215094859412</c:v>
                </c:pt>
                <c:pt idx="9">
                  <c:v>1337.1641864621331</c:v>
                </c:pt>
                <c:pt idx="10">
                  <c:v>1428.6046554055911</c:v>
                </c:pt>
                <c:pt idx="11">
                  <c:v>1507.1599257494076</c:v>
                </c:pt>
                <c:pt idx="12">
                  <c:v>1575.2091377948398</c:v>
                </c:pt>
                <c:pt idx="13">
                  <c:v>1634.9291634954898</c:v>
                </c:pt>
                <c:pt idx="14">
                  <c:v>1687.8902648425876</c:v>
                </c:pt>
                <c:pt idx="15">
                  <c:v>1735.3167151138084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171.53348092286114</c:v>
                </c:pt>
                <c:pt idx="2">
                  <c:v>395.79927440092189</c:v>
                </c:pt>
                <c:pt idx="3">
                  <c:v>561.39108717753152</c:v>
                </c:pt>
                <c:pt idx="4">
                  <c:v>705.48677382690551</c:v>
                </c:pt>
                <c:pt idx="5">
                  <c:v>831.81324071345284</c:v>
                </c:pt>
                <c:pt idx="6">
                  <c:v>984.42705615307671</c:v>
                </c:pt>
                <c:pt idx="7">
                  <c:v>1186.9398758980528</c:v>
                </c:pt>
                <c:pt idx="8">
                  <c:v>1345.1297502260609</c:v>
                </c:pt>
                <c:pt idx="9">
                  <c:v>1475.0081327587004</c:v>
                </c:pt>
                <c:pt idx="10">
                  <c:v>1583.3991632614443</c:v>
                </c:pt>
                <c:pt idx="11">
                  <c:v>1677.8575384812279</c:v>
                </c:pt>
                <c:pt idx="12">
                  <c:v>1760.6061831991919</c:v>
                </c:pt>
                <c:pt idx="13">
                  <c:v>1833.9727794579258</c:v>
                </c:pt>
                <c:pt idx="14">
                  <c:v>1899.6469554858065</c:v>
                </c:pt>
                <c:pt idx="15">
                  <c:v>1958.9948472790184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93.947026837748936</c:v>
                </c:pt>
                <c:pt idx="2">
                  <c:v>206.46719667604054</c:v>
                </c:pt>
                <c:pt idx="3">
                  <c:v>282.13629721474655</c:v>
                </c:pt>
                <c:pt idx="4">
                  <c:v>338.28536138235006</c:v>
                </c:pt>
                <c:pt idx="5">
                  <c:v>382.89688063818448</c:v>
                </c:pt>
                <c:pt idx="6">
                  <c:v>432.73350185918662</c:v>
                </c:pt>
                <c:pt idx="7">
                  <c:v>491.35982741487089</c:v>
                </c:pt>
                <c:pt idx="8">
                  <c:v>531.52977421801484</c:v>
                </c:pt>
                <c:pt idx="9">
                  <c:v>561.40334049001694</c:v>
                </c:pt>
                <c:pt idx="10">
                  <c:v>584.49600905345153</c:v>
                </c:pt>
                <c:pt idx="11">
                  <c:v>602.77904633341552</c:v>
                </c:pt>
                <c:pt idx="12">
                  <c:v>617.8299585228815</c:v>
                </c:pt>
                <c:pt idx="13">
                  <c:v>630.49510204147498</c:v>
                </c:pt>
                <c:pt idx="14">
                  <c:v>641.34572984662623</c:v>
                </c:pt>
                <c:pt idx="15">
                  <c:v>650.74911150996809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129.64432080231924</c:v>
                </c:pt>
                <c:pt idx="2">
                  <c:v>291.58101606416903</c:v>
                </c:pt>
                <c:pt idx="3">
                  <c:v>405.37425227124811</c:v>
                </c:pt>
                <c:pt idx="4">
                  <c:v>496.47572741550141</c:v>
                </c:pt>
                <c:pt idx="5">
                  <c:v>572.09681237230939</c:v>
                </c:pt>
                <c:pt idx="6">
                  <c:v>659.29499020463925</c:v>
                </c:pt>
                <c:pt idx="7">
                  <c:v>766.94182561556556</c:v>
                </c:pt>
                <c:pt idx="8">
                  <c:v>844.45001748574873</c:v>
                </c:pt>
                <c:pt idx="9">
                  <c:v>904.03752789083319</c:v>
                </c:pt>
                <c:pt idx="10">
                  <c:v>951.13949648256107</c:v>
                </c:pt>
                <c:pt idx="11">
                  <c:v>989.61666074535594</c:v>
                </c:pt>
                <c:pt idx="12">
                  <c:v>1021.7622224947529</c:v>
                </c:pt>
                <c:pt idx="13">
                  <c:v>1049.0889507747881</c:v>
                </c:pt>
                <c:pt idx="14">
                  <c:v>1072.6537367215099</c:v>
                </c:pt>
                <c:pt idx="15">
                  <c:v>1093.1941150448422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149.87246033091654</c:v>
                </c:pt>
                <c:pt idx="2">
                  <c:v>341.3679661190863</c:v>
                </c:pt>
                <c:pt idx="3">
                  <c:v>479.26331595166522</c:v>
                </c:pt>
                <c:pt idx="4">
                  <c:v>594.35367471843369</c:v>
                </c:pt>
                <c:pt idx="5">
                  <c:v>692.47237048673765</c:v>
                </c:pt>
                <c:pt idx="6">
                  <c:v>808.14677058657617</c:v>
                </c:pt>
                <c:pt idx="7">
                  <c:v>955.93928761594475</c:v>
                </c:pt>
                <c:pt idx="8">
                  <c:v>1066.5163185817703</c:v>
                </c:pt>
                <c:pt idx="9">
                  <c:v>1154.1336157254116</c:v>
                </c:pt>
                <c:pt idx="10">
                  <c:v>1225.0950178888481</c:v>
                </c:pt>
                <c:pt idx="11">
                  <c:v>1284.8156116163887</c:v>
                </c:pt>
                <c:pt idx="12">
                  <c:v>1335.7499628099993</c:v>
                </c:pt>
                <c:pt idx="13">
                  <c:v>1379.828684628626</c:v>
                </c:pt>
                <c:pt idx="14">
                  <c:v>1418.4289692429652</c:v>
                </c:pt>
                <c:pt idx="15">
                  <c:v>1452.5751483385384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162.70497005386804</c:v>
                </c:pt>
                <c:pt idx="2">
                  <c:v>373.48036974889118</c:v>
                </c:pt>
                <c:pt idx="3">
                  <c:v>527.55298106424721</c:v>
                </c:pt>
                <c:pt idx="4">
                  <c:v>659.41443023357999</c:v>
                </c:pt>
                <c:pt idx="5">
                  <c:v>773.72264948734858</c:v>
                </c:pt>
                <c:pt idx="6">
                  <c:v>910.44793599958473</c:v>
                </c:pt>
                <c:pt idx="7">
                  <c:v>1089.1019265751349</c:v>
                </c:pt>
                <c:pt idx="8">
                  <c:v>1226.2215094859412</c:v>
                </c:pt>
                <c:pt idx="9">
                  <c:v>1337.1641864621331</c:v>
                </c:pt>
                <c:pt idx="10">
                  <c:v>1428.6046554055911</c:v>
                </c:pt>
                <c:pt idx="11">
                  <c:v>1507.1599257494076</c:v>
                </c:pt>
                <c:pt idx="12">
                  <c:v>1575.2091377948398</c:v>
                </c:pt>
                <c:pt idx="13">
                  <c:v>1634.9291634954898</c:v>
                </c:pt>
                <c:pt idx="14">
                  <c:v>1687.8902648425876</c:v>
                </c:pt>
                <c:pt idx="15">
                  <c:v>1735.3167151138084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171.53348092286114</c:v>
                </c:pt>
                <c:pt idx="2">
                  <c:v>395.79927440092189</c:v>
                </c:pt>
                <c:pt idx="3">
                  <c:v>561.39108717753152</c:v>
                </c:pt>
                <c:pt idx="4">
                  <c:v>705.48677382690551</c:v>
                </c:pt>
                <c:pt idx="5">
                  <c:v>831.81324071345284</c:v>
                </c:pt>
                <c:pt idx="6">
                  <c:v>984.42705615307671</c:v>
                </c:pt>
                <c:pt idx="7">
                  <c:v>1186.9398758980528</c:v>
                </c:pt>
                <c:pt idx="8">
                  <c:v>1345.1297502260609</c:v>
                </c:pt>
                <c:pt idx="9">
                  <c:v>1475.0081327587004</c:v>
                </c:pt>
                <c:pt idx="10">
                  <c:v>1583.3991632614443</c:v>
                </c:pt>
                <c:pt idx="11">
                  <c:v>1677.8575384812279</c:v>
                </c:pt>
                <c:pt idx="12">
                  <c:v>1760.6061831991919</c:v>
                </c:pt>
                <c:pt idx="13">
                  <c:v>1833.9727794579258</c:v>
                </c:pt>
                <c:pt idx="14">
                  <c:v>1899.6469554858065</c:v>
                </c:pt>
                <c:pt idx="15">
                  <c:v>1958.9948472790184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0.11808322697379374</c:v>
                </c:pt>
                <c:pt idx="2">
                  <c:v>7.3903357979509809E-2</c:v>
                </c:pt>
                <c:pt idx="3">
                  <c:v>5.9869637548603728E-2</c:v>
                </c:pt>
                <c:pt idx="4">
                  <c:v>5.238292991065583E-2</c:v>
                </c:pt>
                <c:pt idx="5">
                  <c:v>4.7594158708881507E-2</c:v>
                </c:pt>
                <c:pt idx="6">
                  <c:v>4.3082214839221304E-2</c:v>
                </c:pt>
                <c:pt idx="7">
                  <c:v>3.874599126594247E-2</c:v>
                </c:pt>
                <c:pt idx="8">
                  <c:v>3.6197914983932489E-2</c:v>
                </c:pt>
                <c:pt idx="9">
                  <c:v>3.4508933413036909E-2</c:v>
                </c:pt>
                <c:pt idx="10">
                  <c:v>3.3310165693525719E-2</c:v>
                </c:pt>
                <c:pt idx="11">
                  <c:v>3.2406266903014014E-2</c:v>
                </c:pt>
                <c:pt idx="12">
                  <c:v>3.1694891667178003E-2</c:v>
                </c:pt>
                <c:pt idx="13">
                  <c:v>3.1117718192444355E-2</c:v>
                </c:pt>
                <c:pt idx="14">
                  <c:v>3.0640005387297456E-2</c:v>
                </c:pt>
                <c:pt idx="15">
                  <c:v>3.0236959336160711E-2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8.3627187614925019E-2</c:v>
                </c:pt>
                <c:pt idx="2">
                  <c:v>5.1639587451136879E-2</c:v>
                </c:pt>
                <c:pt idx="3">
                  <c:v>4.0860888819093021E-2</c:v>
                </c:pt>
                <c:pt idx="4">
                  <c:v>3.5074698973822566E-2</c:v>
                </c:pt>
                <c:pt idx="5">
                  <c:v>3.1387797573912225E-2</c:v>
                </c:pt>
                <c:pt idx="6">
                  <c:v>2.790965676345666E-2</c:v>
                </c:pt>
                <c:pt idx="7">
                  <c:v>2.4554174865848842E-2</c:v>
                </c:pt>
                <c:pt idx="8">
                  <c:v>2.25732098444178E-2</c:v>
                </c:pt>
                <c:pt idx="9">
                  <c:v>2.1254771093647939E-2</c:v>
                </c:pt>
                <c:pt idx="10">
                  <c:v>2.031281636776382E-2</c:v>
                </c:pt>
                <c:pt idx="11">
                  <c:v>1.960160009399501E-2</c:v>
                </c:pt>
                <c:pt idx="12">
                  <c:v>1.9043788227946123E-2</c:v>
                </c:pt>
                <c:pt idx="13">
                  <c:v>1.8593522111917969E-2</c:v>
                </c:pt>
                <c:pt idx="14">
                  <c:v>1.8222264229697367E-2</c:v>
                </c:pt>
                <c:pt idx="15">
                  <c:v>1.7910523693254327E-2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7.1439297962514151E-2</c:v>
                </c:pt>
                <c:pt idx="2">
                  <c:v>4.3777346707621602E-2</c:v>
                </c:pt>
                <c:pt idx="3">
                  <c:v>3.4165801552770707E-2</c:v>
                </c:pt>
                <c:pt idx="4">
                  <c:v>2.89855633852617E-2</c:v>
                </c:pt>
                <c:pt idx="5">
                  <c:v>2.5687068736454204E-2</c:v>
                </c:pt>
                <c:pt idx="6">
                  <c:v>2.2567786144620194E-2</c:v>
                </c:pt>
                <c:pt idx="7">
                  <c:v>1.9542256575583491E-2</c:v>
                </c:pt>
                <c:pt idx="8">
                  <c:v>1.7742220262182484E-2</c:v>
                </c:pt>
                <c:pt idx="9">
                  <c:v>1.6534334940656412E-2</c:v>
                </c:pt>
                <c:pt idx="10">
                  <c:v>1.5662379639116882E-2</c:v>
                </c:pt>
                <c:pt idx="11">
                  <c:v>1.499876075248488E-2</c:v>
                </c:pt>
                <c:pt idx="12">
                  <c:v>1.4475477932555826E-2</c:v>
                </c:pt>
                <c:pt idx="13">
                  <c:v>1.4051245404733737E-2</c:v>
                </c:pt>
                <c:pt idx="14">
                  <c:v>1.36996308893207E-2</c:v>
                </c:pt>
                <c:pt idx="15">
                  <c:v>1.3403043936461523E-2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6.5302897074527674E-2</c:v>
                </c:pt>
                <c:pt idx="2">
                  <c:v>3.9826482296995973E-2</c:v>
                </c:pt>
                <c:pt idx="3">
                  <c:v>3.0814267057099661E-2</c:v>
                </c:pt>
                <c:pt idx="4">
                  <c:v>2.594639126566612E-2</c:v>
                </c:pt>
                <c:pt idx="5">
                  <c:v>2.2848052951344216E-2</c:v>
                </c:pt>
                <c:pt idx="6">
                  <c:v>1.9913842173721018E-2</c:v>
                </c:pt>
                <c:pt idx="7">
                  <c:v>1.7058446830785213E-2</c:v>
                </c:pt>
                <c:pt idx="8">
                  <c:v>1.5351289235063964E-2</c:v>
                </c:pt>
                <c:pt idx="9">
                  <c:v>1.4199558040680082E-2</c:v>
                </c:pt>
                <c:pt idx="10">
                  <c:v>1.3362493376889606E-2</c:v>
                </c:pt>
                <c:pt idx="11">
                  <c:v>1.2721838494087532E-2</c:v>
                </c:pt>
                <c:pt idx="12">
                  <c:v>1.2214456485367479E-2</c:v>
                </c:pt>
                <c:pt idx="13">
                  <c:v>1.1801495831078503E-2</c:v>
                </c:pt>
                <c:pt idx="14">
                  <c:v>1.1457669490493894E-2</c:v>
                </c:pt>
                <c:pt idx="15">
                  <c:v>1.1166408042862641E-2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169.37206504729591</c:v>
                </c:pt>
                <c:pt idx="2">
                  <c:v>270.6236975800901</c:v>
                </c:pt>
                <c:pt idx="3">
                  <c:v>334.05914615339839</c:v>
                </c:pt>
                <c:pt idx="4">
                  <c:v>381.80376764170961</c:v>
                </c:pt>
                <c:pt idx="5">
                  <c:v>420.21963498364801</c:v>
                </c:pt>
                <c:pt idx="6">
                  <c:v>464.22868635324534</c:v>
                </c:pt>
                <c:pt idx="7">
                  <c:v>516.18243195083505</c:v>
                </c:pt>
                <c:pt idx="8">
                  <c:v>552.51801129644036</c:v>
                </c:pt>
                <c:pt idx="9">
                  <c:v>579.56007392695392</c:v>
                </c:pt>
                <c:pt idx="10">
                  <c:v>600.41730755747244</c:v>
                </c:pt>
                <c:pt idx="11">
                  <c:v>617.16457683497811</c:v>
                </c:pt>
                <c:pt idx="12">
                  <c:v>631.0165123773312</c:v>
                </c:pt>
                <c:pt idx="13">
                  <c:v>642.72064797013843</c:v>
                </c:pt>
                <c:pt idx="14">
                  <c:v>652.74139959164222</c:v>
                </c:pt>
                <c:pt idx="15">
                  <c:v>661.44217008228668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239.15667345042442</c:v>
                </c:pt>
                <c:pt idx="2">
                  <c:v>387.29976336322738</c:v>
                </c:pt>
                <c:pt idx="3">
                  <c:v>489.46561315755378</c:v>
                </c:pt>
                <c:pt idx="4">
                  <c:v>570.21159368827875</c:v>
                </c:pt>
                <c:pt idx="5">
                  <c:v>637.1902951426855</c:v>
                </c:pt>
                <c:pt idx="6">
                  <c:v>716.59784889174557</c:v>
                </c:pt>
                <c:pt idx="7">
                  <c:v>814.52543647952052</c:v>
                </c:pt>
                <c:pt idx="8">
                  <c:v>886.00602828958608</c:v>
                </c:pt>
                <c:pt idx="9">
                  <c:v>940.96520314806253</c:v>
                </c:pt>
                <c:pt idx="10">
                  <c:v>984.60004944167883</c:v>
                </c:pt>
                <c:pt idx="11">
                  <c:v>1020.3248665463307</c:v>
                </c:pt>
                <c:pt idx="12">
                  <c:v>1050.2112164138996</c:v>
                </c:pt>
                <c:pt idx="13">
                  <c:v>1075.6434353650789</c:v>
                </c:pt>
                <c:pt idx="14">
                  <c:v>1097.558445421146</c:v>
                </c:pt>
                <c:pt idx="15">
                  <c:v>1116.6619325337001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279.95795830040856</c:v>
                </c:pt>
                <c:pt idx="2">
                  <c:v>456.85729045150231</c:v>
                </c:pt>
                <c:pt idx="3">
                  <c:v>585.38067573532703</c:v>
                </c:pt>
                <c:pt idx="4">
                  <c:v>689.99866361643353</c:v>
                </c:pt>
                <c:pt idx="5">
                  <c:v>778.60187961488532</c:v>
                </c:pt>
                <c:pt idx="6">
                  <c:v>886.21896148052986</c:v>
                </c:pt>
                <c:pt idx="7">
                  <c:v>1023.4232634622362</c:v>
                </c:pt>
                <c:pt idx="8">
                  <c:v>1127.2546335494419</c:v>
                </c:pt>
                <c:pt idx="9">
                  <c:v>1209.6041402198668</c:v>
                </c:pt>
                <c:pt idx="10">
                  <c:v>1276.9451680286109</c:v>
                </c:pt>
                <c:pt idx="11">
                  <c:v>1333.4434977694109</c:v>
                </c:pt>
                <c:pt idx="12">
                  <c:v>1381.6469544690708</c:v>
                </c:pt>
                <c:pt idx="13">
                  <c:v>1423.3613764415632</c:v>
                </c:pt>
                <c:pt idx="14">
                  <c:v>1459.8933476076818</c:v>
                </c:pt>
                <c:pt idx="15">
                  <c:v>1492.1983464959162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306.26512598935346</c:v>
                </c:pt>
                <c:pt idx="2">
                  <c:v>502.17842115341824</c:v>
                </c:pt>
                <c:pt idx="3">
                  <c:v>649.0499989157446</c:v>
                </c:pt>
                <c:pt idx="4">
                  <c:v>770.82010346715322</c:v>
                </c:pt>
                <c:pt idx="5">
                  <c:v>875.3481113944697</c:v>
                </c:pt>
                <c:pt idx="6">
                  <c:v>1004.3265295329437</c:v>
                </c:pt>
                <c:pt idx="7">
                  <c:v>1172.4396833072865</c:v>
                </c:pt>
                <c:pt idx="8">
                  <c:v>1302.8221730275195</c:v>
                </c:pt>
                <c:pt idx="9">
                  <c:v>1408.4945420626702</c:v>
                </c:pt>
                <c:pt idx="10">
                  <c:v>1496.7266539184927</c:v>
                </c:pt>
                <c:pt idx="11">
                  <c:v>1572.0998194793142</c:v>
                </c:pt>
                <c:pt idx="12">
                  <c:v>1637.4040076166589</c:v>
                </c:pt>
                <c:pt idx="13">
                  <c:v>1694.7004249521699</c:v>
                </c:pt>
                <c:pt idx="14">
                  <c:v>1745.5556748772897</c:v>
                </c:pt>
                <c:pt idx="15">
                  <c:v>1791.0862582872946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324.54396363299719</c:v>
                </c:pt>
                <c:pt idx="2">
                  <c:v>533.87683373984237</c:v>
                </c:pt>
                <c:pt idx="3">
                  <c:v>694.09881760455983</c:v>
                </c:pt>
                <c:pt idx="4">
                  <c:v>828.58990470983895</c:v>
                </c:pt>
                <c:pt idx="5">
                  <c:v>945.10860562653329</c:v>
                </c:pt>
                <c:pt idx="6">
                  <c:v>1090.4485964909147</c:v>
                </c:pt>
                <c:pt idx="7">
                  <c:v>1282.8039380858506</c:v>
                </c:pt>
                <c:pt idx="8">
                  <c:v>1434.5579330014407</c:v>
                </c:pt>
                <c:pt idx="9">
                  <c:v>1559.436857280341</c:v>
                </c:pt>
                <c:pt idx="10">
                  <c:v>1665.2430699368522</c:v>
                </c:pt>
                <c:pt idx="11">
                  <c:v>1756.8013394860268</c:v>
                </c:pt>
                <c:pt idx="12">
                  <c:v>1837.0243997901562</c:v>
                </c:pt>
                <c:pt idx="13">
                  <c:v>1908.1323154326524</c:v>
                </c:pt>
                <c:pt idx="14">
                  <c:v>1971.8776362507861</c:v>
                </c:pt>
                <c:pt idx="15">
                  <c:v>2029.4818912872624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169.37206504729591</c:v>
                </c:pt>
                <c:pt idx="2">
                  <c:v>270.6236975800901</c:v>
                </c:pt>
                <c:pt idx="3">
                  <c:v>334.05914615339839</c:v>
                </c:pt>
                <c:pt idx="4">
                  <c:v>381.80376764170961</c:v>
                </c:pt>
                <c:pt idx="5">
                  <c:v>420.21963498364801</c:v>
                </c:pt>
                <c:pt idx="6">
                  <c:v>464.22868635324534</c:v>
                </c:pt>
                <c:pt idx="7">
                  <c:v>516.18243195083505</c:v>
                </c:pt>
                <c:pt idx="8">
                  <c:v>552.51801129644036</c:v>
                </c:pt>
                <c:pt idx="9">
                  <c:v>579.56007392695392</c:v>
                </c:pt>
                <c:pt idx="10">
                  <c:v>600.41730755747244</c:v>
                </c:pt>
                <c:pt idx="11">
                  <c:v>617.16457683497811</c:v>
                </c:pt>
                <c:pt idx="12">
                  <c:v>631.0165123773312</c:v>
                </c:pt>
                <c:pt idx="13">
                  <c:v>642.72064797013843</c:v>
                </c:pt>
                <c:pt idx="14">
                  <c:v>652.74139959164222</c:v>
                </c:pt>
                <c:pt idx="15">
                  <c:v>661.44217008228668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239.15667345042442</c:v>
                </c:pt>
                <c:pt idx="2">
                  <c:v>387.29976336322738</c:v>
                </c:pt>
                <c:pt idx="3">
                  <c:v>489.46561315755378</c:v>
                </c:pt>
                <c:pt idx="4">
                  <c:v>570.21159368827875</c:v>
                </c:pt>
                <c:pt idx="5">
                  <c:v>637.1902951426855</c:v>
                </c:pt>
                <c:pt idx="6">
                  <c:v>716.59784889174557</c:v>
                </c:pt>
                <c:pt idx="7">
                  <c:v>814.52543647952052</c:v>
                </c:pt>
                <c:pt idx="8">
                  <c:v>886.00602828958608</c:v>
                </c:pt>
                <c:pt idx="9">
                  <c:v>940.96520314806253</c:v>
                </c:pt>
                <c:pt idx="10">
                  <c:v>984.60004944167883</c:v>
                </c:pt>
                <c:pt idx="11">
                  <c:v>1020.3248665463307</c:v>
                </c:pt>
                <c:pt idx="12">
                  <c:v>1050.2112164138996</c:v>
                </c:pt>
                <c:pt idx="13">
                  <c:v>1075.6434353650789</c:v>
                </c:pt>
                <c:pt idx="14">
                  <c:v>1097.558445421146</c:v>
                </c:pt>
                <c:pt idx="15">
                  <c:v>1116.6619325337001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279.95795830040856</c:v>
                </c:pt>
                <c:pt idx="2">
                  <c:v>456.85729045150231</c:v>
                </c:pt>
                <c:pt idx="3">
                  <c:v>585.38067573532703</c:v>
                </c:pt>
                <c:pt idx="4">
                  <c:v>689.99866361643353</c:v>
                </c:pt>
                <c:pt idx="5">
                  <c:v>778.60187961488532</c:v>
                </c:pt>
                <c:pt idx="6">
                  <c:v>886.21896148052986</c:v>
                </c:pt>
                <c:pt idx="7">
                  <c:v>1023.4232634622362</c:v>
                </c:pt>
                <c:pt idx="8">
                  <c:v>1127.2546335494419</c:v>
                </c:pt>
                <c:pt idx="9">
                  <c:v>1209.6041402198668</c:v>
                </c:pt>
                <c:pt idx="10">
                  <c:v>1276.9451680286109</c:v>
                </c:pt>
                <c:pt idx="11">
                  <c:v>1333.4434977694109</c:v>
                </c:pt>
                <c:pt idx="12">
                  <c:v>1381.6469544690708</c:v>
                </c:pt>
                <c:pt idx="13">
                  <c:v>1423.3613764415632</c:v>
                </c:pt>
                <c:pt idx="14">
                  <c:v>1459.8933476076818</c:v>
                </c:pt>
                <c:pt idx="15">
                  <c:v>1492.1983464959162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306.26512598935346</c:v>
                </c:pt>
                <c:pt idx="2">
                  <c:v>502.17842115341824</c:v>
                </c:pt>
                <c:pt idx="3">
                  <c:v>649.0499989157446</c:v>
                </c:pt>
                <c:pt idx="4">
                  <c:v>770.82010346715322</c:v>
                </c:pt>
                <c:pt idx="5">
                  <c:v>875.3481113944697</c:v>
                </c:pt>
                <c:pt idx="6">
                  <c:v>1004.3265295329437</c:v>
                </c:pt>
                <c:pt idx="7">
                  <c:v>1172.4396833072865</c:v>
                </c:pt>
                <c:pt idx="8">
                  <c:v>1302.8221730275195</c:v>
                </c:pt>
                <c:pt idx="9">
                  <c:v>1408.4945420626702</c:v>
                </c:pt>
                <c:pt idx="10">
                  <c:v>1496.7266539184927</c:v>
                </c:pt>
                <c:pt idx="11">
                  <c:v>1572.0998194793142</c:v>
                </c:pt>
                <c:pt idx="12">
                  <c:v>1637.4040076166589</c:v>
                </c:pt>
                <c:pt idx="13">
                  <c:v>1694.7004249521699</c:v>
                </c:pt>
                <c:pt idx="14">
                  <c:v>1745.5556748772897</c:v>
                </c:pt>
                <c:pt idx="15">
                  <c:v>1791.0862582872946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324.54396363299719</c:v>
                </c:pt>
                <c:pt idx="2">
                  <c:v>533.87683373984237</c:v>
                </c:pt>
                <c:pt idx="3">
                  <c:v>694.09881760455983</c:v>
                </c:pt>
                <c:pt idx="4">
                  <c:v>828.58990470983895</c:v>
                </c:pt>
                <c:pt idx="5">
                  <c:v>945.10860562653329</c:v>
                </c:pt>
                <c:pt idx="6">
                  <c:v>1090.4485964909147</c:v>
                </c:pt>
                <c:pt idx="7">
                  <c:v>1282.8039380858506</c:v>
                </c:pt>
                <c:pt idx="8">
                  <c:v>1434.5579330014407</c:v>
                </c:pt>
                <c:pt idx="9">
                  <c:v>1559.436857280341</c:v>
                </c:pt>
                <c:pt idx="10">
                  <c:v>1665.2430699368522</c:v>
                </c:pt>
                <c:pt idx="11">
                  <c:v>1756.8013394860268</c:v>
                </c:pt>
                <c:pt idx="12">
                  <c:v>1837.0243997901562</c:v>
                </c:pt>
                <c:pt idx="13">
                  <c:v>1908.1323154326524</c:v>
                </c:pt>
                <c:pt idx="14">
                  <c:v>1971.8776362507861</c:v>
                </c:pt>
                <c:pt idx="15">
                  <c:v>2029.4818912872624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26.015398050225514</c:v>
                </c:pt>
                <c:pt idx="2">
                  <c:v>37.954316594832243</c:v>
                </c:pt>
                <c:pt idx="3">
                  <c:v>49.256693082706732</c:v>
                </c:pt>
                <c:pt idx="4">
                  <c:v>59.972112998463125</c:v>
                </c:pt>
                <c:pt idx="5">
                  <c:v>70.145142011161951</c:v>
                </c:pt>
                <c:pt idx="6">
                  <c:v>79.815945524144183</c:v>
                </c:pt>
                <c:pt idx="7">
                  <c:v>89.020818676853111</c:v>
                </c:pt>
                <c:pt idx="8">
                  <c:v>97.792641543634872</c:v>
                </c:pt>
                <c:pt idx="9">
                  <c:v>106.16127156352177</c:v>
                </c:pt>
                <c:pt idx="10">
                  <c:v>114.15388307215935</c:v>
                </c:pt>
                <c:pt idx="11">
                  <c:v>121.79526207189907</c:v>
                </c:pt>
                <c:pt idx="12">
                  <c:v>129.10806297668807</c:v>
                </c:pt>
                <c:pt idx="13">
                  <c:v>136.11303293407906</c:v>
                </c:pt>
                <c:pt idx="14">
                  <c:v>142.82920840281216</c:v>
                </c:pt>
                <c:pt idx="15">
                  <c:v>149.27408790848961</c:v>
                </c:pt>
                <c:pt idx="16">
                  <c:v>155.46378427861731</c:v>
                </c:pt>
                <c:pt idx="17">
                  <c:v>161.41315914558777</c:v>
                </c:pt>
                <c:pt idx="18">
                  <c:v>167.13594208134666</c:v>
                </c:pt>
                <c:pt idx="19">
                  <c:v>172.64483637410839</c:v>
                </c:pt>
                <c:pt idx="20">
                  <c:v>177.95161316244889</c:v>
                </c:pt>
                <c:pt idx="21">
                  <c:v>183.06719539490237</c:v>
                </c:pt>
                <c:pt idx="22">
                  <c:v>188.00173287535668</c:v>
                </c:pt>
                <c:pt idx="23">
                  <c:v>192.76466947923072</c:v>
                </c:pt>
                <c:pt idx="24">
                  <c:v>197.36480347707504</c:v>
                </c:pt>
                <c:pt idx="25">
                  <c:v>201.81034177632654</c:v>
                </c:pt>
                <c:pt idx="26">
                  <c:v>206.10894878476435</c:v>
                </c:pt>
                <c:pt idx="27">
                  <c:v>210.26779050771324</c:v>
                </c:pt>
                <c:pt idx="28">
                  <c:v>214.29357441271495</c:v>
                </c:pt>
                <c:pt idx="29">
                  <c:v>218.1925855281583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88.66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51.48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0.21288592809372209</c:v>
                </c:pt>
                <c:pt idx="2">
                  <c:v>9.6867688049163583E-2</c:v>
                </c:pt>
                <c:pt idx="3">
                  <c:v>7.088772411575639E-2</c:v>
                </c:pt>
                <c:pt idx="4">
                  <c:v>5.9121683298009521E-2</c:v>
                </c:pt>
                <c:pt idx="5">
                  <c:v>5.2233384525529336E-2</c:v>
                </c:pt>
                <c:pt idx="6">
                  <c:v>4.6217822086971415E-2</c:v>
                </c:pt>
                <c:pt idx="7">
                  <c:v>4.0703368253004038E-2</c:v>
                </c:pt>
                <c:pt idx="8">
                  <c:v>3.7627243044707978E-2</c:v>
                </c:pt>
                <c:pt idx="9">
                  <c:v>3.5625010678673803E-2</c:v>
                </c:pt>
                <c:pt idx="10">
                  <c:v>3.4217513362304275E-2</c:v>
                </c:pt>
                <c:pt idx="11">
                  <c:v>3.3179653675183308E-2</c:v>
                </c:pt>
                <c:pt idx="12">
                  <c:v>3.2371366464352659E-2</c:v>
                </c:pt>
                <c:pt idx="13">
                  <c:v>3.1721102884450902E-2</c:v>
                </c:pt>
                <c:pt idx="14">
                  <c:v>3.118442841239915E-2</c:v>
                </c:pt>
                <c:pt idx="15">
                  <c:v>3.0733810690256536E-2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0.11808322697379374</c:v>
                </c:pt>
                <c:pt idx="2">
                  <c:v>7.3903357979509809E-2</c:v>
                </c:pt>
                <c:pt idx="3">
                  <c:v>5.9869637548603728E-2</c:v>
                </c:pt>
                <c:pt idx="4">
                  <c:v>5.238292991065583E-2</c:v>
                </c:pt>
                <c:pt idx="5">
                  <c:v>4.7594158708881507E-2</c:v>
                </c:pt>
                <c:pt idx="6">
                  <c:v>4.3082214839221304E-2</c:v>
                </c:pt>
                <c:pt idx="7">
                  <c:v>3.874599126594247E-2</c:v>
                </c:pt>
                <c:pt idx="8">
                  <c:v>3.6197914983932489E-2</c:v>
                </c:pt>
                <c:pt idx="9">
                  <c:v>3.4508933413036909E-2</c:v>
                </c:pt>
                <c:pt idx="10">
                  <c:v>3.3310165693525719E-2</c:v>
                </c:pt>
                <c:pt idx="11">
                  <c:v>3.2406266903014014E-2</c:v>
                </c:pt>
                <c:pt idx="12">
                  <c:v>3.1694891667178003E-2</c:v>
                </c:pt>
                <c:pt idx="13">
                  <c:v>3.1117718192444355E-2</c:v>
                </c:pt>
                <c:pt idx="14">
                  <c:v>3.0640005387297456E-2</c:v>
                </c:pt>
                <c:pt idx="15">
                  <c:v>3.0236959336160711E-2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0.15426823077345486</c:v>
                </c:pt>
                <c:pt idx="2">
                  <c:v>6.8591571117917166E-2</c:v>
                </c:pt>
                <c:pt idx="3">
                  <c:v>4.9337124614953091E-2</c:v>
                </c:pt>
                <c:pt idx="4">
                  <c:v>4.0283943193182466E-2</c:v>
                </c:pt>
                <c:pt idx="5">
                  <c:v>3.495911805043303E-2</c:v>
                </c:pt>
                <c:pt idx="6">
                  <c:v>3.0335434512845576E-2</c:v>
                </c:pt>
                <c:pt idx="7">
                  <c:v>2.6077597194477598E-2</c:v>
                </c:pt>
                <c:pt idx="8">
                  <c:v>2.3684054219748452E-2</c:v>
                </c:pt>
                <c:pt idx="9">
                  <c:v>2.2122975410833936E-2</c:v>
                </c:pt>
                <c:pt idx="10">
                  <c:v>2.10274098320621E-2</c:v>
                </c:pt>
                <c:pt idx="11">
                  <c:v>2.0209845684021194E-2</c:v>
                </c:pt>
                <c:pt idx="12">
                  <c:v>1.9574025697649735E-2</c:v>
                </c:pt>
                <c:pt idx="13">
                  <c:v>1.9064160370032793E-2</c:v>
                </c:pt>
                <c:pt idx="14">
                  <c:v>1.8645345944655525E-2</c:v>
                </c:pt>
                <c:pt idx="15">
                  <c:v>1.8295012500300196E-2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8.3627187614925019E-2</c:v>
                </c:pt>
                <c:pt idx="2">
                  <c:v>5.1639587451136879E-2</c:v>
                </c:pt>
                <c:pt idx="3">
                  <c:v>4.0860888819093021E-2</c:v>
                </c:pt>
                <c:pt idx="4">
                  <c:v>3.5074698973822566E-2</c:v>
                </c:pt>
                <c:pt idx="5">
                  <c:v>3.1387797573912225E-2</c:v>
                </c:pt>
                <c:pt idx="6">
                  <c:v>2.790965676345666E-2</c:v>
                </c:pt>
                <c:pt idx="7">
                  <c:v>2.4554174865848842E-2</c:v>
                </c:pt>
                <c:pt idx="8">
                  <c:v>2.25732098444178E-2</c:v>
                </c:pt>
                <c:pt idx="9">
                  <c:v>2.1254771093647939E-2</c:v>
                </c:pt>
                <c:pt idx="10">
                  <c:v>2.031281636776382E-2</c:v>
                </c:pt>
                <c:pt idx="11">
                  <c:v>1.960160009399501E-2</c:v>
                </c:pt>
                <c:pt idx="12">
                  <c:v>1.9043788227946123E-2</c:v>
                </c:pt>
                <c:pt idx="13">
                  <c:v>1.8593522111917969E-2</c:v>
                </c:pt>
                <c:pt idx="14">
                  <c:v>1.8222264229697367E-2</c:v>
                </c:pt>
                <c:pt idx="15">
                  <c:v>1.7910523693254327E-2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8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0.13344679840339077</c:v>
                </c:pt>
                <c:pt idx="2">
                  <c:v>5.8587805491459019E-2</c:v>
                </c:pt>
                <c:pt idx="3">
                  <c:v>4.1730713230755688E-2</c:v>
                </c:pt>
                <c:pt idx="4">
                  <c:v>3.364999805793193E-2</c:v>
                </c:pt>
                <c:pt idx="5">
                  <c:v>2.8882018766961105E-2</c:v>
                </c:pt>
                <c:pt idx="6">
                  <c:v>2.4747979857029465E-2</c:v>
                </c:pt>
                <c:pt idx="7">
                  <c:v>2.0921830768017496E-2</c:v>
                </c:pt>
                <c:pt idx="8">
                  <c:v>1.8752643209993782E-2</c:v>
                </c:pt>
                <c:pt idx="9">
                  <c:v>1.7329016092672539E-2</c:v>
                </c:pt>
                <c:pt idx="10">
                  <c:v>1.6325264332937302E-2</c:v>
                </c:pt>
                <c:pt idx="11">
                  <c:v>1.5566436007761916E-2</c:v>
                </c:pt>
                <c:pt idx="12">
                  <c:v>1.4972862105065134E-2</c:v>
                </c:pt>
                <c:pt idx="13">
                  <c:v>1.4494552999804393E-2</c:v>
                </c:pt>
                <c:pt idx="14">
                  <c:v>1.4100106832049738E-2</c:v>
                </c:pt>
                <c:pt idx="15">
                  <c:v>1.3768650814986119E-2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7.1439297962514151E-2</c:v>
                </c:pt>
                <c:pt idx="2">
                  <c:v>4.3777346707621602E-2</c:v>
                </c:pt>
                <c:pt idx="3">
                  <c:v>3.4165801552770707E-2</c:v>
                </c:pt>
                <c:pt idx="4">
                  <c:v>2.89855633852617E-2</c:v>
                </c:pt>
                <c:pt idx="5">
                  <c:v>2.5687068736454204E-2</c:v>
                </c:pt>
                <c:pt idx="6">
                  <c:v>2.2567786144620194E-2</c:v>
                </c:pt>
                <c:pt idx="7">
                  <c:v>1.9542256575583491E-2</c:v>
                </c:pt>
                <c:pt idx="8">
                  <c:v>1.7742220262182484E-2</c:v>
                </c:pt>
                <c:pt idx="9">
                  <c:v>1.6534334940656412E-2</c:v>
                </c:pt>
                <c:pt idx="10">
                  <c:v>1.5662379639116882E-2</c:v>
                </c:pt>
                <c:pt idx="11">
                  <c:v>1.499876075248488E-2</c:v>
                </c:pt>
                <c:pt idx="12">
                  <c:v>1.4475477932555826E-2</c:v>
                </c:pt>
                <c:pt idx="13">
                  <c:v>1.4051245404733737E-2</c:v>
                </c:pt>
                <c:pt idx="14">
                  <c:v>1.36996308893207E-2</c:v>
                </c:pt>
                <c:pt idx="15">
                  <c:v>1.3403043936461523E-2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0.12292187505629631</c:v>
                </c:pt>
                <c:pt idx="2">
                  <c:v>5.3550337902489926E-2</c:v>
                </c:pt>
                <c:pt idx="3">
                  <c:v>3.7910884248352546E-2</c:v>
                </c:pt>
                <c:pt idx="4">
                  <c:v>3.0329939842104355E-2</c:v>
                </c:pt>
                <c:pt idx="5">
                  <c:v>2.584905587713059E-2</c:v>
                </c:pt>
                <c:pt idx="6">
                  <c:v>2.1967208897060008E-2</c:v>
                </c:pt>
                <c:pt idx="7">
                  <c:v>1.8363754128039585E-2</c:v>
                </c:pt>
                <c:pt idx="8">
                  <c:v>1.6310266819886756E-2</c:v>
                </c:pt>
                <c:pt idx="9">
                  <c:v>1.4957026371545269E-2</c:v>
                </c:pt>
                <c:pt idx="10">
                  <c:v>1.3999674384598626E-2</c:v>
                </c:pt>
                <c:pt idx="11">
                  <c:v>1.3269991895555056E-2</c:v>
                </c:pt>
                <c:pt idx="12">
                  <c:v>1.2696726752105003E-2</c:v>
                </c:pt>
                <c:pt idx="13">
                  <c:v>1.2232945895490581E-2</c:v>
                </c:pt>
                <c:pt idx="14">
                  <c:v>1.1849111530876207E-2</c:v>
                </c:pt>
                <c:pt idx="15">
                  <c:v>1.1525273643600169E-2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6.5302897074527674E-2</c:v>
                </c:pt>
                <c:pt idx="2">
                  <c:v>3.9826482296995973E-2</c:v>
                </c:pt>
                <c:pt idx="3">
                  <c:v>3.0814267057099661E-2</c:v>
                </c:pt>
                <c:pt idx="4">
                  <c:v>2.594639126566612E-2</c:v>
                </c:pt>
                <c:pt idx="5">
                  <c:v>2.2848052951344216E-2</c:v>
                </c:pt>
                <c:pt idx="6">
                  <c:v>1.9913842173721018E-2</c:v>
                </c:pt>
                <c:pt idx="7">
                  <c:v>1.7058446830785213E-2</c:v>
                </c:pt>
                <c:pt idx="8">
                  <c:v>1.5351289235063964E-2</c:v>
                </c:pt>
                <c:pt idx="9">
                  <c:v>1.4199558040680082E-2</c:v>
                </c:pt>
                <c:pt idx="10">
                  <c:v>1.3362493376889606E-2</c:v>
                </c:pt>
                <c:pt idx="11">
                  <c:v>1.2721838494087532E-2</c:v>
                </c:pt>
                <c:pt idx="12">
                  <c:v>1.2214456485367479E-2</c:v>
                </c:pt>
                <c:pt idx="13">
                  <c:v>1.1801495831078503E-2</c:v>
                </c:pt>
                <c:pt idx="14">
                  <c:v>1.1457669490493894E-2</c:v>
                </c:pt>
                <c:pt idx="15">
                  <c:v>1.1166408042862641E-2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93.947026837748936</c:v>
                </c:pt>
                <c:pt idx="2">
                  <c:v>206.46719667604054</c:v>
                </c:pt>
                <c:pt idx="3">
                  <c:v>282.13629721474655</c:v>
                </c:pt>
                <c:pt idx="4">
                  <c:v>338.28536138235006</c:v>
                </c:pt>
                <c:pt idx="5">
                  <c:v>382.89688063818448</c:v>
                </c:pt>
                <c:pt idx="6">
                  <c:v>432.73350185918662</c:v>
                </c:pt>
                <c:pt idx="7">
                  <c:v>491.35982741487089</c:v>
                </c:pt>
                <c:pt idx="8">
                  <c:v>531.52977421801484</c:v>
                </c:pt>
                <c:pt idx="9">
                  <c:v>561.40334049001694</c:v>
                </c:pt>
                <c:pt idx="10">
                  <c:v>584.49600905345153</c:v>
                </c:pt>
                <c:pt idx="11">
                  <c:v>602.77904633341552</c:v>
                </c:pt>
                <c:pt idx="12">
                  <c:v>617.8299585228815</c:v>
                </c:pt>
                <c:pt idx="13">
                  <c:v>630.49510204147498</c:v>
                </c:pt>
                <c:pt idx="14">
                  <c:v>641.34572984662623</c:v>
                </c:pt>
                <c:pt idx="15">
                  <c:v>650.74911150996809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169.37206504729591</c:v>
                </c:pt>
                <c:pt idx="2">
                  <c:v>270.6236975800901</c:v>
                </c:pt>
                <c:pt idx="3">
                  <c:v>334.05914615339839</c:v>
                </c:pt>
                <c:pt idx="4">
                  <c:v>381.80376764170961</c:v>
                </c:pt>
                <c:pt idx="5">
                  <c:v>420.21963498364801</c:v>
                </c:pt>
                <c:pt idx="6">
                  <c:v>464.22868635324534</c:v>
                </c:pt>
                <c:pt idx="7">
                  <c:v>516.18243195083505</c:v>
                </c:pt>
                <c:pt idx="8">
                  <c:v>552.51801129644036</c:v>
                </c:pt>
                <c:pt idx="9">
                  <c:v>579.56007392695392</c:v>
                </c:pt>
                <c:pt idx="10">
                  <c:v>600.41730755747244</c:v>
                </c:pt>
                <c:pt idx="11">
                  <c:v>617.16457683497811</c:v>
                </c:pt>
                <c:pt idx="12">
                  <c:v>631.0165123773312</c:v>
                </c:pt>
                <c:pt idx="13">
                  <c:v>642.72064797013843</c:v>
                </c:pt>
                <c:pt idx="14">
                  <c:v>652.74139959164222</c:v>
                </c:pt>
                <c:pt idx="15">
                  <c:v>661.44217008228668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129.64432080231924</c:v>
                </c:pt>
                <c:pt idx="2">
                  <c:v>291.58101606416903</c:v>
                </c:pt>
                <c:pt idx="3">
                  <c:v>405.37425227124811</c:v>
                </c:pt>
                <c:pt idx="4">
                  <c:v>496.47572741550141</c:v>
                </c:pt>
                <c:pt idx="5">
                  <c:v>572.09681237230939</c:v>
                </c:pt>
                <c:pt idx="6">
                  <c:v>659.29499020463925</c:v>
                </c:pt>
                <c:pt idx="7">
                  <c:v>766.94182561556556</c:v>
                </c:pt>
                <c:pt idx="8">
                  <c:v>844.45001748574873</c:v>
                </c:pt>
                <c:pt idx="9">
                  <c:v>904.03752789083319</c:v>
                </c:pt>
                <c:pt idx="10">
                  <c:v>951.13949648256107</c:v>
                </c:pt>
                <c:pt idx="11">
                  <c:v>989.61666074535594</c:v>
                </c:pt>
                <c:pt idx="12">
                  <c:v>1021.7622224947529</c:v>
                </c:pt>
                <c:pt idx="13">
                  <c:v>1049.0889507747881</c:v>
                </c:pt>
                <c:pt idx="14">
                  <c:v>1072.6537367215099</c:v>
                </c:pt>
                <c:pt idx="15">
                  <c:v>1093.1941150448422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239.15667345042442</c:v>
                </c:pt>
                <c:pt idx="2">
                  <c:v>387.29976336322738</c:v>
                </c:pt>
                <c:pt idx="3">
                  <c:v>489.46561315755378</c:v>
                </c:pt>
                <c:pt idx="4">
                  <c:v>570.21159368827875</c:v>
                </c:pt>
                <c:pt idx="5">
                  <c:v>637.1902951426855</c:v>
                </c:pt>
                <c:pt idx="6">
                  <c:v>716.59784889174557</c:v>
                </c:pt>
                <c:pt idx="7">
                  <c:v>814.52543647952052</c:v>
                </c:pt>
                <c:pt idx="8">
                  <c:v>886.00602828958608</c:v>
                </c:pt>
                <c:pt idx="9">
                  <c:v>940.96520314806253</c:v>
                </c:pt>
                <c:pt idx="10">
                  <c:v>984.60004944167883</c:v>
                </c:pt>
                <c:pt idx="11">
                  <c:v>1020.3248665463307</c:v>
                </c:pt>
                <c:pt idx="12">
                  <c:v>1050.2112164138996</c:v>
                </c:pt>
                <c:pt idx="13">
                  <c:v>1075.6434353650789</c:v>
                </c:pt>
                <c:pt idx="14">
                  <c:v>1097.558445421146</c:v>
                </c:pt>
                <c:pt idx="15">
                  <c:v>1116.6619325337001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149.87246033091654</c:v>
                </c:pt>
                <c:pt idx="2">
                  <c:v>341.3679661190863</c:v>
                </c:pt>
                <c:pt idx="3">
                  <c:v>479.26331595166522</c:v>
                </c:pt>
                <c:pt idx="4">
                  <c:v>594.35367471843369</c:v>
                </c:pt>
                <c:pt idx="5">
                  <c:v>692.47237048673765</c:v>
                </c:pt>
                <c:pt idx="6">
                  <c:v>808.14677058657617</c:v>
                </c:pt>
                <c:pt idx="7">
                  <c:v>955.93928761594475</c:v>
                </c:pt>
                <c:pt idx="8">
                  <c:v>1066.5163185817703</c:v>
                </c:pt>
                <c:pt idx="9">
                  <c:v>1154.1336157254116</c:v>
                </c:pt>
                <c:pt idx="10">
                  <c:v>1225.0950178888481</c:v>
                </c:pt>
                <c:pt idx="11">
                  <c:v>1284.8156116163887</c:v>
                </c:pt>
                <c:pt idx="12">
                  <c:v>1335.7499628099993</c:v>
                </c:pt>
                <c:pt idx="13">
                  <c:v>1379.828684628626</c:v>
                </c:pt>
                <c:pt idx="14">
                  <c:v>1418.4289692429652</c:v>
                </c:pt>
                <c:pt idx="15">
                  <c:v>1452.5751483385384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279.95795830040856</c:v>
                </c:pt>
                <c:pt idx="2">
                  <c:v>456.85729045150231</c:v>
                </c:pt>
                <c:pt idx="3">
                  <c:v>585.38067573532703</c:v>
                </c:pt>
                <c:pt idx="4">
                  <c:v>689.99866361643353</c:v>
                </c:pt>
                <c:pt idx="5">
                  <c:v>778.60187961488532</c:v>
                </c:pt>
                <c:pt idx="6">
                  <c:v>886.21896148052986</c:v>
                </c:pt>
                <c:pt idx="7">
                  <c:v>1023.4232634622362</c:v>
                </c:pt>
                <c:pt idx="8">
                  <c:v>1127.2546335494419</c:v>
                </c:pt>
                <c:pt idx="9">
                  <c:v>1209.6041402198668</c:v>
                </c:pt>
                <c:pt idx="10">
                  <c:v>1276.9451680286109</c:v>
                </c:pt>
                <c:pt idx="11">
                  <c:v>1333.4434977694109</c:v>
                </c:pt>
                <c:pt idx="12">
                  <c:v>1381.6469544690708</c:v>
                </c:pt>
                <c:pt idx="13">
                  <c:v>1423.3613764415632</c:v>
                </c:pt>
                <c:pt idx="14">
                  <c:v>1459.8933476076818</c:v>
                </c:pt>
                <c:pt idx="15">
                  <c:v>1492.1983464959162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162.70497005386804</c:v>
                </c:pt>
                <c:pt idx="2">
                  <c:v>373.48036974889118</c:v>
                </c:pt>
                <c:pt idx="3">
                  <c:v>527.55298106424721</c:v>
                </c:pt>
                <c:pt idx="4">
                  <c:v>659.41443023357999</c:v>
                </c:pt>
                <c:pt idx="5">
                  <c:v>773.72264948734858</c:v>
                </c:pt>
                <c:pt idx="6">
                  <c:v>910.44793599958473</c:v>
                </c:pt>
                <c:pt idx="7">
                  <c:v>1089.1019265751349</c:v>
                </c:pt>
                <c:pt idx="8">
                  <c:v>1226.2215094859412</c:v>
                </c:pt>
                <c:pt idx="9">
                  <c:v>1337.1641864621331</c:v>
                </c:pt>
                <c:pt idx="10">
                  <c:v>1428.6046554055911</c:v>
                </c:pt>
                <c:pt idx="11">
                  <c:v>1507.1599257494076</c:v>
                </c:pt>
                <c:pt idx="12">
                  <c:v>1575.2091377948398</c:v>
                </c:pt>
                <c:pt idx="13">
                  <c:v>1634.9291634954898</c:v>
                </c:pt>
                <c:pt idx="14">
                  <c:v>1687.8902648425876</c:v>
                </c:pt>
                <c:pt idx="15">
                  <c:v>1735.3167151138084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306.26512598935346</c:v>
                </c:pt>
                <c:pt idx="2">
                  <c:v>502.17842115341824</c:v>
                </c:pt>
                <c:pt idx="3">
                  <c:v>649.0499989157446</c:v>
                </c:pt>
                <c:pt idx="4">
                  <c:v>770.82010346715322</c:v>
                </c:pt>
                <c:pt idx="5">
                  <c:v>875.3481113944697</c:v>
                </c:pt>
                <c:pt idx="6">
                  <c:v>1004.3265295329437</c:v>
                </c:pt>
                <c:pt idx="7">
                  <c:v>1172.4396833072865</c:v>
                </c:pt>
                <c:pt idx="8">
                  <c:v>1302.8221730275195</c:v>
                </c:pt>
                <c:pt idx="9">
                  <c:v>1408.4945420626702</c:v>
                </c:pt>
                <c:pt idx="10">
                  <c:v>1496.7266539184927</c:v>
                </c:pt>
                <c:pt idx="11">
                  <c:v>1572.0998194793142</c:v>
                </c:pt>
                <c:pt idx="12">
                  <c:v>1637.4040076166589</c:v>
                </c:pt>
                <c:pt idx="13">
                  <c:v>1694.7004249521699</c:v>
                </c:pt>
                <c:pt idx="14">
                  <c:v>1745.5556748772897</c:v>
                </c:pt>
                <c:pt idx="15">
                  <c:v>1791.0862582872946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7" zoomScaleNormal="100" workbookViewId="0">
      <selection activeCell="C36" sqref="C36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56</v>
      </c>
    </row>
    <row r="12" spans="1:1" x14ac:dyDescent="0.45">
      <c r="A12" s="16" t="s">
        <v>57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58</v>
      </c>
    </row>
    <row r="21" spans="1:1" x14ac:dyDescent="0.45">
      <c r="A21" s="16" t="s">
        <v>59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60</v>
      </c>
    </row>
    <row r="28" spans="1:1" x14ac:dyDescent="0.45">
      <c r="A28" s="16"/>
    </row>
  </sheetData>
  <hyperlinks>
    <hyperlink ref="A10" location="Abmessung!A1" display="Abmessungen"/>
    <hyperlink ref="A11" location="'2 mm Noctua F12'!A1" display="Datensatz Lamellenabstand 2 mm FAN Noctua F12"/>
    <hyperlink ref="A12" location="'2 mm 2x F12'!A1" display="Datensatz Lamellenabstand 2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mm F12'!A1" display="Thermaler Widerstand und Leistung, Lamellenabstand 2 mm, mit FAN F12"/>
    <hyperlink ref="A21" location="'Diagramm 2mm 2x F12'!A1" display="Thermaler Widerstand und Leistung, Lamellenabstand 2 mm, mit FAN F12 in push/pull"/>
    <hyperlink ref="A27" location="'Vergleich KW pushpull 2 mm'!A1" display="Thermaler Widerstand, Lamellenabstand 2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D10" sqref="D10"/>
    </sheetView>
  </sheetViews>
  <sheetFormatPr baseColWidth="10" defaultRowHeight="14.25" x14ac:dyDescent="0.45"/>
  <cols>
    <col min="1" max="1" width="29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</v>
      </c>
      <c r="C4" t="s">
        <v>16</v>
      </c>
    </row>
    <row r="5" spans="1:13" x14ac:dyDescent="0.45">
      <c r="A5" t="s">
        <v>20</v>
      </c>
      <c r="B5" s="8">
        <v>210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112064.4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(((2600*2+369*4)-(105*14))*(B5/105))*2</f>
        <v>20824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1456837.2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249888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1.7067251999999999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v>0.44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O4" sqref="O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6.56371263618923E-13 + 16549.6205128204*P4 + 500443.58974359*P4^2</f>
        <v>6.5637126361892302E-13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6.56371263618923E-13 + 16549.6205128204*P5 + 500443.58974359*P5^2</f>
        <v>4.6273175863809115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9.3315863478009415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14.112806284260747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18.970977395760329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23.90609968229969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28.918173143878818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34.007197780497719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39.173173592156402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44.416100578854866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49.735978740593097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55.132808077371095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60.606588589188881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66.157320276046434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71.785003137943775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77.489637174880883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83.271222386857772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89.129758773874428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95.06524633593088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101.07768507302708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107.16707498516307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113.33341607233881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119.57670833455435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125.89695177180965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132.29414638410475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138.76829217143961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145.31938913381424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151.94743727122864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158.65243658368286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165.43438707117681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172.29328873371057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179.22914157128409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186.24194558389735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193.33170077155043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200.49840713424328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207.74206467197592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215.06267338474828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222.4602332725604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229.93474433541238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237.48620657330406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245.1146199862356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252.81998457420679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260.60230033721786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268.46156727526869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276.3977853883593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284.41095467648967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292.50107513965975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300.66814677786971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308.91216959111944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317.23314357940887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325.63106874273814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334.10594508110711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342.65777259451596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351.28655128296452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359.9922811464528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368.77496218498095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377.63459439854887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386.57117778715656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395.58471235080401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404.67519808949123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413.84263500321822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423.08702309198503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432.40836235579161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441.80665279463778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451.28189440852395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6.56371263618923E-13 + 16549.6205128204*P69 + 500443.58974359*P69^2</f>
        <v>460.83408719744983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470.46323116141548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480.16932630042089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489.95237261446619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499.81237010355113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509.74931876767596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519.76321860684038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529.8540696210448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540.02187181028876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550.26662517457248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560.5883297138962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570.98698542825969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581.46259231766282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592.01515038210573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602.64465962158852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613.35112003611107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624.13453162567339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634.99489439027525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645.9322083299171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656.94647344459872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668.03768973432011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679.20585719908127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690.45097583888219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701.77304565372287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713.17206664360356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724.64803880852367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736.20096214848377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747.83083666348341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759.53766235352305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771.32143921860234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783.18216725872162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795.11984647388044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807.13447686407903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819.22605842931762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831.39459116959597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843.64007508491386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855.96251017527175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868.36189644066917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880.83823388110659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893.39152249658366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906.0217622871005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918.72895325265722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931.51309539325371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944.37418870888973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957.31223319956575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970.32722886528154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983.41917570603732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996.5880737218323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1009.8339229126677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1023.1567232785424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1036.556474819457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1050.0331775354116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1063.5868314264053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1077.2174364924394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1090.9249927335131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1104.7095001496268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1118.5709587407803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1132.5093685069733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1146.5247294482058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1160.6170415644788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1174.7863048557911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1189.0325193221429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1203.3556849635352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1217.7558017799668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6.56371263618923E-13 + 16549.6205128204*P133 + 500443.58974359*P133^2</f>
        <v>1232.2328697714381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1246.7868889379497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1261.4178592795006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1276.1257807960915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1290.9106534877224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1305.7724773543923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1320.7112523961025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1335.7269786128527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1350.8196560046417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1365.9892845714717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1381.2358643133407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1396.5593952302502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1411.9598773221987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1427.4373105891873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1442.9916950312158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1458.6230306482839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1474.3313174403916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1490.1165554075392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1505.9787445497268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1521.9178848669537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1537.9339763592211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1554.0270190265278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1570.1970128688747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1586.4439578862607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1602.7678540786869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1619.1687014461527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1635.646499988658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1652.2012497062035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1668.832950598789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1685.5416026664138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1702.3272059090787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1719.1897603267832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1736.1292659195271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1753.1457226873117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1770.2391306301354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1787.4094897479986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1804.6568000409027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1821.9810615088454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1839.3822741518284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1856.8604379698513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1874.4155529629138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1892.0476191310163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1909.7566364741583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1927.5426049923399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1945.4055246855621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1963.345395553823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1981.3622175971238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1999.4559908154652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2017.6267152088453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2035.8743907772664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2054.1990175207261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2072.6005954392267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2091.0791245327664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2109.6346048013465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2128.2670362449653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2146.9764188636241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2165.7627526573233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2184.6260376260616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2203.5662737698408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2222.5834610886586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2241.6775995825169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2260.8486892514147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2280.0967300953521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2299.4217221143294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6.56371263618923E-13 + 16549.6205128204*P197 + 500443.58974359*P197^2</f>
        <v>2318.8236653083463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2338.3025596774032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2357.8584052215001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2377.4912019406365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2397.2009498348125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2416.9876489040289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2436.8512991482844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2456.7919005675803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2476.8094531619154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2496.9039569312904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2517.075411875705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2537.3238179951595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2557.6491752896541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2578.0514837591882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2598.5307434037622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2619.0869542233763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2639.7201162180299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2660.4302293877226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2681.2172937324567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2702.0813092522289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2723.0222759470407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2744.0401938168943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2765.1350628617856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2786.3068830817174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2807.5556544766896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2828.8813770467013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2850.2840507917526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2871.7636757118435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2893.3202518069738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2914.9537790771456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2936.6642575223545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2958.4516871426049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2980.3160679378952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3002.257399908226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3024.2756830535945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3046.3709173740035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3068.5431028694529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3090.7922395399419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3113.1183273854704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3135.5213664060384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3158.0013566016469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3180.558297972294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3203.1921905179815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3225.9030342387096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3248.6908291344776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3271.5555752052833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3294.4972724511308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3317.515920872017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3340.6115204679427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3363.7840712389097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3387.0335731849159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3410.3600263059616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3433.7634306020459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3457.2437860731707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3480.8010927193363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3504.4353505405425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3528.1465595367863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3551.9347197080697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3575.7998310543944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3599.7418935757569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3623.7609072721625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3647.8568721436059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3672.0297881900888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3696.2796554116112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6.56371263618923E-13 + 16549.6205128204*P261 + 500443.58974359*P261^2</f>
        <v>3720.6064738081736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3745.0102433797756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3769.4909641264198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3794.0486360481009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3818.6832591448228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3843.3948334165843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3868.1833588633849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3893.0488354852268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3917.9912632821083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3943.0106422540293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3968.1069724009885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3993.2802537229891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4018.5304862200292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4043.8576698921088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4069.2618047392289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4094.7428907613885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4120.3009279585876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4145.9359163308254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4171.6478558781055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4197.4367466004242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4223.3025884977824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4249.2453815701792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4275.2651258176174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4301.3618212400961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4327.5354678376125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4353.7860656101693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4380.1136145577657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4406.5181146804034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4432.999565978078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4459.5579684507957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4486.193322098552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4512.9056269213479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4539.6948829191824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4566.5610900920574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4593.5042484399737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4620.5243579629278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4647.6214186609232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4674.7954305339572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4702.0463935820317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4729.3743078051448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4756.7791732032993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4784.2609897764933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4811.819757524725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4839.4554764479981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4867.1681465463116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4894.9577678196656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4922.8243402680564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4950.7678638914895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4978.7883386899612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5006.8857646634733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5035.0601418120241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5063.3114701356153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5091.639749634247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5120.0449803079164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5148.5271621566271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5177.0862951803774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5205.7223793791691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5234.4354147529984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5263.2254013018683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5292.0923390257776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5321.0362279247265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5350.0570679987159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5379.1548592477448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5408.3296016718132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6.56371263618923E-13 + 16549.6205128204*P325 + 500443.58974359*P325^2</f>
        <v>5437.5812952709211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5466.9099400450687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5496.3155359942575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5525.7980831184859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5555.357581417753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5584.9940308920595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5614.7074315414065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5644.4977833657922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5674.3650863652201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5704.3093405396876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5734.3305458891937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5764.4287024137375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5794.6038101133227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5824.8558689879492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5855.1848790376162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5885.590840262319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5916.0737526620651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5946.6336162368489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5977.2704309866713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6007.9841969115378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6038.7749140114411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6069.6425822863857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6100.5872017363672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6131.6087723613909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6162.7072941614533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6193.8827671365589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6225.1351912866994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6256.4645666118822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6287.8708931121037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6319.3541707873646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6350.9143996376679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6382.5515796630089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6414.2657108633903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6446.0567932388094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6477.9248267892708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6509.8698115147727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6541.8917474153113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6573.9906344908914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6606.1664727415118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6638.4192621671718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6670.7490027678696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6703.1556945436114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6735.6393374943891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6768.1999316202091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6800.837476921065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6833.5519733969641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6866.3434210479045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6899.211819873879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6932.1571698748976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6965.1794710509557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6998.2787234020525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7031.4549269281888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7064.7080816293665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7098.0381875055828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7131.4452445568386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7164.929252783134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7198.4902121844698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7232.128122760847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7265.842984512261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7299.6347974387172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7333.5035615402112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7367.4492768167456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7401.4719432683187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7435.5715608949349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6.56371263618923E-13 + 16549.6205128204*P389 + 500443.58974359*P389^2</f>
        <v>7469.7481296965898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7504.0016496732815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7538.3321208250145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7572.739543151788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7607.2239166536037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7641.7852413304554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7676.4235171823475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7711.13874420928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7745.9309224112512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7780.8000517882638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7815.7461323403159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7850.7691640674084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7885.8691469695368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7921.0460810467084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7956.2999662989196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7991.6308027261712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8027.0385903284614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8062.5233291057912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8098.0850190581614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8133.7236601855711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8169.4392524880204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8205.2317959655102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8241.1012906180404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8277.0477364456056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8313.0711334482148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8349.1714816258645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8385.3487809785547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8421.6030315062799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8457.9342332090491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8494.3423860868552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8530.8274901397017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8567.3895453675905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8604.0285517705179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8640.7445093484839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8677.5374181014886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8714.4072780295337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8751.3540891326211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8788.3778514107489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8825.4785648639117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8862.6562294921187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8899.9108452953624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8937.2424122736447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8974.650930426973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9012.1363997553362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9049.6988202587399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9087.3381919371823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9125.0545147906669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9162.8477888191901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9200.7180140227538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9238.6651904013561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9276.6893179550007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9314.790396683682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9352.9684265874039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9391.2234076661662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9429.5553399199689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9467.9642233488103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9506.4500579526903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9545.0128437316125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9583.6525806855752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9622.3692688145766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9661.1629081186165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9700.0334985976933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9738.9810402518124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9778.0055330809737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6.56371263618923E-13 + 16549.6205128204*P453 + 500443.58974359*P453^2</f>
        <v>9817.1069770851755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9856.285372264414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9895.5407186186912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9934.8730161480144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9974.2822648523688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10013.768464731769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10053.331615786206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10092.971718015684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10132.688771420204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10172.482775999761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10212.35373175436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10252.301638683995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10292.32649678867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10332.428306068388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10372.607066523145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10412.862778152941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10453.195440957777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10493.605054937654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10534.091620092569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10574.655136422522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10615.295603927518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10656.013022607553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10696.807392462626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10737.678713492744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10778.626985697902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10819.652209078093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10860.754383633324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10901.933509363596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10943.189586268911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10984.522614349265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11025.932593604657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11067.419524035089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11108.983405640563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11150.624238421071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11192.342022376622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11234.13675750722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11276.008443812851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11317.957081293524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11359.982669949233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11402.085209779983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11444.264700785776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11486.521142966601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11528.854536322473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11571.264880853381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11613.752176559332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11656.316423440323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11698.957621496356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11741.675770727425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11784.47087113353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11827.342922714681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11870.291925470867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11913.317879402093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27" sqref="H2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36*1.43</f>
        <v>51.48</v>
      </c>
      <c r="I6" s="1" t="s">
        <v>13</v>
      </c>
    </row>
    <row r="7" spans="1:9" x14ac:dyDescent="0.45">
      <c r="A7">
        <v>0</v>
      </c>
      <c r="B7" s="8">
        <f>D7*A7/(E7+A7)*1.43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62*1.43</f>
        <v>88.66</v>
      </c>
      <c r="I7" s="1" t="s">
        <v>13</v>
      </c>
    </row>
    <row r="8" spans="1:9" x14ac:dyDescent="0.45">
      <c r="A8">
        <v>5</v>
      </c>
      <c r="B8" s="8">
        <f t="shared" ref="B8:B36" si="0">D8*A8/(E8+A8)*1.43</f>
        <v>26.015398050225514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37.954316594832243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49.256693082706732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59.972112998463125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70.145142011161951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79.815945524144183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89.020818676853111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97.792641543634872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106.16127156352177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114.15388307215935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121.79526207189907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129.10806297668807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136.11303293407906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142.82920840281216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149.27408790848961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155.46378427861731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161.41315914558777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167.13594208134666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172.64483637410839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177.95161316244889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183.06719539490237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188.00173287535668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192.76466947923072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197.36480347707504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201.81034177632654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206.10894878476435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210.26779050771324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214.29357441271495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218.1925855281583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B71" sqref="B71"/>
    </sheetView>
  </sheetViews>
  <sheetFormatPr baseColWidth="10" defaultRowHeight="14.25" x14ac:dyDescent="0.45"/>
  <cols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28.96667050709836</v>
      </c>
      <c r="C3">
        <v>0</v>
      </c>
      <c r="D3" s="2">
        <v>9.0498706843218368E-2</v>
      </c>
      <c r="E3" s="1">
        <f>D3*0.01256*3600</f>
        <v>4.0919895286229622</v>
      </c>
      <c r="F3" s="1">
        <f>E3*4</f>
        <v>16.367958114491849</v>
      </c>
      <c r="G3" s="8">
        <v>164.4253538461536</v>
      </c>
      <c r="H3">
        <v>315</v>
      </c>
      <c r="I3">
        <v>295</v>
      </c>
      <c r="J3" s="1">
        <v>298.37747761676258</v>
      </c>
      <c r="K3" s="2">
        <f t="shared" ref="K3:K34" si="1">H3-J3</f>
        <v>16.622522383237424</v>
      </c>
      <c r="L3" s="8">
        <v>53.996317994912175</v>
      </c>
      <c r="M3" s="1">
        <f>((H3-I3)-(J3-I3))/(LN((H3-I3)/(J3-I3)))</f>
        <v>9.3458300454177827</v>
      </c>
      <c r="N3" s="1">
        <f t="shared" ref="N3:N34" si="2">((W3 + X3*H3 +Y3*H3^2 +  Z3*H3^3)+(W3 + X3*J3 + Y3*J3^2 +  Z3*J3^3))/2</f>
        <v>4180.215774064066</v>
      </c>
      <c r="O3" s="1">
        <f t="shared" ref="O3:O34" si="3">((S3 + T3*H3 + U3*H3^2 +  V3*H3^3)+(S3 + T3*J3 + U3*J3^2 +  V3*J3^3))/2</f>
        <v>994.24612825082829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50.718677958270142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E4*4</f>
        <v>16.367958114491849</v>
      </c>
      <c r="G4" s="8">
        <v>329.78163076922988</v>
      </c>
      <c r="H4">
        <v>315</v>
      </c>
      <c r="I4">
        <v>295</v>
      </c>
      <c r="J4" s="1">
        <v>302.22670903051278</v>
      </c>
      <c r="K4" s="2">
        <f t="shared" si="1"/>
        <v>12.773290969487221</v>
      </c>
      <c r="L4" s="8">
        <v>72.485294947664215</v>
      </c>
      <c r="M4" s="1">
        <f t="shared" ref="M4:M8" si="6">((H4-I4)-(J4-I4))/(LN((H4-I4)/(J4-I4)))</f>
        <v>12.548071611144211</v>
      </c>
      <c r="N4" s="1">
        <f t="shared" si="2"/>
        <v>4179.4031442044388</v>
      </c>
      <c r="O4" s="1">
        <f t="shared" si="3"/>
        <v>993.71675345062545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72.483834820140089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16.367958114491849</v>
      </c>
      <c r="G5" s="8">
        <v>531.16984615384467</v>
      </c>
      <c r="H5">
        <v>315</v>
      </c>
      <c r="I5">
        <v>295</v>
      </c>
      <c r="J5" s="1">
        <v>304.80013183011198</v>
      </c>
      <c r="K5" s="2">
        <f t="shared" si="1"/>
        <v>10.19986816988802</v>
      </c>
      <c r="L5" s="8">
        <v>82.595932640930187</v>
      </c>
      <c r="M5" s="1">
        <f t="shared" si="6"/>
        <v>14.298818420503911</v>
      </c>
      <c r="N5" s="1">
        <f t="shared" si="2"/>
        <v>4179.0390531302273</v>
      </c>
      <c r="O5" s="1">
        <f t="shared" si="3"/>
        <v>993.32492794647703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94.255807802713633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16.367958114491849</v>
      </c>
      <c r="G6" s="8">
        <v>768.58999999999787</v>
      </c>
      <c r="H6">
        <v>315</v>
      </c>
      <c r="I6">
        <v>295</v>
      </c>
      <c r="J6" s="1">
        <v>306.54878323413749</v>
      </c>
      <c r="K6" s="2">
        <f t="shared" si="1"/>
        <v>8.4512167658625117</v>
      </c>
      <c r="L6" s="8">
        <v>88.895773697567193</v>
      </c>
      <c r="M6" s="1">
        <f t="shared" si="6"/>
        <v>15.389571274382838</v>
      </c>
      <c r="N6" s="1">
        <f t="shared" si="2"/>
        <v>4178.8609076497314</v>
      </c>
      <c r="O6" s="1">
        <f t="shared" si="3"/>
        <v>993.04225577180023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116.0316556035236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16.367958114491849</v>
      </c>
      <c r="G7" s="8">
        <v>1042.0420923076895</v>
      </c>
      <c r="H7">
        <v>315</v>
      </c>
      <c r="I7">
        <v>295</v>
      </c>
      <c r="J7" s="1">
        <v>307.79785511667751</v>
      </c>
      <c r="K7" s="2">
        <f t="shared" si="1"/>
        <v>7.2021448833224895</v>
      </c>
      <c r="L7" s="8">
        <v>93.183308913856848</v>
      </c>
      <c r="M7" s="1">
        <f t="shared" si="6"/>
        <v>16.131860890573961</v>
      </c>
      <c r="N7" s="1">
        <f t="shared" si="2"/>
        <v>4178.7636841476979</v>
      </c>
      <c r="O7" s="1">
        <f t="shared" si="3"/>
        <v>992.83251110054528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137.80989393412955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16.367958114491849</v>
      </c>
      <c r="G8" s="8">
        <v>1351.5261230769197</v>
      </c>
      <c r="H8">
        <v>315</v>
      </c>
      <c r="I8">
        <v>295</v>
      </c>
      <c r="J8" s="1">
        <v>308.73010255223949</v>
      </c>
      <c r="K8" s="2">
        <f t="shared" si="1"/>
        <v>6.2698974477605134</v>
      </c>
      <c r="L8" s="8">
        <v>96.28593277490998</v>
      </c>
      <c r="M8" s="1">
        <f t="shared" si="6"/>
        <v>16.668982384770334</v>
      </c>
      <c r="N8" s="1">
        <f t="shared" si="2"/>
        <v>4178.7057869694581</v>
      </c>
      <c r="O8" s="1">
        <f t="shared" si="3"/>
        <v>992.67183287571311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159.58970457720622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16.367958114491849</v>
      </c>
      <c r="G9" s="8">
        <v>1697.0420923076883</v>
      </c>
      <c r="H9">
        <v>315</v>
      </c>
      <c r="I9">
        <v>295</v>
      </c>
      <c r="J9" s="1">
        <v>309.45088692525616</v>
      </c>
      <c r="K9" s="2">
        <f t="shared" si="1"/>
        <v>5.5491130747438433</v>
      </c>
      <c r="L9" s="8">
        <v>98.633822719267954</v>
      </c>
      <c r="M9" s="1">
        <f t="shared" ref="M9:M40" si="7">((H9-I9)-(J9-I9))/(LN((H9-I9)/(J9-I9)))</f>
        <v>17.075429708413022</v>
      </c>
      <c r="N9" s="1">
        <f t="shared" si="2"/>
        <v>4178.668905403375</v>
      </c>
      <c r="O9" s="1">
        <f t="shared" si="3"/>
        <v>992.54522977933902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181.37060241088943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16.367958114491849</v>
      </c>
      <c r="G10" s="8">
        <v>2078.5899999999961</v>
      </c>
      <c r="H10">
        <v>315</v>
      </c>
      <c r="I10">
        <v>295</v>
      </c>
      <c r="J10" s="1">
        <v>310.02416067381756</v>
      </c>
      <c r="K10" s="2">
        <f t="shared" si="1"/>
        <v>4.9758393261824381</v>
      </c>
      <c r="L10" s="8">
        <v>100.47194669704521</v>
      </c>
      <c r="M10" s="1">
        <f t="shared" si="7"/>
        <v>17.393620851876026</v>
      </c>
      <c r="N10" s="1">
        <f t="shared" si="2"/>
        <v>4178.6441405278329</v>
      </c>
      <c r="O10" s="1">
        <f t="shared" si="3"/>
        <v>992.44308398014607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203.15228248156799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16.367958114491849</v>
      </c>
      <c r="G11" s="8">
        <v>2496.1698461538413</v>
      </c>
      <c r="H11">
        <v>315</v>
      </c>
      <c r="I11">
        <v>295</v>
      </c>
      <c r="J11" s="1">
        <v>310.49069279120761</v>
      </c>
      <c r="K11" s="2">
        <f t="shared" si="1"/>
        <v>4.5093072087923929</v>
      </c>
      <c r="L11" s="8">
        <v>101.94981252040671</v>
      </c>
      <c r="M11" s="1">
        <f t="shared" si="7"/>
        <v>17.649442688694538</v>
      </c>
      <c r="N11" s="1">
        <f t="shared" si="2"/>
        <v>4178.6267989290473</v>
      </c>
      <c r="O11" s="1">
        <f t="shared" si="3"/>
        <v>992.35902022558457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224.93454380043457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16.367958114491849</v>
      </c>
      <c r="G12" s="8">
        <v>2949.7816307692251</v>
      </c>
      <c r="H12">
        <v>315</v>
      </c>
      <c r="I12">
        <v>295</v>
      </c>
      <c r="J12" s="1">
        <v>310.87759950077265</v>
      </c>
      <c r="K12" s="2">
        <f t="shared" si="1"/>
        <v>4.1224004992273535</v>
      </c>
      <c r="L12" s="8">
        <v>103.16375566621318</v>
      </c>
      <c r="M12" s="1">
        <f t="shared" si="7"/>
        <v>17.859574672338045</v>
      </c>
      <c r="N12" s="1">
        <f t="shared" si="2"/>
        <v>4178.614234521704</v>
      </c>
      <c r="O12" s="1">
        <f t="shared" si="3"/>
        <v>992.28867309072155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246.71724865133245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16.367958114491849</v>
      </c>
      <c r="G13" s="8">
        <v>3439.4253538461485</v>
      </c>
      <c r="H13">
        <v>315</v>
      </c>
      <c r="I13">
        <v>295</v>
      </c>
      <c r="J13" s="1">
        <v>311.20357793537744</v>
      </c>
      <c r="K13" s="2">
        <f t="shared" si="1"/>
        <v>3.7964220646225613</v>
      </c>
      <c r="L13" s="8">
        <v>104.17861464130003</v>
      </c>
      <c r="M13" s="1">
        <f t="shared" si="7"/>
        <v>18.035242464871285</v>
      </c>
      <c r="N13" s="1">
        <f t="shared" si="2"/>
        <v>4178.6048714412564</v>
      </c>
      <c r="O13" s="1">
        <f t="shared" si="3"/>
        <v>992.22896387742253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268.49965209539124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16.367958114491849</v>
      </c>
      <c r="G14" s="8">
        <v>3965.1010153846082</v>
      </c>
      <c r="H14">
        <v>315</v>
      </c>
      <c r="I14">
        <v>295</v>
      </c>
      <c r="J14" s="1">
        <v>311.46897410185187</v>
      </c>
      <c r="K14" s="2">
        <f t="shared" si="1"/>
        <v>3.5310258981481297</v>
      </c>
      <c r="L14" s="8">
        <v>104.99967944411033</v>
      </c>
      <c r="M14" s="1">
        <f t="shared" si="7"/>
        <v>18.177363302287279</v>
      </c>
      <c r="N14" s="1">
        <f t="shared" si="2"/>
        <v>4178.5980427458162</v>
      </c>
      <c r="O14" s="1">
        <f t="shared" si="3"/>
        <v>992.18005655126399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28.964005372182211</v>
      </c>
      <c r="C15">
        <v>400</v>
      </c>
      <c r="D15" s="2">
        <v>0.17133572146157222</v>
      </c>
      <c r="E15" s="1">
        <f t="shared" si="4"/>
        <v>7.7471159816064494</v>
      </c>
      <c r="F15" s="1">
        <f t="shared" si="5"/>
        <v>30.988463926425798</v>
      </c>
      <c r="G15" s="8">
        <f t="shared" ref="G15:G46" si="8">G3</f>
        <v>164.4253538461536</v>
      </c>
      <c r="H15">
        <v>315</v>
      </c>
      <c r="I15">
        <v>295</v>
      </c>
      <c r="J15" s="1">
        <v>297.65460893867743</v>
      </c>
      <c r="K15" s="2">
        <f t="shared" si="1"/>
        <v>17.345391061322573</v>
      </c>
      <c r="L15" s="8">
        <v>93.947026837748936</v>
      </c>
      <c r="M15" s="1">
        <f t="shared" si="7"/>
        <v>8.5892300224306233</v>
      </c>
      <c r="N15" s="1">
        <f t="shared" si="2"/>
        <v>4180.409065767114</v>
      </c>
      <c r="O15" s="1">
        <f t="shared" si="3"/>
        <v>994.33761421893246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50.711810861541721</v>
      </c>
      <c r="C16">
        <v>400</v>
      </c>
      <c r="D16" s="2">
        <v>0.17133572146157222</v>
      </c>
      <c r="E16" s="1">
        <f t="shared" si="4"/>
        <v>7.7471159816064494</v>
      </c>
      <c r="F16" s="1">
        <f t="shared" si="5"/>
        <v>30.988463926425798</v>
      </c>
      <c r="G16" s="8">
        <f t="shared" si="8"/>
        <v>329.78163076922988</v>
      </c>
      <c r="H16">
        <v>315</v>
      </c>
      <c r="I16">
        <v>295</v>
      </c>
      <c r="J16" s="1">
        <v>301.29462901171144</v>
      </c>
      <c r="K16" s="2">
        <f t="shared" si="1"/>
        <v>13.705370988288564</v>
      </c>
      <c r="L16" s="8">
        <v>129.64432080231924</v>
      </c>
      <c r="M16" s="1">
        <f t="shared" si="7"/>
        <v>11.855492755312467</v>
      </c>
      <c r="N16" s="1">
        <f t="shared" si="2"/>
        <v>4179.5684831194258</v>
      </c>
      <c r="O16" s="1">
        <f t="shared" si="3"/>
        <v>993.8513167594615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72.473537570337271</v>
      </c>
      <c r="C17">
        <v>400</v>
      </c>
      <c r="D17" s="2">
        <v>0.17133572146157222</v>
      </c>
      <c r="E17" s="1">
        <f t="shared" si="4"/>
        <v>7.7471159816064494</v>
      </c>
      <c r="F17" s="1">
        <f t="shared" si="5"/>
        <v>30.988463926425798</v>
      </c>
      <c r="G17" s="8">
        <f t="shared" si="8"/>
        <v>531.16984615384467</v>
      </c>
      <c r="H17">
        <v>315</v>
      </c>
      <c r="I17">
        <v>295</v>
      </c>
      <c r="J17" s="1">
        <v>303.89513148340876</v>
      </c>
      <c r="K17" s="2">
        <f t="shared" si="1"/>
        <v>11.104868516591239</v>
      </c>
      <c r="L17" s="8">
        <v>149.87246033091654</v>
      </c>
      <c r="M17" s="1">
        <f t="shared" si="7"/>
        <v>13.705853383612034</v>
      </c>
      <c r="N17" s="1">
        <f t="shared" si="2"/>
        <v>4179.1524345415282</v>
      </c>
      <c r="O17" s="1">
        <f t="shared" si="3"/>
        <v>993.46606242481687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94.242908053135494</v>
      </c>
      <c r="C18">
        <v>400</v>
      </c>
      <c r="D18" s="2">
        <v>0.17133572146157222</v>
      </c>
      <c r="E18" s="1">
        <f t="shared" si="4"/>
        <v>7.7471159816064494</v>
      </c>
      <c r="F18" s="1">
        <f t="shared" si="5"/>
        <v>30.988463926425798</v>
      </c>
      <c r="G18" s="8">
        <f t="shared" si="8"/>
        <v>768.58999999999787</v>
      </c>
      <c r="H18">
        <v>315</v>
      </c>
      <c r="I18">
        <v>295</v>
      </c>
      <c r="J18" s="1">
        <v>305.71793874396326</v>
      </c>
      <c r="K18" s="2">
        <f t="shared" si="1"/>
        <v>9.2820612560367408</v>
      </c>
      <c r="L18" s="8">
        <v>162.70497005386804</v>
      </c>
      <c r="M18" s="1">
        <f t="shared" si="7"/>
        <v>14.879547300486394</v>
      </c>
      <c r="N18" s="1">
        <f t="shared" si="2"/>
        <v>4178.9391098528258</v>
      </c>
      <c r="O18" s="1">
        <f t="shared" si="3"/>
        <v>993.17818108103143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116.01676610342153</v>
      </c>
      <c r="C19">
        <v>400</v>
      </c>
      <c r="D19" s="2">
        <v>0.17133572146157222</v>
      </c>
      <c r="E19" s="1">
        <f t="shared" si="4"/>
        <v>7.7471159816064494</v>
      </c>
      <c r="F19" s="1">
        <f t="shared" si="5"/>
        <v>30.988463926425798</v>
      </c>
      <c r="G19" s="8">
        <f t="shared" si="8"/>
        <v>1042.0420923076895</v>
      </c>
      <c r="H19">
        <v>315</v>
      </c>
      <c r="I19">
        <v>295</v>
      </c>
      <c r="J19" s="1">
        <v>307.04362175340162</v>
      </c>
      <c r="K19" s="2">
        <f t="shared" si="1"/>
        <v>7.9563782465983763</v>
      </c>
      <c r="L19" s="8">
        <v>171.53348092286114</v>
      </c>
      <c r="M19" s="1">
        <f t="shared" si="7"/>
        <v>15.686956285137565</v>
      </c>
      <c r="N19" s="1">
        <f t="shared" si="2"/>
        <v>4178.8195701349578</v>
      </c>
      <c r="O19" s="1">
        <f t="shared" si="3"/>
        <v>992.95993044062755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137.79344972835804</v>
      </c>
      <c r="C20">
        <v>400</v>
      </c>
      <c r="D20" s="2">
        <v>0.17133572146157222</v>
      </c>
      <c r="E20" s="1">
        <f t="shared" si="4"/>
        <v>7.7471159816064494</v>
      </c>
      <c r="F20" s="1">
        <f t="shared" si="5"/>
        <v>30.988463926425798</v>
      </c>
      <c r="G20" s="8">
        <f t="shared" si="8"/>
        <v>1351.5261230769197</v>
      </c>
      <c r="H20">
        <v>315</v>
      </c>
      <c r="I20">
        <v>295</v>
      </c>
      <c r="J20" s="1">
        <v>308.04474887963482</v>
      </c>
      <c r="K20" s="2">
        <f t="shared" si="1"/>
        <v>6.9552511203651761</v>
      </c>
      <c r="L20" s="8">
        <v>177.96850522755466</v>
      </c>
      <c r="M20" s="1">
        <f t="shared" si="7"/>
        <v>16.275433176262219</v>
      </c>
      <c r="N20" s="1">
        <f t="shared" si="2"/>
        <v>4178.7471824791437</v>
      </c>
      <c r="O20" s="1">
        <f t="shared" si="3"/>
        <v>992.79029786744923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159.57201803817534</v>
      </c>
      <c r="C21">
        <v>400</v>
      </c>
      <c r="D21" s="2">
        <v>0.17133572146157222</v>
      </c>
      <c r="E21" s="1">
        <f t="shared" si="4"/>
        <v>7.7471159816064494</v>
      </c>
      <c r="F21" s="1">
        <f t="shared" si="5"/>
        <v>30.988463926425798</v>
      </c>
      <c r="G21" s="8">
        <f t="shared" si="8"/>
        <v>1697.0420923076883</v>
      </c>
      <c r="H21">
        <v>315</v>
      </c>
      <c r="I21">
        <v>295</v>
      </c>
      <c r="J21" s="1">
        <v>308.8252346285912</v>
      </c>
      <c r="K21" s="2">
        <f t="shared" si="1"/>
        <v>6.174765371408796</v>
      </c>
      <c r="L21" s="8">
        <v>182.86346950530884</v>
      </c>
      <c r="M21" s="1">
        <f t="shared" si="7"/>
        <v>16.723051777520485</v>
      </c>
      <c r="N21" s="1">
        <f t="shared" si="2"/>
        <v>4178.7005379733519</v>
      </c>
      <c r="O21" s="1">
        <f t="shared" si="3"/>
        <v>992.65524085873903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181.35190291484946</v>
      </c>
      <c r="C22">
        <v>400</v>
      </c>
      <c r="D22" s="2">
        <v>0.17133572146157222</v>
      </c>
      <c r="E22" s="1">
        <f t="shared" si="4"/>
        <v>7.7471159816064494</v>
      </c>
      <c r="F22" s="1">
        <f t="shared" si="5"/>
        <v>30.988463926425798</v>
      </c>
      <c r="G22" s="8">
        <f t="shared" si="8"/>
        <v>2078.5899999999961</v>
      </c>
      <c r="H22">
        <v>315</v>
      </c>
      <c r="I22">
        <v>295</v>
      </c>
      <c r="J22" s="1">
        <v>309.44983273640889</v>
      </c>
      <c r="K22" s="2">
        <f t="shared" si="1"/>
        <v>5.5501672635911063</v>
      </c>
      <c r="L22" s="8">
        <v>186.71062523842829</v>
      </c>
      <c r="M22" s="1">
        <f t="shared" si="7"/>
        <v>17.074840551184206</v>
      </c>
      <c r="N22" s="1">
        <f t="shared" si="2"/>
        <v>4178.6689545825557</v>
      </c>
      <c r="O22" s="1">
        <f t="shared" si="3"/>
        <v>992.5454164355574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203.13274245922102</v>
      </c>
      <c r="C23">
        <v>400</v>
      </c>
      <c r="D23" s="2">
        <v>0.17133572146157222</v>
      </c>
      <c r="E23" s="1">
        <f t="shared" si="4"/>
        <v>7.7471159816064494</v>
      </c>
      <c r="F23" s="1">
        <f t="shared" si="5"/>
        <v>30.988463926425798</v>
      </c>
      <c r="G23" s="8">
        <f t="shared" si="8"/>
        <v>2496.1698461538413</v>
      </c>
      <c r="H23">
        <v>315</v>
      </c>
      <c r="I23">
        <v>295</v>
      </c>
      <c r="J23" s="1">
        <v>309.9605635214499</v>
      </c>
      <c r="K23" s="2">
        <f t="shared" si="1"/>
        <v>5.0394364785501011</v>
      </c>
      <c r="L23" s="8">
        <v>189.81318903136633</v>
      </c>
      <c r="M23" s="1">
        <f t="shared" si="7"/>
        <v>17.358534165179481</v>
      </c>
      <c r="N23" s="1">
        <f t="shared" si="2"/>
        <v>4178.6466964304536</v>
      </c>
      <c r="O23" s="1">
        <f t="shared" si="3"/>
        <v>992.45447858053353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224.91429572830404</v>
      </c>
      <c r="C24">
        <v>400</v>
      </c>
      <c r="D24" s="2">
        <v>0.17133572146157222</v>
      </c>
      <c r="E24" s="1">
        <f t="shared" si="4"/>
        <v>7.7471159816064494</v>
      </c>
      <c r="F24" s="1">
        <f t="shared" si="5"/>
        <v>30.988463926425798</v>
      </c>
      <c r="G24" s="8">
        <f t="shared" si="8"/>
        <v>2949.7816307692251</v>
      </c>
      <c r="H24">
        <v>315</v>
      </c>
      <c r="I24">
        <v>295</v>
      </c>
      <c r="J24" s="1">
        <v>310.38573840824836</v>
      </c>
      <c r="K24" s="2">
        <f t="shared" si="1"/>
        <v>4.6142615917516423</v>
      </c>
      <c r="L24" s="8">
        <v>192.36791054897827</v>
      </c>
      <c r="M24" s="1">
        <f t="shared" si="7"/>
        <v>17.592127947209754</v>
      </c>
      <c r="N24" s="1">
        <f t="shared" si="2"/>
        <v>4178.6304875140131</v>
      </c>
      <c r="O24" s="1">
        <f t="shared" si="3"/>
        <v>992.37800459613788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246.69639631163048</v>
      </c>
      <c r="C25">
        <v>400</v>
      </c>
      <c r="D25" s="2">
        <v>0.17133572146157222</v>
      </c>
      <c r="E25" s="1">
        <f t="shared" si="4"/>
        <v>7.7471159816064494</v>
      </c>
      <c r="F25" s="1">
        <f t="shared" si="5"/>
        <v>30.988463926425798</v>
      </c>
      <c r="G25" s="8">
        <f t="shared" si="8"/>
        <v>3439.4253538461485</v>
      </c>
      <c r="H25">
        <v>315</v>
      </c>
      <c r="I25">
        <v>295</v>
      </c>
      <c r="J25" s="1">
        <v>310.74507130839481</v>
      </c>
      <c r="K25" s="2">
        <f t="shared" si="1"/>
        <v>4.2549286916051869</v>
      </c>
      <c r="L25" s="8">
        <v>194.50794134465451</v>
      </c>
      <c r="M25" s="1">
        <f t="shared" si="7"/>
        <v>17.787799783702539</v>
      </c>
      <c r="N25" s="1">
        <f t="shared" si="2"/>
        <v>4178.6183576826124</v>
      </c>
      <c r="O25" s="1">
        <f t="shared" si="3"/>
        <v>992.31283334502018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268.47821567582861</v>
      </c>
      <c r="C26">
        <v>400</v>
      </c>
      <c r="D26" s="2">
        <v>0.17133572146157222</v>
      </c>
      <c r="E26" s="1">
        <f t="shared" si="4"/>
        <v>7.7471159816064494</v>
      </c>
      <c r="F26" s="1">
        <f t="shared" si="5"/>
        <v>30.988463926425798</v>
      </c>
      <c r="G26" s="8">
        <f t="shared" si="8"/>
        <v>3965.1010153846082</v>
      </c>
      <c r="H26">
        <v>315</v>
      </c>
      <c r="I26">
        <v>295</v>
      </c>
      <c r="J26" s="1">
        <v>311.03836247206095</v>
      </c>
      <c r="K26" s="2">
        <f t="shared" si="1"/>
        <v>3.9616375279390468</v>
      </c>
      <c r="L26" s="8">
        <v>196.24215429090194</v>
      </c>
      <c r="M26" s="1">
        <f t="shared" si="7"/>
        <v>17.946363139409122</v>
      </c>
      <c r="N26" s="1">
        <f t="shared" si="2"/>
        <v>4178.6094801600921</v>
      </c>
      <c r="O26" s="1">
        <f t="shared" si="3"/>
        <v>992.25927634166828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28.962118936412214</v>
      </c>
      <c r="C27">
        <v>600</v>
      </c>
      <c r="D27" s="2">
        <v>0.41501976284584979</v>
      </c>
      <c r="E27" s="1">
        <f t="shared" si="4"/>
        <v>18.765533596837944</v>
      </c>
      <c r="F27" s="1">
        <f t="shared" si="5"/>
        <v>75.062134387351776</v>
      </c>
      <c r="G27" s="8">
        <f t="shared" si="8"/>
        <v>164.4253538461536</v>
      </c>
      <c r="H27">
        <v>315</v>
      </c>
      <c r="I27">
        <v>295</v>
      </c>
      <c r="J27" s="1">
        <v>297.13007771983308</v>
      </c>
      <c r="K27" s="2">
        <f t="shared" si="1"/>
        <v>17.869922280166918</v>
      </c>
      <c r="L27" s="8">
        <v>206.46719667604054</v>
      </c>
      <c r="M27" s="1">
        <f t="shared" si="7"/>
        <v>7.9791620306453721</v>
      </c>
      <c r="N27" s="1">
        <f t="shared" si="2"/>
        <v>4180.558062047804</v>
      </c>
      <c r="O27" s="1">
        <f t="shared" si="3"/>
        <v>994.40237999270175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50.70644319431397</v>
      </c>
      <c r="C28">
        <v>600</v>
      </c>
      <c r="D28" s="2">
        <v>0.41501976284584979</v>
      </c>
      <c r="E28" s="1">
        <f t="shared" si="4"/>
        <v>18.765533596837944</v>
      </c>
      <c r="F28" s="1">
        <f t="shared" si="5"/>
        <v>75.062134387351776</v>
      </c>
      <c r="G28" s="8">
        <f t="shared" si="8"/>
        <v>329.78163076922988</v>
      </c>
      <c r="H28">
        <v>315</v>
      </c>
      <c r="I28">
        <v>295</v>
      </c>
      <c r="J28" s="1">
        <v>300.54572049077632</v>
      </c>
      <c r="K28" s="2">
        <f t="shared" si="1"/>
        <v>14.454279509223682</v>
      </c>
      <c r="L28" s="8">
        <v>291.58101606416903</v>
      </c>
      <c r="M28" s="1">
        <f t="shared" si="7"/>
        <v>11.26858578434045</v>
      </c>
      <c r="N28" s="1">
        <f t="shared" si="2"/>
        <v>4179.7153244725496</v>
      </c>
      <c r="O28" s="1">
        <f t="shared" si="3"/>
        <v>993.95652356960557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72.465115863454912</v>
      </c>
      <c r="C29">
        <v>600</v>
      </c>
      <c r="D29" s="2">
        <v>0.41501976284584979</v>
      </c>
      <c r="E29" s="1">
        <f t="shared" si="4"/>
        <v>18.765533596837944</v>
      </c>
      <c r="F29" s="1">
        <f t="shared" si="5"/>
        <v>75.062134387351776</v>
      </c>
      <c r="G29" s="8">
        <f t="shared" si="8"/>
        <v>531.16984615384467</v>
      </c>
      <c r="H29">
        <v>315</v>
      </c>
      <c r="I29">
        <v>295</v>
      </c>
      <c r="J29" s="1">
        <v>303.1369980532258</v>
      </c>
      <c r="K29" s="2">
        <f t="shared" si="1"/>
        <v>11.863001946774204</v>
      </c>
      <c r="L29" s="8">
        <v>341.3679661190863</v>
      </c>
      <c r="M29" s="1">
        <f t="shared" si="7"/>
        <v>13.191212597163778</v>
      </c>
      <c r="N29" s="1">
        <f t="shared" si="2"/>
        <v>4179.2594215317713</v>
      </c>
      <c r="O29" s="1">
        <f t="shared" si="3"/>
        <v>993.58152046108194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94.23207499060824</v>
      </c>
      <c r="C30">
        <v>600</v>
      </c>
      <c r="D30" s="2">
        <v>0.41501976284584979</v>
      </c>
      <c r="E30" s="1">
        <f t="shared" si="4"/>
        <v>18.765533596837944</v>
      </c>
      <c r="F30" s="1">
        <f t="shared" si="5"/>
        <v>75.062134387351776</v>
      </c>
      <c r="G30" s="8">
        <f t="shared" si="8"/>
        <v>768.58999999999787</v>
      </c>
      <c r="H30">
        <v>315</v>
      </c>
      <c r="I30">
        <v>295</v>
      </c>
      <c r="J30" s="1">
        <v>305.0057981091299</v>
      </c>
      <c r="K30" s="2">
        <f t="shared" si="1"/>
        <v>9.9942018908701016</v>
      </c>
      <c r="L30" s="8">
        <v>373.48036974889118</v>
      </c>
      <c r="M30" s="1">
        <f t="shared" si="7"/>
        <v>14.430653109239721</v>
      </c>
      <c r="N30" s="1">
        <f t="shared" si="2"/>
        <v>4179.0153738866711</v>
      </c>
      <c r="O30" s="1">
        <f t="shared" si="3"/>
        <v>993.29235835387021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116.00404255131214</v>
      </c>
      <c r="C31">
        <v>600</v>
      </c>
      <c r="D31" s="2">
        <v>0.41501976284584979</v>
      </c>
      <c r="E31" s="1">
        <f t="shared" si="4"/>
        <v>18.765533596837944</v>
      </c>
      <c r="F31" s="1">
        <f t="shared" si="5"/>
        <v>75.062134387351776</v>
      </c>
      <c r="G31" s="8">
        <f t="shared" si="8"/>
        <v>1042.0420923076895</v>
      </c>
      <c r="H31">
        <v>315</v>
      </c>
      <c r="I31">
        <v>295</v>
      </c>
      <c r="J31" s="1">
        <v>306.38766950613041</v>
      </c>
      <c r="K31" s="2">
        <f t="shared" si="1"/>
        <v>8.6123304938695924</v>
      </c>
      <c r="L31" s="8">
        <v>395.79927440092189</v>
      </c>
      <c r="M31" s="1">
        <f t="shared" si="7"/>
        <v>15.291749429055217</v>
      </c>
      <c r="N31" s="1">
        <f t="shared" si="2"/>
        <v>4178.875196072283</v>
      </c>
      <c r="O31" s="1">
        <f t="shared" si="3"/>
        <v>993.0688402435934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137.77922330984137</v>
      </c>
      <c r="C32">
        <v>600</v>
      </c>
      <c r="D32" s="2">
        <v>0.41501976284584979</v>
      </c>
      <c r="E32" s="1">
        <f t="shared" si="4"/>
        <v>18.765533596837944</v>
      </c>
      <c r="F32" s="1">
        <f t="shared" si="5"/>
        <v>75.062134387351776</v>
      </c>
      <c r="G32" s="8">
        <f t="shared" si="8"/>
        <v>1351.5261230769197</v>
      </c>
      <c r="H32">
        <v>315</v>
      </c>
      <c r="I32">
        <v>295</v>
      </c>
      <c r="J32" s="1">
        <v>307.44265177507231</v>
      </c>
      <c r="K32" s="2">
        <f t="shared" si="1"/>
        <v>7.5573482249276935</v>
      </c>
      <c r="L32" s="8">
        <v>412.18031275781755</v>
      </c>
      <c r="M32" s="1">
        <f t="shared" si="7"/>
        <v>15.923547579028815</v>
      </c>
      <c r="N32" s="1">
        <f t="shared" si="2"/>
        <v>4178.7889581625368</v>
      </c>
      <c r="O32" s="1">
        <f t="shared" si="3"/>
        <v>992.89280860845543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159.55657545950541</v>
      </c>
      <c r="C33">
        <v>600</v>
      </c>
      <c r="D33" s="2">
        <v>0.41501976284584979</v>
      </c>
      <c r="E33" s="1">
        <f t="shared" si="4"/>
        <v>18.765533596837944</v>
      </c>
      <c r="F33" s="1">
        <f t="shared" si="5"/>
        <v>75.062134387351776</v>
      </c>
      <c r="G33" s="8">
        <f t="shared" si="8"/>
        <v>1697.0420923076883</v>
      </c>
      <c r="H33">
        <v>315</v>
      </c>
      <c r="I33">
        <v>295</v>
      </c>
      <c r="J33" s="1">
        <v>308.27148540996859</v>
      </c>
      <c r="K33" s="2">
        <f t="shared" si="1"/>
        <v>6.7285145900314092</v>
      </c>
      <c r="L33" s="8">
        <v>424.70375917705155</v>
      </c>
      <c r="M33" s="1">
        <f t="shared" si="7"/>
        <v>16.406429638743262</v>
      </c>
      <c r="N33" s="1">
        <f t="shared" si="2"/>
        <v>4178.7327796708141</v>
      </c>
      <c r="O33" s="1">
        <f t="shared" si="3"/>
        <v>992.75131434618334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181.33545910333615</v>
      </c>
      <c r="C34">
        <v>600</v>
      </c>
      <c r="D34" s="2">
        <v>0.41501976284584979</v>
      </c>
      <c r="E34" s="1">
        <f t="shared" si="4"/>
        <v>18.765533596837944</v>
      </c>
      <c r="F34" s="1">
        <f t="shared" si="5"/>
        <v>75.062134387351776</v>
      </c>
      <c r="G34" s="8">
        <f t="shared" si="8"/>
        <v>2078.5899999999961</v>
      </c>
      <c r="H34">
        <v>315</v>
      </c>
      <c r="I34">
        <v>295</v>
      </c>
      <c r="J34" s="1">
        <v>308.93859847757875</v>
      </c>
      <c r="K34" s="2">
        <f t="shared" si="1"/>
        <v>6.0614015224212494</v>
      </c>
      <c r="L34" s="8">
        <v>434.5842021440526</v>
      </c>
      <c r="M34" s="1">
        <f t="shared" si="7"/>
        <v>16.787311576325344</v>
      </c>
      <c r="N34" s="1">
        <f t="shared" si="2"/>
        <v>4178.6944368952463</v>
      </c>
      <c r="O34" s="1">
        <f t="shared" si="3"/>
        <v>992.63542216210953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203.11546147990484</v>
      </c>
      <c r="C35">
        <v>600</v>
      </c>
      <c r="D35" s="2">
        <v>0.41501976284584979</v>
      </c>
      <c r="E35" s="1">
        <f t="shared" si="4"/>
        <v>18.765533596837944</v>
      </c>
      <c r="F35" s="1">
        <f t="shared" si="5"/>
        <v>75.062134387351776</v>
      </c>
      <c r="G35" s="8">
        <f t="shared" si="8"/>
        <v>2496.1698461538413</v>
      </c>
      <c r="H35">
        <v>315</v>
      </c>
      <c r="I35">
        <v>295</v>
      </c>
      <c r="J35" s="1">
        <v>309.48653006033419</v>
      </c>
      <c r="K35" s="2">
        <f t="shared" ref="K35:K66" si="11">H35-J35</f>
        <v>5.5134699396658107</v>
      </c>
      <c r="L35" s="8">
        <v>442.57644091859265</v>
      </c>
      <c r="M35" s="1">
        <f t="shared" si="7"/>
        <v>17.095340792510893</v>
      </c>
      <c r="N35" s="1">
        <f t="shared" ref="N35:N66" si="12">((W35 + X35*H35 +Y35*H35^2 +  Z35*H35^3)+(W35 + X35*J35 + Y35*J35^2 +  Z35*J35^3))/2</f>
        <v>4178.6672506147861</v>
      </c>
      <c r="O35" s="1">
        <f t="shared" ref="O35:O66" si="13">((S35 + T35*H35 + U35*H35^2 +  V35*H35^3)+(S35 + T35*J35 + U35*J35^2 +  V35*J35^3))/2</f>
        <v>992.53891619641786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224.89630513640802</v>
      </c>
      <c r="C36">
        <v>600</v>
      </c>
      <c r="D36" s="2">
        <v>0.41501976284584979</v>
      </c>
      <c r="E36" s="1">
        <f t="shared" si="4"/>
        <v>18.765533596837944</v>
      </c>
      <c r="F36" s="1">
        <f t="shared" si="5"/>
        <v>75.062134387351776</v>
      </c>
      <c r="G36" s="8">
        <f t="shared" si="8"/>
        <v>2949.7816307692251</v>
      </c>
      <c r="H36">
        <v>315</v>
      </c>
      <c r="I36">
        <v>295</v>
      </c>
      <c r="J36" s="1">
        <v>309.94430029315959</v>
      </c>
      <c r="K36" s="2">
        <f t="shared" si="11"/>
        <v>5.0556997068404144</v>
      </c>
      <c r="L36" s="8">
        <v>449.17355274183132</v>
      </c>
      <c r="M36" s="1">
        <f t="shared" si="7"/>
        <v>17.349553337928832</v>
      </c>
      <c r="N36" s="1">
        <f t="shared" si="12"/>
        <v>4178.6473575713462</v>
      </c>
      <c r="O36" s="1">
        <f t="shared" si="13"/>
        <v>992.4573899274194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246.6777969881787</v>
      </c>
      <c r="C37">
        <v>600</v>
      </c>
      <c r="D37" s="2">
        <v>0.41501976284584979</v>
      </c>
      <c r="E37" s="1">
        <f t="shared" si="4"/>
        <v>18.765533596837944</v>
      </c>
      <c r="F37" s="1">
        <f t="shared" si="5"/>
        <v>75.062134387351776</v>
      </c>
      <c r="G37" s="8">
        <f t="shared" si="8"/>
        <v>3439.4253538461485</v>
      </c>
      <c r="H37">
        <v>315</v>
      </c>
      <c r="I37">
        <v>295</v>
      </c>
      <c r="J37" s="1">
        <v>310.33230804903803</v>
      </c>
      <c r="K37" s="2">
        <f t="shared" si="11"/>
        <v>4.6676919509619665</v>
      </c>
      <c r="L37" s="8">
        <v>454.71100817403862</v>
      </c>
      <c r="M37" s="1">
        <f t="shared" si="7"/>
        <v>17.562897798573111</v>
      </c>
      <c r="N37" s="1">
        <f t="shared" si="12"/>
        <v>4178.6324122020887</v>
      </c>
      <c r="O37" s="1">
        <f t="shared" si="13"/>
        <v>992.38765299874683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268.45903560940638</v>
      </c>
      <c r="C38">
        <v>600</v>
      </c>
      <c r="D38" s="2">
        <v>0.41501976284584979</v>
      </c>
      <c r="E38" s="1">
        <f t="shared" si="4"/>
        <v>18.765533596837944</v>
      </c>
      <c r="F38" s="1">
        <f t="shared" si="5"/>
        <v>75.062134387351776</v>
      </c>
      <c r="G38" s="8">
        <f t="shared" si="8"/>
        <v>3965.1010153846082</v>
      </c>
      <c r="H38">
        <v>315</v>
      </c>
      <c r="I38">
        <v>295</v>
      </c>
      <c r="J38" s="1">
        <v>310.64975614607033</v>
      </c>
      <c r="K38" s="2">
        <f t="shared" si="11"/>
        <v>4.3502438539296691</v>
      </c>
      <c r="L38" s="8">
        <v>459.20588875767771</v>
      </c>
      <c r="M38" s="1">
        <f t="shared" si="7"/>
        <v>17.736049227173613</v>
      </c>
      <c r="N38" s="1">
        <f t="shared" si="12"/>
        <v>4178.6214386912843</v>
      </c>
      <c r="O38" s="1">
        <f t="shared" si="13"/>
        <v>992.33016834493083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28.960906366017188</v>
      </c>
      <c r="C39">
        <v>800</v>
      </c>
      <c r="D39" s="2">
        <v>0.6324110671936759</v>
      </c>
      <c r="E39" s="1">
        <f t="shared" si="4"/>
        <v>28.595098814229249</v>
      </c>
      <c r="F39" s="1">
        <f t="shared" si="5"/>
        <v>114.380395256917</v>
      </c>
      <c r="G39" s="8">
        <f t="shared" si="8"/>
        <v>164.4253538461536</v>
      </c>
      <c r="H39">
        <v>315</v>
      </c>
      <c r="I39">
        <v>295</v>
      </c>
      <c r="J39" s="1">
        <v>296.78685763396498</v>
      </c>
      <c r="K39" s="2">
        <f t="shared" si="11"/>
        <v>18.213142366035015</v>
      </c>
      <c r="L39" s="8">
        <v>282.13629721474655</v>
      </c>
      <c r="M39" s="1">
        <f t="shared" si="7"/>
        <v>7.5408192058863275</v>
      </c>
      <c r="N39" s="1">
        <f t="shared" si="12"/>
        <v>4180.6596310316654</v>
      </c>
      <c r="O39" s="1">
        <f t="shared" si="13"/>
        <v>994.44401483905233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50.702704606682119</v>
      </c>
      <c r="C40">
        <v>800</v>
      </c>
      <c r="D40" s="2">
        <v>0.6324110671936759</v>
      </c>
      <c r="E40" s="1">
        <f t="shared" si="4"/>
        <v>28.595098814229249</v>
      </c>
      <c r="F40" s="1">
        <f t="shared" si="5"/>
        <v>114.380395256917</v>
      </c>
      <c r="G40" s="8">
        <f t="shared" si="8"/>
        <v>329.78163076922988</v>
      </c>
      <c r="H40">
        <v>315</v>
      </c>
      <c r="I40">
        <v>295</v>
      </c>
      <c r="J40" s="1">
        <v>300.01259734102484</v>
      </c>
      <c r="K40" s="2">
        <f t="shared" si="11"/>
        <v>14.987402658975157</v>
      </c>
      <c r="L40" s="8">
        <v>405.37425227124811</v>
      </c>
      <c r="M40" s="1">
        <f t="shared" si="7"/>
        <v>10.830784991074966</v>
      </c>
      <c r="N40" s="1">
        <f t="shared" si="12"/>
        <v>4179.8277647358937</v>
      </c>
      <c r="O40" s="1">
        <f t="shared" si="13"/>
        <v>994.02981341862733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72.4590354522242</v>
      </c>
      <c r="C41">
        <v>800</v>
      </c>
      <c r="D41" s="2">
        <v>0.6324110671936759</v>
      </c>
      <c r="E41" s="1">
        <f t="shared" si="4"/>
        <v>28.595098814229249</v>
      </c>
      <c r="F41" s="1">
        <f t="shared" si="5"/>
        <v>114.380395256917</v>
      </c>
      <c r="G41" s="8">
        <f t="shared" si="8"/>
        <v>531.16984615384467</v>
      </c>
      <c r="H41">
        <v>315</v>
      </c>
      <c r="I41">
        <v>295</v>
      </c>
      <c r="J41" s="1">
        <v>302.57875316934098</v>
      </c>
      <c r="K41" s="2">
        <f t="shared" si="11"/>
        <v>12.421246830659015</v>
      </c>
      <c r="L41" s="8">
        <v>479.26331595166522</v>
      </c>
      <c r="M41" s="1">
        <f t="shared" ref="M41:M72" si="14">((H41-I41)-(J41-I41))/(LN((H41-I41)/(J41-I41)))</f>
        <v>12.800347332279387</v>
      </c>
      <c r="N41" s="1">
        <f t="shared" si="12"/>
        <v>4179.3455327985712</v>
      </c>
      <c r="O41" s="1">
        <f t="shared" si="13"/>
        <v>993.66489700891952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94.224088497951115</v>
      </c>
      <c r="C42">
        <v>800</v>
      </c>
      <c r="D42" s="2">
        <v>0.6324110671936759</v>
      </c>
      <c r="E42" s="1">
        <f t="shared" si="4"/>
        <v>28.595098814229249</v>
      </c>
      <c r="F42" s="1">
        <f t="shared" si="5"/>
        <v>114.380395256917</v>
      </c>
      <c r="G42" s="8">
        <f t="shared" si="8"/>
        <v>768.58999999999787</v>
      </c>
      <c r="H42">
        <v>315</v>
      </c>
      <c r="I42">
        <v>295</v>
      </c>
      <c r="J42" s="1">
        <v>304.47175760141374</v>
      </c>
      <c r="K42" s="2">
        <f t="shared" si="11"/>
        <v>10.528242398586258</v>
      </c>
      <c r="L42" s="8">
        <v>527.55298106424721</v>
      </c>
      <c r="M42" s="1">
        <f t="shared" si="14"/>
        <v>14.08615447000096</v>
      </c>
      <c r="N42" s="1">
        <f t="shared" si="12"/>
        <v>4179.0784419382098</v>
      </c>
      <c r="O42" s="1">
        <f t="shared" si="13"/>
        <v>993.37655043524592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115.99453313111439</v>
      </c>
      <c r="C43">
        <v>800</v>
      </c>
      <c r="D43" s="2">
        <v>0.6324110671936759</v>
      </c>
      <c r="E43" s="1">
        <f t="shared" si="4"/>
        <v>28.595098814229249</v>
      </c>
      <c r="F43" s="1">
        <f t="shared" si="5"/>
        <v>114.380395256917</v>
      </c>
      <c r="G43" s="8">
        <f t="shared" si="8"/>
        <v>1042.0420923076895</v>
      </c>
      <c r="H43">
        <v>315</v>
      </c>
      <c r="I43">
        <v>295</v>
      </c>
      <c r="J43" s="1">
        <v>305.89010512019672</v>
      </c>
      <c r="K43" s="2">
        <f t="shared" si="11"/>
        <v>9.1098948798032779</v>
      </c>
      <c r="L43" s="8">
        <v>561.39108717753152</v>
      </c>
      <c r="M43" s="1">
        <f t="shared" si="14"/>
        <v>14.986394670187536</v>
      </c>
      <c r="N43" s="1">
        <f t="shared" si="12"/>
        <v>4178.9219724540089</v>
      </c>
      <c r="O43" s="1">
        <f t="shared" si="13"/>
        <v>993.15025363983079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137.76848760428564</v>
      </c>
      <c r="C44">
        <v>800</v>
      </c>
      <c r="D44" s="2">
        <v>0.6324110671936759</v>
      </c>
      <c r="E44" s="1">
        <f t="shared" si="4"/>
        <v>28.595098814229249</v>
      </c>
      <c r="F44" s="1">
        <f t="shared" si="5"/>
        <v>114.380395256917</v>
      </c>
      <c r="G44" s="8">
        <f t="shared" si="8"/>
        <v>1351.5261230769197</v>
      </c>
      <c r="H44">
        <v>315</v>
      </c>
      <c r="I44">
        <v>295</v>
      </c>
      <c r="J44" s="1">
        <v>306.98234177868449</v>
      </c>
      <c r="K44" s="2">
        <f t="shared" si="11"/>
        <v>8.0176582213155143</v>
      </c>
      <c r="L44" s="8">
        <v>586.36619329904374</v>
      </c>
      <c r="M44" s="1">
        <f t="shared" si="14"/>
        <v>15.650372800650196</v>
      </c>
      <c r="N44" s="1">
        <f t="shared" si="12"/>
        <v>4178.8244840386224</v>
      </c>
      <c r="O44" s="1">
        <f t="shared" si="13"/>
        <v>992.97018047358222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159.54483823296192</v>
      </c>
      <c r="C45">
        <v>800</v>
      </c>
      <c r="D45" s="2">
        <v>0.6324110671936759</v>
      </c>
      <c r="E45" s="1">
        <f t="shared" si="4"/>
        <v>28.595098814229249</v>
      </c>
      <c r="F45" s="1">
        <f t="shared" si="5"/>
        <v>114.380395256917</v>
      </c>
      <c r="G45" s="8">
        <f t="shared" si="8"/>
        <v>1697.0420923076883</v>
      </c>
      <c r="H45">
        <v>315</v>
      </c>
      <c r="I45">
        <v>295</v>
      </c>
      <c r="J45" s="1">
        <v>307.84571148763871</v>
      </c>
      <c r="K45" s="2">
        <f t="shared" si="11"/>
        <v>7.1542885123612905</v>
      </c>
      <c r="L45" s="8">
        <v>605.53823992904518</v>
      </c>
      <c r="M45" s="1">
        <f t="shared" si="14"/>
        <v>16.159767084455126</v>
      </c>
      <c r="N45" s="1">
        <f t="shared" si="12"/>
        <v>4178.760418066443</v>
      </c>
      <c r="O45" s="1">
        <f t="shared" si="13"/>
        <v>992.82434802879504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181.32289163122871</v>
      </c>
      <c r="C46">
        <v>800</v>
      </c>
      <c r="D46" s="2">
        <v>0.6324110671936759</v>
      </c>
      <c r="E46" s="1">
        <f t="shared" si="4"/>
        <v>28.595098814229249</v>
      </c>
      <c r="F46" s="1">
        <f t="shared" si="5"/>
        <v>114.380395256917</v>
      </c>
      <c r="G46" s="8">
        <f t="shared" si="8"/>
        <v>2078.5899999999961</v>
      </c>
      <c r="H46">
        <v>315</v>
      </c>
      <c r="I46">
        <v>295</v>
      </c>
      <c r="J46" s="1">
        <v>308.54380034820093</v>
      </c>
      <c r="K46" s="2">
        <f t="shared" si="11"/>
        <v>6.4561996517990679</v>
      </c>
      <c r="L46" s="8">
        <v>620.7116550013975</v>
      </c>
      <c r="M46" s="1">
        <f t="shared" si="14"/>
        <v>16.562708667597484</v>
      </c>
      <c r="N46" s="1">
        <f t="shared" si="12"/>
        <v>4178.7164119459239</v>
      </c>
      <c r="O46" s="1">
        <f t="shared" si="13"/>
        <v>992.70422162735417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203.10219607000349</v>
      </c>
      <c r="C47">
        <v>800</v>
      </c>
      <c r="D47" s="2">
        <v>0.6324110671936759</v>
      </c>
      <c r="E47" s="1">
        <f t="shared" si="4"/>
        <v>28.595098814229249</v>
      </c>
      <c r="F47" s="1">
        <f t="shared" si="5"/>
        <v>114.380395256917</v>
      </c>
      <c r="G47" s="8">
        <f t="shared" ref="G47:G78" si="15">G35</f>
        <v>2496.1698461538413</v>
      </c>
      <c r="H47">
        <v>315</v>
      </c>
      <c r="I47">
        <v>295</v>
      </c>
      <c r="J47" s="1">
        <v>309.11920510447402</v>
      </c>
      <c r="K47" s="2">
        <f t="shared" si="11"/>
        <v>5.8807948955259803</v>
      </c>
      <c r="L47" s="8">
        <v>633.01591543932977</v>
      </c>
      <c r="M47" s="1">
        <f t="shared" si="14"/>
        <v>16.889307095962842</v>
      </c>
      <c r="N47" s="1">
        <f t="shared" si="12"/>
        <v>4178.6850583059431</v>
      </c>
      <c r="O47" s="1">
        <f t="shared" si="13"/>
        <v>992.60374284931049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224.88244558800665</v>
      </c>
      <c r="C48">
        <v>800</v>
      </c>
      <c r="D48" s="2">
        <v>0.6324110671936759</v>
      </c>
      <c r="E48" s="1">
        <f t="shared" si="4"/>
        <v>28.595098814229249</v>
      </c>
      <c r="F48" s="1">
        <f t="shared" si="5"/>
        <v>114.380395256917</v>
      </c>
      <c r="G48" s="8">
        <f t="shared" si="15"/>
        <v>2949.7816307692251</v>
      </c>
      <c r="H48">
        <v>315</v>
      </c>
      <c r="I48">
        <v>295</v>
      </c>
      <c r="J48" s="1">
        <v>309.6012867644921</v>
      </c>
      <c r="K48" s="2">
        <f t="shared" si="11"/>
        <v>5.3987132355078984</v>
      </c>
      <c r="L48" s="8">
        <v>643.19293356225774</v>
      </c>
      <c r="M48" s="1">
        <f t="shared" si="14"/>
        <v>17.159329915829886</v>
      </c>
      <c r="N48" s="1">
        <f t="shared" si="12"/>
        <v>4178.6620279659564</v>
      </c>
      <c r="O48" s="1">
        <f t="shared" si="13"/>
        <v>992.51855526736426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246.66342597981904</v>
      </c>
      <c r="C49">
        <v>800</v>
      </c>
      <c r="D49" s="2">
        <v>0.6324110671936759</v>
      </c>
      <c r="E49" s="1">
        <f t="shared" si="4"/>
        <v>28.595098814229249</v>
      </c>
      <c r="F49" s="1">
        <f t="shared" si="5"/>
        <v>114.380395256917</v>
      </c>
      <c r="G49" s="8">
        <f t="shared" si="15"/>
        <v>3439.4253538461485</v>
      </c>
      <c r="H49">
        <v>315</v>
      </c>
      <c r="I49">
        <v>295</v>
      </c>
      <c r="J49" s="1">
        <v>310.01084455399507</v>
      </c>
      <c r="K49" s="2">
        <f t="shared" si="11"/>
        <v>4.9891554460049292</v>
      </c>
      <c r="L49" s="8">
        <v>651.74968056523949</v>
      </c>
      <c r="M49" s="1">
        <f t="shared" si="14"/>
        <v>17.386278624426858</v>
      </c>
      <c r="N49" s="1">
        <f t="shared" si="12"/>
        <v>4178.644671811403</v>
      </c>
      <c r="O49" s="1">
        <f t="shared" si="13"/>
        <v>992.44547110129133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268.44418056157906</v>
      </c>
      <c r="C50">
        <v>800</v>
      </c>
      <c r="D50" s="2">
        <v>0.6324110671936759</v>
      </c>
      <c r="E50" s="1">
        <f t="shared" si="4"/>
        <v>28.595098814229249</v>
      </c>
      <c r="F50" s="1">
        <f t="shared" si="5"/>
        <v>114.380395256917</v>
      </c>
      <c r="G50" s="8">
        <f t="shared" si="15"/>
        <v>3965.1010153846082</v>
      </c>
      <c r="H50">
        <v>315</v>
      </c>
      <c r="I50">
        <v>295</v>
      </c>
      <c r="J50" s="1">
        <v>310.34655436538401</v>
      </c>
      <c r="K50" s="2">
        <f t="shared" si="11"/>
        <v>4.6534456346159914</v>
      </c>
      <c r="L50" s="8">
        <v>658.70508156663891</v>
      </c>
      <c r="M50" s="1">
        <f t="shared" si="14"/>
        <v>17.570694995055508</v>
      </c>
      <c r="N50" s="1">
        <f t="shared" si="12"/>
        <v>4178.6318959059799</v>
      </c>
      <c r="O50" s="1">
        <f t="shared" si="13"/>
        <v>992.38508148210667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28.959596803314337</v>
      </c>
      <c r="C51">
        <v>1000</v>
      </c>
      <c r="D51" s="2">
        <v>0.86297760210803687</v>
      </c>
      <c r="E51" s="1">
        <f t="shared" si="4"/>
        <v>39.020395256916999</v>
      </c>
      <c r="F51" s="1">
        <f t="shared" si="5"/>
        <v>156.08158102766799</v>
      </c>
      <c r="G51" s="8">
        <f t="shared" si="15"/>
        <v>164.4253538461536</v>
      </c>
      <c r="H51">
        <v>315</v>
      </c>
      <c r="I51">
        <v>295</v>
      </c>
      <c r="J51" s="1">
        <v>296.41053598331138</v>
      </c>
      <c r="K51" s="2">
        <f t="shared" ref="K51:K63" si="16">H51-J51</f>
        <v>18.589464016688623</v>
      </c>
      <c r="L51" s="8">
        <v>338.28536138235006</v>
      </c>
      <c r="M51" s="1">
        <f t="shared" ref="M51:M63" si="17">((H51-I51)-(J51-I51))/(LN((H51-I51)/(J51-I51)))</f>
        <v>7.0102295876284053</v>
      </c>
      <c r="N51" s="1">
        <f t="shared" ref="N51:N63" si="18">((W51 + X51*H51 +Y51*H51^2 +  Z51*H51^3)+(W51 + X51*J51 + Y51*J51^2 +  Z51*J51^3))/2</f>
        <v>4180.7747700379832</v>
      </c>
      <c r="O51" s="1">
        <f t="shared" ref="O51:O63" si="19">((S51 + T51*H51 + U51*H51^2 +  V51*H51^3)+(S51 + T51*J51 + U51*J51^2 +  V51*J51^3))/2</f>
        <v>994.48898393170748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50.698329578785156</v>
      </c>
      <c r="C52">
        <v>1000</v>
      </c>
      <c r="D52" s="2">
        <v>0.86297760210803687</v>
      </c>
      <c r="E52" s="1">
        <f t="shared" si="4"/>
        <v>39.020395256916999</v>
      </c>
      <c r="F52" s="1">
        <f t="shared" si="5"/>
        <v>156.08158102766799</v>
      </c>
      <c r="G52" s="8">
        <f t="shared" si="15"/>
        <v>329.78163076922988</v>
      </c>
      <c r="H52">
        <v>315</v>
      </c>
      <c r="I52">
        <v>295</v>
      </c>
      <c r="J52" s="1">
        <v>299.37574996236367</v>
      </c>
      <c r="K52" s="2">
        <f t="shared" si="16"/>
        <v>15.62425003763633</v>
      </c>
      <c r="L52" s="8">
        <v>496.47572741550141</v>
      </c>
      <c r="M52" s="1">
        <f t="shared" si="17"/>
        <v>10.281449892473908</v>
      </c>
      <c r="N52" s="1">
        <f t="shared" si="18"/>
        <v>4179.9709967015242</v>
      </c>
      <c r="O52" s="1">
        <f t="shared" si="19"/>
        <v>994.11559352618212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72.451661868664317</v>
      </c>
      <c r="C53">
        <v>1000</v>
      </c>
      <c r="D53" s="2">
        <v>0.86297760210803687</v>
      </c>
      <c r="E53" s="1">
        <f t="shared" si="4"/>
        <v>39.020395256916999</v>
      </c>
      <c r="F53" s="1">
        <f t="shared" si="5"/>
        <v>156.08158102766799</v>
      </c>
      <c r="G53" s="8">
        <f t="shared" si="15"/>
        <v>531.16984615384467</v>
      </c>
      <c r="H53">
        <v>315</v>
      </c>
      <c r="I53">
        <v>295</v>
      </c>
      <c r="J53" s="1">
        <v>301.88861197421863</v>
      </c>
      <c r="K53" s="2">
        <f t="shared" si="16"/>
        <v>13.111388025781366</v>
      </c>
      <c r="L53" s="8">
        <v>594.35367471843369</v>
      </c>
      <c r="M53" s="1">
        <f t="shared" si="17"/>
        <v>12.301198333814162</v>
      </c>
      <c r="N53" s="1">
        <f t="shared" si="18"/>
        <v>4179.4609411659112</v>
      </c>
      <c r="O53" s="1">
        <f t="shared" si="19"/>
        <v>993.76602472579498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94.214200408145246</v>
      </c>
      <c r="C54">
        <v>1000</v>
      </c>
      <c r="D54" s="2">
        <v>0.86297760210803687</v>
      </c>
      <c r="E54" s="1">
        <f t="shared" si="4"/>
        <v>39.020395256916999</v>
      </c>
      <c r="F54" s="1">
        <f t="shared" si="5"/>
        <v>156.08158102766799</v>
      </c>
      <c r="G54" s="8">
        <f t="shared" si="15"/>
        <v>768.58999999999787</v>
      </c>
      <c r="H54">
        <v>315</v>
      </c>
      <c r="I54">
        <v>295</v>
      </c>
      <c r="J54" s="1">
        <v>303.79922689595429</v>
      </c>
      <c r="K54" s="2">
        <f t="shared" si="16"/>
        <v>11.200773104045709</v>
      </c>
      <c r="L54" s="8">
        <v>659.41443023357999</v>
      </c>
      <c r="M54" s="1">
        <f t="shared" si="17"/>
        <v>13.641705107500258</v>
      </c>
      <c r="N54" s="1">
        <f t="shared" si="18"/>
        <v>4179.1653507157844</v>
      </c>
      <c r="O54" s="1">
        <f t="shared" si="19"/>
        <v>993.48080856723857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115.98259806973535</v>
      </c>
      <c r="C55">
        <v>1000</v>
      </c>
      <c r="D55" s="2">
        <v>0.86297760210803687</v>
      </c>
      <c r="E55" s="1">
        <f t="shared" si="4"/>
        <v>39.020395256916999</v>
      </c>
      <c r="F55" s="1">
        <f t="shared" si="5"/>
        <v>156.08158102766799</v>
      </c>
      <c r="G55" s="8">
        <f t="shared" si="15"/>
        <v>1042.0420923076895</v>
      </c>
      <c r="H55">
        <v>315</v>
      </c>
      <c r="I55">
        <v>295</v>
      </c>
      <c r="J55" s="1">
        <v>305.25623758642445</v>
      </c>
      <c r="K55" s="2">
        <f t="shared" si="16"/>
        <v>9.7437624135755527</v>
      </c>
      <c r="L55" s="8">
        <v>705.48677382690551</v>
      </c>
      <c r="M55" s="1">
        <f t="shared" si="17"/>
        <v>14.589829658773105</v>
      </c>
      <c r="N55" s="1">
        <f t="shared" si="18"/>
        <v>4178.9875515528984</v>
      </c>
      <c r="O55" s="1">
        <f t="shared" si="19"/>
        <v>993.25245267169464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137.75488326549751</v>
      </c>
      <c r="C56">
        <v>1000</v>
      </c>
      <c r="D56" s="2">
        <v>0.86297760210803687</v>
      </c>
      <c r="E56" s="1">
        <f t="shared" si="4"/>
        <v>39.020395256916999</v>
      </c>
      <c r="F56" s="1">
        <f t="shared" si="5"/>
        <v>156.08158102766799</v>
      </c>
      <c r="G56" s="8">
        <f t="shared" si="15"/>
        <v>1351.5261230769197</v>
      </c>
      <c r="H56">
        <v>315</v>
      </c>
      <c r="I56">
        <v>295</v>
      </c>
      <c r="J56" s="1">
        <v>306.39129141085732</v>
      </c>
      <c r="K56" s="2">
        <f t="shared" si="16"/>
        <v>8.6087085891426796</v>
      </c>
      <c r="L56" s="8">
        <v>739.73671327322324</v>
      </c>
      <c r="M56" s="1">
        <f t="shared" si="17"/>
        <v>15.293954040700624</v>
      </c>
      <c r="N56" s="1">
        <f t="shared" si="18"/>
        <v>4178.8748703093952</v>
      </c>
      <c r="O56" s="1">
        <f t="shared" si="19"/>
        <v>993.06824380477929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159.5298581243178</v>
      </c>
      <c r="C57">
        <v>1000</v>
      </c>
      <c r="D57" s="2">
        <v>0.86297760210803687</v>
      </c>
      <c r="E57" s="1">
        <f t="shared" si="4"/>
        <v>39.020395256916999</v>
      </c>
      <c r="F57" s="1">
        <f t="shared" si="5"/>
        <v>156.08158102766799</v>
      </c>
      <c r="G57" s="8">
        <f t="shared" si="15"/>
        <v>1697.0420923076883</v>
      </c>
      <c r="H57">
        <v>315</v>
      </c>
      <c r="I57">
        <v>295</v>
      </c>
      <c r="J57" s="1">
        <v>307.29586587416605</v>
      </c>
      <c r="K57" s="2">
        <f t="shared" si="16"/>
        <v>7.7041341258339457</v>
      </c>
      <c r="L57" s="8">
        <v>766.16628762380788</v>
      </c>
      <c r="M57" s="1">
        <f t="shared" si="17"/>
        <v>15.836839237527325</v>
      </c>
      <c r="N57" s="1">
        <f t="shared" si="18"/>
        <v>4178.799942108607</v>
      </c>
      <c r="O57" s="1">
        <f t="shared" si="19"/>
        <v>992.91757582184187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181.30676323892692</v>
      </c>
      <c r="C58">
        <v>1000</v>
      </c>
      <c r="D58" s="2">
        <v>0.86297760210803687</v>
      </c>
      <c r="E58" s="1">
        <f t="shared" si="4"/>
        <v>39.020395256916999</v>
      </c>
      <c r="F58" s="1">
        <f t="shared" si="5"/>
        <v>156.08158102766799</v>
      </c>
      <c r="G58" s="8">
        <f t="shared" si="15"/>
        <v>2078.5899999999961</v>
      </c>
      <c r="H58">
        <v>315</v>
      </c>
      <c r="I58">
        <v>295</v>
      </c>
      <c r="J58" s="1">
        <v>308.03173560107774</v>
      </c>
      <c r="K58" s="2">
        <f t="shared" si="16"/>
        <v>6.9682643989222584</v>
      </c>
      <c r="L58" s="8">
        <v>787.16701477378786</v>
      </c>
      <c r="M58" s="1">
        <f t="shared" si="17"/>
        <v>16.267890199163926</v>
      </c>
      <c r="N58" s="1">
        <f t="shared" si="18"/>
        <v>4178.7480307977885</v>
      </c>
      <c r="O58" s="1">
        <f t="shared" si="19"/>
        <v>992.79252899570633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203.08509728285512</v>
      </c>
      <c r="C59">
        <v>1000</v>
      </c>
      <c r="D59" s="2">
        <v>0.86297760210803687</v>
      </c>
      <c r="E59" s="1">
        <f t="shared" si="4"/>
        <v>39.020395256916999</v>
      </c>
      <c r="F59" s="1">
        <f t="shared" si="5"/>
        <v>156.08158102766799</v>
      </c>
      <c r="G59" s="8">
        <f t="shared" si="15"/>
        <v>2496.1698461538413</v>
      </c>
      <c r="H59">
        <v>315</v>
      </c>
      <c r="I59">
        <v>295</v>
      </c>
      <c r="J59" s="1">
        <v>308.64114581646714</v>
      </c>
      <c r="K59" s="2">
        <f t="shared" si="16"/>
        <v>6.3588541835328556</v>
      </c>
      <c r="L59" s="8">
        <v>804.25027254421059</v>
      </c>
      <c r="M59" s="1">
        <f t="shared" si="17"/>
        <v>16.618302459557128</v>
      </c>
      <c r="N59" s="1">
        <f t="shared" si="18"/>
        <v>4178.7108028452494</v>
      </c>
      <c r="O59" s="1">
        <f t="shared" si="19"/>
        <v>992.68731530415209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224.86451725710305</v>
      </c>
      <c r="C60">
        <v>1000</v>
      </c>
      <c r="D60" s="2">
        <v>0.86297760210803687</v>
      </c>
      <c r="E60" s="1">
        <f t="shared" si="4"/>
        <v>39.020395256916999</v>
      </c>
      <c r="F60" s="1">
        <f t="shared" si="5"/>
        <v>156.08158102766799</v>
      </c>
      <c r="G60" s="8">
        <f t="shared" si="15"/>
        <v>2949.7816307692251</v>
      </c>
      <c r="H60">
        <v>315</v>
      </c>
      <c r="I60">
        <v>295</v>
      </c>
      <c r="J60" s="1">
        <v>309.1536396257377</v>
      </c>
      <c r="K60" s="2">
        <f t="shared" si="16"/>
        <v>5.8463603742623036</v>
      </c>
      <c r="L60" s="8">
        <v>818.41607389058072</v>
      </c>
      <c r="M60" s="1">
        <f t="shared" si="17"/>
        <v>16.908701147598922</v>
      </c>
      <c r="N60" s="1">
        <f t="shared" si="18"/>
        <v>4178.6833172958677</v>
      </c>
      <c r="O60" s="1">
        <f t="shared" si="19"/>
        <v>992.59768825510207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246.64478110706324</v>
      </c>
      <c r="C61">
        <v>1000</v>
      </c>
      <c r="D61" s="2">
        <v>0.86297760210803687</v>
      </c>
      <c r="E61" s="1">
        <f t="shared" si="4"/>
        <v>39.020395256916999</v>
      </c>
      <c r="F61" s="1">
        <f t="shared" si="5"/>
        <v>156.08158102766799</v>
      </c>
      <c r="G61" s="8">
        <f t="shared" si="15"/>
        <v>3439.4253538461485</v>
      </c>
      <c r="H61">
        <v>315</v>
      </c>
      <c r="I61">
        <v>295</v>
      </c>
      <c r="J61" s="1">
        <v>309.59037199132848</v>
      </c>
      <c r="K61" s="2">
        <f t="shared" si="16"/>
        <v>5.4096280086715183</v>
      </c>
      <c r="L61" s="8">
        <v>830.35167821392963</v>
      </c>
      <c r="M61" s="1">
        <f t="shared" si="17"/>
        <v>17.153251386238779</v>
      </c>
      <c r="N61" s="1">
        <f t="shared" si="18"/>
        <v>4178.6625178339345</v>
      </c>
      <c r="O61" s="1">
        <f t="shared" si="19"/>
        <v>992.52049405309549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268.42486197536101</v>
      </c>
      <c r="C62">
        <v>1000</v>
      </c>
      <c r="D62" s="2">
        <v>0.86297760210803687</v>
      </c>
      <c r="E62" s="1">
        <f t="shared" si="4"/>
        <v>39.020395256916999</v>
      </c>
      <c r="F62" s="1">
        <f t="shared" si="5"/>
        <v>156.08158102766799</v>
      </c>
      <c r="G62" s="8">
        <f t="shared" si="15"/>
        <v>3965.1010153846082</v>
      </c>
      <c r="H62">
        <v>315</v>
      </c>
      <c r="I62">
        <v>295</v>
      </c>
      <c r="J62" s="1">
        <v>309.94925196228678</v>
      </c>
      <c r="K62" s="2">
        <f t="shared" si="16"/>
        <v>5.0507480377132197</v>
      </c>
      <c r="L62" s="8">
        <v>840.07046378671282</v>
      </c>
      <c r="M62" s="1">
        <f t="shared" si="17"/>
        <v>17.352288094446397</v>
      </c>
      <c r="N62" s="1">
        <f t="shared" si="18"/>
        <v>4178.647155947634</v>
      </c>
      <c r="O62" s="1">
        <f t="shared" si="19"/>
        <v>992.45650361721368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28.958641733151982</v>
      </c>
      <c r="C63">
        <v>1200</v>
      </c>
      <c r="D63" s="2">
        <v>1.1023382264514714</v>
      </c>
      <c r="E63" s="1">
        <f t="shared" si="4"/>
        <v>49.843325247229728</v>
      </c>
      <c r="F63" s="1">
        <f t="shared" si="5"/>
        <v>199.37330098891891</v>
      </c>
      <c r="G63" s="8">
        <f t="shared" si="15"/>
        <v>164.4253538461536</v>
      </c>
      <c r="H63">
        <v>315</v>
      </c>
      <c r="I63">
        <v>295</v>
      </c>
      <c r="J63" s="1">
        <v>296.132203011032</v>
      </c>
      <c r="K63" s="2">
        <f t="shared" si="16"/>
        <v>18.867796988967996</v>
      </c>
      <c r="L63" s="8">
        <v>382.89688063818448</v>
      </c>
      <c r="M63" s="1">
        <f t="shared" si="17"/>
        <v>6.5705578787920933</v>
      </c>
      <c r="N63" s="1">
        <f t="shared" si="18"/>
        <v>4180.8625056547789</v>
      </c>
      <c r="O63" s="1">
        <f t="shared" si="19"/>
        <v>994.52178266460726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50.694836062697568</v>
      </c>
      <c r="C64">
        <v>1200</v>
      </c>
      <c r="D64" s="2">
        <v>1.1023382264514714</v>
      </c>
      <c r="E64" s="1">
        <f t="shared" si="4"/>
        <v>49.843325247229728</v>
      </c>
      <c r="F64" s="1">
        <f t="shared" si="5"/>
        <v>199.37330098891891</v>
      </c>
      <c r="G64" s="8">
        <f t="shared" si="15"/>
        <v>329.78163076922988</v>
      </c>
      <c r="H64">
        <v>315</v>
      </c>
      <c r="I64">
        <v>295</v>
      </c>
      <c r="J64" s="1">
        <v>298.856446555996</v>
      </c>
      <c r="K64" s="2">
        <f t="shared" si="11"/>
        <v>16.143553444003999</v>
      </c>
      <c r="L64" s="8">
        <v>572.09681237230939</v>
      </c>
      <c r="M64" s="1">
        <f t="shared" si="14"/>
        <v>9.8078309949987901</v>
      </c>
      <c r="N64" s="1">
        <f t="shared" si="12"/>
        <v>4180.0951844004348</v>
      </c>
      <c r="O64" s="1">
        <f t="shared" si="13"/>
        <v>994.18410067777074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72.445534023282406</v>
      </c>
      <c r="C65">
        <v>1200</v>
      </c>
      <c r="D65" s="2">
        <v>1.1023382264514714</v>
      </c>
      <c r="E65" s="1">
        <f t="shared" si="4"/>
        <v>49.843325247229728</v>
      </c>
      <c r="F65" s="1">
        <f t="shared" si="5"/>
        <v>199.37330098891891</v>
      </c>
      <c r="G65" s="8">
        <f t="shared" si="15"/>
        <v>531.16984615384467</v>
      </c>
      <c r="H65">
        <v>315</v>
      </c>
      <c r="I65">
        <v>295</v>
      </c>
      <c r="J65" s="1">
        <v>301.30330281073356</v>
      </c>
      <c r="K65" s="2">
        <f t="shared" si="11"/>
        <v>13.696697189266445</v>
      </c>
      <c r="L65" s="8">
        <v>692.47237048673765</v>
      </c>
      <c r="M65" s="1">
        <f t="shared" si="14"/>
        <v>11.862119345224798</v>
      </c>
      <c r="N65" s="1">
        <f t="shared" si="12"/>
        <v>4179.566856708946</v>
      </c>
      <c r="O65" s="1">
        <f t="shared" si="13"/>
        <v>993.85008297213699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20">A66/O66*3600*1000</f>
        <v>94.205788432445303</v>
      </c>
      <c r="C66">
        <v>1200</v>
      </c>
      <c r="D66" s="2">
        <v>1.1023382264514714</v>
      </c>
      <c r="E66" s="1">
        <f t="shared" si="4"/>
        <v>49.843325247229728</v>
      </c>
      <c r="F66" s="1">
        <f t="shared" si="5"/>
        <v>199.37330098891891</v>
      </c>
      <c r="G66" s="8">
        <f t="shared" si="15"/>
        <v>768.58999999999787</v>
      </c>
      <c r="H66">
        <v>315</v>
      </c>
      <c r="I66">
        <v>295</v>
      </c>
      <c r="J66" s="1">
        <v>303.21658442222122</v>
      </c>
      <c r="K66" s="2">
        <f t="shared" si="11"/>
        <v>11.783415577778783</v>
      </c>
      <c r="L66" s="8">
        <v>773.72264948734858</v>
      </c>
      <c r="M66" s="1">
        <f t="shared" si="14"/>
        <v>13.246078401707351</v>
      </c>
      <c r="N66" s="1">
        <f t="shared" si="12"/>
        <v>4179.2476586274142</v>
      </c>
      <c r="O66" s="1">
        <f t="shared" si="13"/>
        <v>993.56952006319966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20"/>
        <v>115.97228658564825</v>
      </c>
      <c r="C67">
        <v>1200</v>
      </c>
      <c r="D67" s="2">
        <v>1.1023382264514714</v>
      </c>
      <c r="E67" s="1">
        <f t="shared" si="4"/>
        <v>49.843325247229728</v>
      </c>
      <c r="F67" s="1">
        <f t="shared" si="5"/>
        <v>199.37330098891891</v>
      </c>
      <c r="G67" s="8">
        <f t="shared" si="15"/>
        <v>1042.0420923076895</v>
      </c>
      <c r="H67">
        <v>315</v>
      </c>
      <c r="I67">
        <v>295</v>
      </c>
      <c r="J67" s="1">
        <v>304.69970004808312</v>
      </c>
      <c r="K67" s="2">
        <f t="shared" ref="K67:K98" si="21">H67-J67</f>
        <v>10.300299951916884</v>
      </c>
      <c r="L67" s="8">
        <v>831.81324071345284</v>
      </c>
      <c r="M67" s="1">
        <f t="shared" si="14"/>
        <v>14.23406420542044</v>
      </c>
      <c r="N67" s="1">
        <f t="shared" ref="N67:N98" si="22">((W67 + X67*H67 +Y67*H67^2 +  Z67*H67^3)+(W67 + X67*J67 + Y67*J67^2 +  Z67*J67^3))/2</f>
        <v>4179.050892105065</v>
      </c>
      <c r="O67" s="1">
        <f t="shared" ref="O67:O98" si="23">((S67 + T67*H67 + U67*H67^2 +  V67*H67^3)+(S67 + T67*J67 + U67*J67^2 +  V67*J67^3))/2</f>
        <v>993.34076607105692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20"/>
        <v>137.74299985851306</v>
      </c>
      <c r="C68">
        <v>1200</v>
      </c>
      <c r="D68" s="2">
        <v>1.1023382264514714</v>
      </c>
      <c r="E68" s="1">
        <f t="shared" ref="E68:E131" si="24">D68*0.01256*3600</f>
        <v>49.843325247229728</v>
      </c>
      <c r="F68" s="1">
        <f t="shared" ref="F68:F131" si="25">E68*4</f>
        <v>199.37330098891891</v>
      </c>
      <c r="G68" s="8">
        <f t="shared" si="15"/>
        <v>1351.5261230769197</v>
      </c>
      <c r="H68">
        <v>315</v>
      </c>
      <c r="I68">
        <v>295</v>
      </c>
      <c r="J68" s="1">
        <v>305.86755856596704</v>
      </c>
      <c r="K68" s="2">
        <f t="shared" si="21"/>
        <v>9.1324414340329554</v>
      </c>
      <c r="L68" s="8">
        <v>875.28160594084488</v>
      </c>
      <c r="M68" s="1">
        <f t="shared" si="14"/>
        <v>14.972437791031554</v>
      </c>
      <c r="N68" s="1">
        <f t="shared" si="22"/>
        <v>4178.9241885224947</v>
      </c>
      <c r="O68" s="1">
        <f t="shared" si="23"/>
        <v>993.15391809760422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20"/>
        <v>159.51666528899705</v>
      </c>
      <c r="C69">
        <v>1200</v>
      </c>
      <c r="D69" s="2">
        <v>1.1023382264514714</v>
      </c>
      <c r="E69" s="1">
        <f t="shared" si="24"/>
        <v>49.843325247229728</v>
      </c>
      <c r="F69" s="1">
        <f t="shared" si="25"/>
        <v>199.37330098891891</v>
      </c>
      <c r="G69" s="8">
        <f t="shared" si="15"/>
        <v>1697.0420923076883</v>
      </c>
      <c r="H69">
        <v>315</v>
      </c>
      <c r="I69">
        <v>295</v>
      </c>
      <c r="J69" s="1">
        <v>306.80536706171597</v>
      </c>
      <c r="K69" s="2">
        <f t="shared" si="21"/>
        <v>8.1946329382840304</v>
      </c>
      <c r="L69" s="8">
        <v>908.98546204275772</v>
      </c>
      <c r="M69" s="1">
        <f t="shared" si="14"/>
        <v>15.544337560983942</v>
      </c>
      <c r="N69" s="1">
        <f t="shared" si="22"/>
        <v>4178.838998784574</v>
      </c>
      <c r="O69" s="1">
        <f t="shared" si="23"/>
        <v>992.99969512919552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20"/>
        <v>181.29246861959129</v>
      </c>
      <c r="C70">
        <v>1200</v>
      </c>
      <c r="D70" s="2">
        <v>1.1023382264514714</v>
      </c>
      <c r="E70" s="1">
        <f t="shared" si="24"/>
        <v>49.843325247229728</v>
      </c>
      <c r="F70" s="1">
        <f t="shared" si="25"/>
        <v>199.37330098891891</v>
      </c>
      <c r="G70" s="8">
        <f t="shared" si="15"/>
        <v>2078.5899999999961</v>
      </c>
      <c r="H70">
        <v>315</v>
      </c>
      <c r="I70">
        <v>295</v>
      </c>
      <c r="J70" s="1">
        <v>307.57259884592429</v>
      </c>
      <c r="K70" s="2">
        <f t="shared" si="21"/>
        <v>7.4274011540757101</v>
      </c>
      <c r="L70" s="8">
        <v>935.86408071605001</v>
      </c>
      <c r="M70" s="1">
        <f t="shared" si="14"/>
        <v>16.00000171241334</v>
      </c>
      <c r="N70" s="1">
        <f t="shared" si="22"/>
        <v>4178.7794992639647</v>
      </c>
      <c r="O70" s="1">
        <f t="shared" si="23"/>
        <v>992.87080908858229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20"/>
        <v>203.06986565270046</v>
      </c>
      <c r="C71">
        <v>1200</v>
      </c>
      <c r="D71" s="2">
        <v>1.1023382264514714</v>
      </c>
      <c r="E71" s="1">
        <f t="shared" si="24"/>
        <v>49.843325247229728</v>
      </c>
      <c r="F71" s="1">
        <f t="shared" si="25"/>
        <v>199.37330098891891</v>
      </c>
      <c r="G71" s="8">
        <f t="shared" si="15"/>
        <v>2496.1698461538413</v>
      </c>
      <c r="H71">
        <v>315</v>
      </c>
      <c r="I71">
        <v>295</v>
      </c>
      <c r="J71" s="1">
        <v>308.21076981774047</v>
      </c>
      <c r="K71" s="2">
        <f t="shared" si="21"/>
        <v>6.78923018225953</v>
      </c>
      <c r="L71" s="8">
        <v>957.79175527660914</v>
      </c>
      <c r="M71" s="1">
        <f t="shared" si="14"/>
        <v>16.371430250529862</v>
      </c>
      <c r="N71" s="1">
        <f t="shared" si="22"/>
        <v>4178.7365667655722</v>
      </c>
      <c r="O71" s="1">
        <f t="shared" si="23"/>
        <v>992.76177364880778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20"/>
        <v>224.84848053818169</v>
      </c>
      <c r="C72">
        <v>1200</v>
      </c>
      <c r="D72" s="2">
        <v>1.1023382264514714</v>
      </c>
      <c r="E72" s="1">
        <f t="shared" si="24"/>
        <v>49.843325247229728</v>
      </c>
      <c r="F72" s="1">
        <f t="shared" si="25"/>
        <v>199.37330098891891</v>
      </c>
      <c r="G72" s="8">
        <f t="shared" si="15"/>
        <v>2949.7816307692251</v>
      </c>
      <c r="H72">
        <v>315</v>
      </c>
      <c r="I72">
        <v>295</v>
      </c>
      <c r="J72" s="1">
        <v>308.74932809073215</v>
      </c>
      <c r="K72" s="2">
        <f t="shared" si="21"/>
        <v>6.2506719092678509</v>
      </c>
      <c r="L72" s="8">
        <v>976.01708192992623</v>
      </c>
      <c r="M72" s="1">
        <f t="shared" si="14"/>
        <v>16.679920120163036</v>
      </c>
      <c r="N72" s="1">
        <f t="shared" si="22"/>
        <v>4178.7047166262246</v>
      </c>
      <c r="O72" s="1">
        <f t="shared" si="23"/>
        <v>992.66848264112798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20"/>
        <v>246.62804606258263</v>
      </c>
      <c r="C73">
        <v>1200</v>
      </c>
      <c r="D73" s="2">
        <v>1.1023382264514714</v>
      </c>
      <c r="E73" s="1">
        <f t="shared" si="24"/>
        <v>49.843325247229728</v>
      </c>
      <c r="F73" s="1">
        <f t="shared" si="25"/>
        <v>199.37330098891891</v>
      </c>
      <c r="G73" s="8">
        <f t="shared" si="15"/>
        <v>3439.4253538461485</v>
      </c>
      <c r="H73">
        <v>315</v>
      </c>
      <c r="I73">
        <v>295</v>
      </c>
      <c r="J73" s="1">
        <v>309.20958241353605</v>
      </c>
      <c r="K73" s="2">
        <f t="shared" si="21"/>
        <v>5.7904175864639456</v>
      </c>
      <c r="L73" s="8">
        <v>991.40275323817377</v>
      </c>
      <c r="M73" s="1">
        <f t="shared" ref="M73:M104" si="26">((H73-I73)-(J73-I73))/(LN((H73-I73)/(J73-I73)))</f>
        <v>16.940173520505823</v>
      </c>
      <c r="N73" s="1">
        <f t="shared" si="22"/>
        <v>4178.6805207156822</v>
      </c>
      <c r="O73" s="1">
        <f t="shared" si="23"/>
        <v>992.58784192727717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20"/>
        <v>268.40747419991214</v>
      </c>
      <c r="C74">
        <v>1200</v>
      </c>
      <c r="D74" s="2">
        <v>1.1023382264514714</v>
      </c>
      <c r="E74" s="1">
        <f t="shared" si="24"/>
        <v>49.843325247229728</v>
      </c>
      <c r="F74" s="1">
        <f t="shared" si="25"/>
        <v>199.37330098891891</v>
      </c>
      <c r="G74" s="8">
        <f t="shared" si="15"/>
        <v>3965.1010153846082</v>
      </c>
      <c r="H74">
        <v>315</v>
      </c>
      <c r="I74">
        <v>295</v>
      </c>
      <c r="J74" s="1">
        <v>309.58867073825155</v>
      </c>
      <c r="K74" s="2">
        <f t="shared" si="21"/>
        <v>5.411329261748449</v>
      </c>
      <c r="L74" s="8">
        <v>1003.9507475926364</v>
      </c>
      <c r="M74" s="1">
        <f t="shared" si="26"/>
        <v>17.152303800159899</v>
      </c>
      <c r="N74" s="1">
        <f t="shared" si="22"/>
        <v>4178.662594317836</v>
      </c>
      <c r="O74" s="1">
        <f t="shared" si="23"/>
        <v>992.52079620399491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20"/>
        <v>28.957744466250944</v>
      </c>
      <c r="C75">
        <v>1500</v>
      </c>
      <c r="D75" s="2">
        <v>1.4492753623188406</v>
      </c>
      <c r="E75" s="1">
        <f t="shared" si="24"/>
        <v>65.530434782608694</v>
      </c>
      <c r="F75" s="1">
        <f t="shared" si="25"/>
        <v>262.12173913043478</v>
      </c>
      <c r="G75" s="8">
        <f t="shared" si="15"/>
        <v>164.4253538461536</v>
      </c>
      <c r="H75">
        <v>315</v>
      </c>
      <c r="I75">
        <v>295</v>
      </c>
      <c r="J75" s="1">
        <v>295.86759732414362</v>
      </c>
      <c r="K75" s="2">
        <f t="shared" si="21"/>
        <v>19.132402675856383</v>
      </c>
      <c r="L75" s="8">
        <v>432.73350185918662</v>
      </c>
      <c r="M75" s="1">
        <f t="shared" si="26"/>
        <v>6.0974719363360137</v>
      </c>
      <c r="N75" s="1">
        <f t="shared" si="22"/>
        <v>4180.9479732413274</v>
      </c>
      <c r="O75" s="1">
        <f t="shared" si="23"/>
        <v>994.55259830630848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20"/>
        <v>50.69122608487789</v>
      </c>
      <c r="C76">
        <v>1500</v>
      </c>
      <c r="D76" s="2">
        <v>1.4492753623188406</v>
      </c>
      <c r="E76" s="1">
        <f t="shared" si="24"/>
        <v>65.530434782608694</v>
      </c>
      <c r="F76" s="1">
        <f t="shared" si="25"/>
        <v>262.12173913043478</v>
      </c>
      <c r="G76" s="8">
        <f t="shared" si="15"/>
        <v>329.78163076922988</v>
      </c>
      <c r="H76">
        <v>315</v>
      </c>
      <c r="I76">
        <v>295</v>
      </c>
      <c r="J76" s="1">
        <v>298.30902570846376</v>
      </c>
      <c r="K76" s="2">
        <f t="shared" si="21"/>
        <v>16.690974291536236</v>
      </c>
      <c r="L76" s="8">
        <v>659.29499020463925</v>
      </c>
      <c r="M76" s="1">
        <f t="shared" si="26"/>
        <v>9.2775131934797521</v>
      </c>
      <c r="N76" s="1">
        <f t="shared" si="22"/>
        <v>4180.2334903179444</v>
      </c>
      <c r="O76" s="1">
        <f t="shared" si="23"/>
        <v>994.2549015407468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20"/>
        <v>72.438933311518454</v>
      </c>
      <c r="C77">
        <v>1500</v>
      </c>
      <c r="D77" s="2">
        <v>1.4492753623188406</v>
      </c>
      <c r="E77" s="1">
        <f t="shared" si="24"/>
        <v>65.530434782608694</v>
      </c>
      <c r="F77" s="1">
        <f t="shared" si="25"/>
        <v>262.12173913043478</v>
      </c>
      <c r="G77" s="8">
        <f t="shared" si="15"/>
        <v>531.16984615384467</v>
      </c>
      <c r="H77">
        <v>315</v>
      </c>
      <c r="I77">
        <v>295</v>
      </c>
      <c r="J77" s="1">
        <v>300.65996677265923</v>
      </c>
      <c r="K77" s="2">
        <f t="shared" si="21"/>
        <v>14.340033227340768</v>
      </c>
      <c r="L77" s="8">
        <v>808.14677058657617</v>
      </c>
      <c r="M77" s="1">
        <f t="shared" si="26"/>
        <v>11.360113541957693</v>
      </c>
      <c r="N77" s="1">
        <f t="shared" si="22"/>
        <v>4179.6920943984323</v>
      </c>
      <c r="O77" s="1">
        <f t="shared" si="23"/>
        <v>993.94064363660823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20"/>
        <v>94.196503481336478</v>
      </c>
      <c r="C78">
        <v>1500</v>
      </c>
      <c r="D78" s="2">
        <v>1.4492753623188406</v>
      </c>
      <c r="E78" s="1">
        <f t="shared" si="24"/>
        <v>65.530434782608694</v>
      </c>
      <c r="F78" s="1">
        <f t="shared" si="25"/>
        <v>262.12173913043478</v>
      </c>
      <c r="G78" s="8">
        <f t="shared" si="15"/>
        <v>768.58999999999787</v>
      </c>
      <c r="H78">
        <v>315</v>
      </c>
      <c r="I78">
        <v>295</v>
      </c>
      <c r="J78" s="1">
        <v>302.56146804146402</v>
      </c>
      <c r="K78" s="2">
        <f t="shared" si="21"/>
        <v>12.438531958535975</v>
      </c>
      <c r="L78" s="8">
        <v>910.44793599958473</v>
      </c>
      <c r="M78" s="1">
        <f t="shared" si="26"/>
        <v>12.788069320797927</v>
      </c>
      <c r="N78" s="1">
        <f t="shared" si="22"/>
        <v>4179.3483010771261</v>
      </c>
      <c r="O78" s="1">
        <f t="shared" si="23"/>
        <v>993.66745622936355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20"/>
        <v>115.96071899123169</v>
      </c>
      <c r="C79">
        <v>1500</v>
      </c>
      <c r="D79" s="2">
        <v>1.4492753623188406</v>
      </c>
      <c r="E79" s="1">
        <f t="shared" si="24"/>
        <v>65.530434782608694</v>
      </c>
      <c r="F79" s="1">
        <f t="shared" si="25"/>
        <v>262.12173913043478</v>
      </c>
      <c r="G79" s="8">
        <f t="shared" ref="G79:G110" si="27">G67</f>
        <v>1042.0420923076895</v>
      </c>
      <c r="H79">
        <v>315</v>
      </c>
      <c r="I79">
        <v>295</v>
      </c>
      <c r="J79" s="1">
        <v>304.0649235668248</v>
      </c>
      <c r="K79" s="2">
        <f t="shared" si="21"/>
        <v>10.935076433175198</v>
      </c>
      <c r="L79" s="8">
        <v>984.42705615307671</v>
      </c>
      <c r="M79" s="1">
        <f t="shared" si="26"/>
        <v>13.818781723102154</v>
      </c>
      <c r="N79" s="1">
        <f t="shared" si="22"/>
        <v>4179.1299976214559</v>
      </c>
      <c r="O79" s="1">
        <f t="shared" si="23"/>
        <v>993.43985620433068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8">A68</f>
        <v>3.7999999999999999E-2</v>
      </c>
      <c r="B80" s="1">
        <f t="shared" si="20"/>
        <v>137.72951374410218</v>
      </c>
      <c r="C80">
        <v>1500</v>
      </c>
      <c r="D80" s="2">
        <v>1.4492753623188406</v>
      </c>
      <c r="E80" s="1">
        <f t="shared" si="24"/>
        <v>65.530434782608694</v>
      </c>
      <c r="F80" s="1">
        <f t="shared" si="25"/>
        <v>262.12173913043478</v>
      </c>
      <c r="G80" s="8">
        <f t="shared" si="27"/>
        <v>1351.5261230769197</v>
      </c>
      <c r="H80">
        <v>315</v>
      </c>
      <c r="I80">
        <v>295</v>
      </c>
      <c r="J80" s="1">
        <v>305.26428986743741</v>
      </c>
      <c r="K80" s="2">
        <f t="shared" si="21"/>
        <v>9.7357101325625877</v>
      </c>
      <c r="L80" s="8">
        <v>1040.2201376434887</v>
      </c>
      <c r="M80" s="1">
        <f t="shared" si="26"/>
        <v>14.594923425091187</v>
      </c>
      <c r="N80" s="1">
        <f t="shared" si="22"/>
        <v>4178.9866752318285</v>
      </c>
      <c r="O80" s="1">
        <f t="shared" si="23"/>
        <v>993.25116513640501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8"/>
        <v>4.3999999999999997E-2</v>
      </c>
      <c r="B81" s="1">
        <f t="shared" si="20"/>
        <v>159.50156277073762</v>
      </c>
      <c r="C81">
        <v>1500</v>
      </c>
      <c r="D81" s="2">
        <v>1.4492753623188406</v>
      </c>
      <c r="E81" s="1">
        <f t="shared" si="24"/>
        <v>65.530434782608694</v>
      </c>
      <c r="F81" s="1">
        <f t="shared" si="25"/>
        <v>262.12173913043478</v>
      </c>
      <c r="G81" s="8">
        <f t="shared" si="27"/>
        <v>1697.0420923076883</v>
      </c>
      <c r="H81">
        <v>315</v>
      </c>
      <c r="I81">
        <v>295</v>
      </c>
      <c r="J81" s="1">
        <v>306.23629982445232</v>
      </c>
      <c r="K81" s="2">
        <f t="shared" si="21"/>
        <v>8.7637001755476831</v>
      </c>
      <c r="L81" s="8">
        <v>1083.7286959028113</v>
      </c>
      <c r="M81" s="1">
        <f t="shared" si="26"/>
        <v>15.199381586506949</v>
      </c>
      <c r="N81" s="1">
        <f t="shared" si="22"/>
        <v>4178.8889994006395</v>
      </c>
      <c r="O81" s="1">
        <f t="shared" si="23"/>
        <v>993.09371800750955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8"/>
        <v>0.05</v>
      </c>
      <c r="B82" s="1">
        <f t="shared" si="20"/>
        <v>181.27599419989147</v>
      </c>
      <c r="C82">
        <v>1500</v>
      </c>
      <c r="D82" s="2">
        <v>1.4492753623188406</v>
      </c>
      <c r="E82" s="1">
        <f t="shared" si="24"/>
        <v>65.530434782608694</v>
      </c>
      <c r="F82" s="1">
        <f t="shared" si="25"/>
        <v>262.12173913043478</v>
      </c>
      <c r="G82" s="8">
        <f t="shared" si="27"/>
        <v>2078.5899999999961</v>
      </c>
      <c r="H82">
        <v>315</v>
      </c>
      <c r="I82">
        <v>295</v>
      </c>
      <c r="J82" s="1">
        <v>307.03698373117021</v>
      </c>
      <c r="K82" s="2">
        <f t="shared" si="21"/>
        <v>7.9630162688297901</v>
      </c>
      <c r="L82" s="8">
        <v>1118.5787202648899</v>
      </c>
      <c r="M82" s="1">
        <f t="shared" si="26"/>
        <v>15.682996721786292</v>
      </c>
      <c r="N82" s="1">
        <f t="shared" si="22"/>
        <v>4178.8200996571441</v>
      </c>
      <c r="O82" s="1">
        <f t="shared" si="23"/>
        <v>992.9610415018085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8"/>
        <v>5.6000000000000001E-2</v>
      </c>
      <c r="B83" s="1">
        <f t="shared" si="20"/>
        <v>203.05221653728074</v>
      </c>
      <c r="C83">
        <v>1500</v>
      </c>
      <c r="D83" s="2">
        <v>1.4492753623188406</v>
      </c>
      <c r="E83" s="1">
        <f t="shared" si="24"/>
        <v>65.530434782608694</v>
      </c>
      <c r="F83" s="1">
        <f t="shared" si="25"/>
        <v>262.12173913043478</v>
      </c>
      <c r="G83" s="8">
        <f t="shared" si="27"/>
        <v>2496.1698461538413</v>
      </c>
      <c r="H83">
        <v>315</v>
      </c>
      <c r="I83">
        <v>295</v>
      </c>
      <c r="J83" s="1">
        <v>307.70652663246756</v>
      </c>
      <c r="K83" s="2">
        <f t="shared" si="21"/>
        <v>7.2934733675324424</v>
      </c>
      <c r="L83" s="8">
        <v>1147.1079937894228</v>
      </c>
      <c r="M83" s="1">
        <f t="shared" si="26"/>
        <v>16.078500898423592</v>
      </c>
      <c r="N83" s="1">
        <f t="shared" si="22"/>
        <v>4178.7700080570248</v>
      </c>
      <c r="O83" s="1">
        <f t="shared" si="23"/>
        <v>992.84806360626897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8"/>
        <v>6.2E-2</v>
      </c>
      <c r="B84" s="1">
        <f t="shared" si="20"/>
        <v>224.82981656317864</v>
      </c>
      <c r="C84">
        <v>1500</v>
      </c>
      <c r="D84" s="2">
        <v>1.4492753623188406</v>
      </c>
      <c r="E84" s="1">
        <f t="shared" si="24"/>
        <v>65.530434782608694</v>
      </c>
      <c r="F84" s="1">
        <f t="shared" si="25"/>
        <v>262.12173913043478</v>
      </c>
      <c r="G84" s="8">
        <f t="shared" si="27"/>
        <v>2949.7816307692251</v>
      </c>
      <c r="H84">
        <v>315</v>
      </c>
      <c r="I84">
        <v>295</v>
      </c>
      <c r="J84" s="1">
        <v>308.27395958346142</v>
      </c>
      <c r="K84" s="2">
        <f t="shared" si="21"/>
        <v>6.7260404165385808</v>
      </c>
      <c r="L84" s="8">
        <v>1170.886887022652</v>
      </c>
      <c r="M84" s="1">
        <f t="shared" si="26"/>
        <v>16.40785465847242</v>
      </c>
      <c r="N84" s="1">
        <f t="shared" si="22"/>
        <v>4178.7326264194944</v>
      </c>
      <c r="O84" s="1">
        <f t="shared" si="23"/>
        <v>992.75088781331351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8"/>
        <v>6.8000000000000005E-2</v>
      </c>
      <c r="B85" s="1">
        <f t="shared" si="20"/>
        <v>246.60849782848101</v>
      </c>
      <c r="C85">
        <v>1500</v>
      </c>
      <c r="D85" s="2">
        <v>1.4492753623188406</v>
      </c>
      <c r="E85" s="1">
        <f t="shared" si="24"/>
        <v>65.530434782608694</v>
      </c>
      <c r="F85" s="1">
        <f t="shared" si="25"/>
        <v>262.12173913043478</v>
      </c>
      <c r="G85" s="8">
        <f t="shared" si="27"/>
        <v>3439.4253538461485</v>
      </c>
      <c r="H85">
        <v>315</v>
      </c>
      <c r="I85">
        <v>295</v>
      </c>
      <c r="J85" s="1">
        <v>308.7605716127116</v>
      </c>
      <c r="K85" s="2">
        <f t="shared" si="21"/>
        <v>6.2394283872883989</v>
      </c>
      <c r="L85" s="8">
        <v>1191.0075230727307</v>
      </c>
      <c r="M85" s="1">
        <f t="shared" si="26"/>
        <v>16.68631423702201</v>
      </c>
      <c r="N85" s="1">
        <f t="shared" si="22"/>
        <v>4178.7040929138211</v>
      </c>
      <c r="O85" s="1">
        <f t="shared" si="23"/>
        <v>992.66652266890321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8"/>
        <v>7.3999999999999996E-2</v>
      </c>
      <c r="B86" s="1">
        <f t="shared" si="20"/>
        <v>268.38710338713383</v>
      </c>
      <c r="C86">
        <v>1500</v>
      </c>
      <c r="D86" s="2">
        <v>1.4492753623188406</v>
      </c>
      <c r="E86" s="1">
        <f t="shared" si="24"/>
        <v>65.530434782608694</v>
      </c>
      <c r="F86" s="1">
        <f t="shared" si="25"/>
        <v>262.12173913043478</v>
      </c>
      <c r="G86" s="8">
        <f t="shared" si="27"/>
        <v>3965.1010153846082</v>
      </c>
      <c r="H86">
        <v>315</v>
      </c>
      <c r="I86">
        <v>295</v>
      </c>
      <c r="J86" s="1">
        <v>309.16250112664551</v>
      </c>
      <c r="K86" s="2">
        <f t="shared" si="21"/>
        <v>5.837498873354491</v>
      </c>
      <c r="L86" s="8">
        <v>1207.4486356860857</v>
      </c>
      <c r="M86" s="1">
        <f t="shared" si="26"/>
        <v>16.913689385349382</v>
      </c>
      <c r="N86" s="1">
        <f t="shared" si="22"/>
        <v>4178.6828716817345</v>
      </c>
      <c r="O86" s="1">
        <f t="shared" si="23"/>
        <v>992.59612938902069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8"/>
        <v>8.0000000000000002E-3</v>
      </c>
      <c r="B87" s="1">
        <f t="shared" si="20"/>
        <v>28.956821738106175</v>
      </c>
      <c r="C87">
        <v>2000</v>
      </c>
      <c r="D87" s="2">
        <v>2.0333407314426877</v>
      </c>
      <c r="E87" s="1">
        <f t="shared" si="24"/>
        <v>91.939534512912559</v>
      </c>
      <c r="F87" s="1">
        <f t="shared" si="25"/>
        <v>367.75813805165023</v>
      </c>
      <c r="G87" s="8">
        <f t="shared" si="27"/>
        <v>164.4253538461536</v>
      </c>
      <c r="H87">
        <v>315</v>
      </c>
      <c r="I87">
        <v>295</v>
      </c>
      <c r="J87" s="1">
        <v>295.59220209999717</v>
      </c>
      <c r="K87" s="2">
        <f t="shared" si="21"/>
        <v>19.407797900002834</v>
      </c>
      <c r="L87" s="8">
        <v>491.35982741487089</v>
      </c>
      <c r="M87" s="1">
        <f t="shared" si="26"/>
        <v>5.5141435364123446</v>
      </c>
      <c r="N87" s="1">
        <f t="shared" si="22"/>
        <v>4181.0390822671634</v>
      </c>
      <c r="O87" s="1">
        <f t="shared" si="23"/>
        <v>994.58429037811834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8"/>
        <v>1.4E-2</v>
      </c>
      <c r="B88" s="1">
        <f t="shared" si="20"/>
        <v>50.687019368343144</v>
      </c>
      <c r="C88">
        <v>2000</v>
      </c>
      <c r="D88" s="2">
        <v>2.0333407314426877</v>
      </c>
      <c r="E88" s="1">
        <f t="shared" si="24"/>
        <v>91.939534512912559</v>
      </c>
      <c r="F88" s="1">
        <f t="shared" si="25"/>
        <v>367.75813805165023</v>
      </c>
      <c r="G88" s="8">
        <f t="shared" si="27"/>
        <v>329.78163076922988</v>
      </c>
      <c r="H88">
        <v>315</v>
      </c>
      <c r="I88">
        <v>295</v>
      </c>
      <c r="J88" s="1">
        <v>297.65617588840257</v>
      </c>
      <c r="K88" s="2">
        <f t="shared" si="21"/>
        <v>17.343824111597428</v>
      </c>
      <c r="L88" s="8">
        <v>766.94182561556556</v>
      </c>
      <c r="M88" s="1">
        <f t="shared" si="26"/>
        <v>8.5909644616663297</v>
      </c>
      <c r="N88" s="1">
        <f t="shared" si="22"/>
        <v>4180.408631798251</v>
      </c>
      <c r="O88" s="1">
        <f t="shared" si="23"/>
        <v>994.33741869378105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8"/>
        <v>0.02</v>
      </c>
      <c r="B89" s="1">
        <f t="shared" si="20"/>
        <v>72.430817471960779</v>
      </c>
      <c r="C89">
        <v>2000</v>
      </c>
      <c r="D89" s="2">
        <v>2.0333407314426877</v>
      </c>
      <c r="E89" s="1">
        <f t="shared" si="24"/>
        <v>91.939534512912559</v>
      </c>
      <c r="F89" s="1">
        <f t="shared" si="25"/>
        <v>367.75813805165023</v>
      </c>
      <c r="G89" s="8">
        <f t="shared" si="27"/>
        <v>531.16984615384467</v>
      </c>
      <c r="H89">
        <v>315</v>
      </c>
      <c r="I89">
        <v>295</v>
      </c>
      <c r="J89" s="1">
        <v>299.84914422856781</v>
      </c>
      <c r="K89" s="2">
        <f t="shared" si="21"/>
        <v>15.150855771432191</v>
      </c>
      <c r="L89" s="8">
        <v>955.93928761594475</v>
      </c>
      <c r="M89" s="1">
        <f t="shared" si="26"/>
        <v>10.692733889766561</v>
      </c>
      <c r="N89" s="1">
        <f t="shared" si="22"/>
        <v>4179.8635896909918</v>
      </c>
      <c r="O89" s="1">
        <f t="shared" si="23"/>
        <v>994.0520142254702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8"/>
        <v>2.5999999999999999E-2</v>
      </c>
      <c r="B90" s="1">
        <f t="shared" si="20"/>
        <v>94.184721706618447</v>
      </c>
      <c r="C90">
        <v>2000</v>
      </c>
      <c r="D90" s="2">
        <v>2.0333407314426877</v>
      </c>
      <c r="E90" s="1">
        <f t="shared" si="24"/>
        <v>91.939534512912559</v>
      </c>
      <c r="F90" s="1">
        <f t="shared" si="25"/>
        <v>367.75813805165023</v>
      </c>
      <c r="G90" s="8">
        <f t="shared" si="27"/>
        <v>768.58999999999787</v>
      </c>
      <c r="H90">
        <v>315</v>
      </c>
      <c r="I90">
        <v>295</v>
      </c>
      <c r="J90" s="1">
        <v>301.7106012479972</v>
      </c>
      <c r="K90" s="2">
        <f t="shared" si="21"/>
        <v>13.289398752002796</v>
      </c>
      <c r="L90" s="8">
        <v>1089.1019265751349</v>
      </c>
      <c r="M90" s="1">
        <f t="shared" si="26"/>
        <v>12.169291839251958</v>
      </c>
      <c r="N90" s="1">
        <f t="shared" si="22"/>
        <v>4179.4923598313444</v>
      </c>
      <c r="O90" s="1">
        <f t="shared" si="23"/>
        <v>993.79175628463577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8"/>
        <v>3.2000000000000001E-2</v>
      </c>
      <c r="B91" s="1">
        <f t="shared" si="20"/>
        <v>115.9457289609682</v>
      </c>
      <c r="C91">
        <v>2000</v>
      </c>
      <c r="D91" s="2">
        <v>2.0333407314426877</v>
      </c>
      <c r="E91" s="1">
        <f t="shared" si="24"/>
        <v>91.939534512912559</v>
      </c>
      <c r="F91" s="1">
        <f t="shared" si="25"/>
        <v>367.75813805165023</v>
      </c>
      <c r="G91" s="8">
        <f t="shared" si="27"/>
        <v>1042.0420923076895</v>
      </c>
      <c r="H91">
        <v>315</v>
      </c>
      <c r="I91">
        <v>295</v>
      </c>
      <c r="J91" s="1">
        <v>303.22471197545548</v>
      </c>
      <c r="K91" s="2">
        <f t="shared" si="21"/>
        <v>11.775288024544523</v>
      </c>
      <c r="L91" s="8">
        <v>1186.9398758980528</v>
      </c>
      <c r="M91" s="1">
        <f t="shared" si="26"/>
        <v>13.251669873879836</v>
      </c>
      <c r="N91" s="1">
        <f t="shared" si="22"/>
        <v>4179.246464489036</v>
      </c>
      <c r="O91" s="1">
        <f t="shared" si="23"/>
        <v>993.56829296213891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8"/>
        <v>3.7999999999999999E-2</v>
      </c>
      <c r="B92" s="1">
        <f t="shared" si="20"/>
        <v>137.71177241936059</v>
      </c>
      <c r="C92">
        <v>2000</v>
      </c>
      <c r="D92" s="2">
        <v>2.0333407314426877</v>
      </c>
      <c r="E92" s="1">
        <f t="shared" si="24"/>
        <v>91.939534512912559</v>
      </c>
      <c r="F92" s="1">
        <f t="shared" si="25"/>
        <v>367.75813805165023</v>
      </c>
      <c r="G92" s="8">
        <f t="shared" si="27"/>
        <v>1351.5261230769197</v>
      </c>
      <c r="H92">
        <v>315</v>
      </c>
      <c r="I92">
        <v>295</v>
      </c>
      <c r="J92" s="1">
        <v>304.45530170360217</v>
      </c>
      <c r="K92" s="2">
        <f t="shared" si="21"/>
        <v>10.544698296397826</v>
      </c>
      <c r="L92" s="8">
        <v>1261.5418187145619</v>
      </c>
      <c r="M92" s="1">
        <f t="shared" si="26"/>
        <v>14.075424839449726</v>
      </c>
      <c r="N92" s="1">
        <f t="shared" si="22"/>
        <v>4179.0804676606786</v>
      </c>
      <c r="O92" s="1">
        <f t="shared" si="23"/>
        <v>993.379125086096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8"/>
        <v>4.3999999999999997E-2</v>
      </c>
      <c r="B93" s="1">
        <f t="shared" si="20"/>
        <v>159.48146879671222</v>
      </c>
      <c r="C93">
        <v>2000</v>
      </c>
      <c r="D93" s="2">
        <v>2.0333407314426877</v>
      </c>
      <c r="E93" s="1">
        <f t="shared" si="24"/>
        <v>91.939534512912559</v>
      </c>
      <c r="F93" s="1">
        <f t="shared" si="25"/>
        <v>367.75813805165023</v>
      </c>
      <c r="G93" s="8">
        <f t="shared" si="27"/>
        <v>1697.0420923076883</v>
      </c>
      <c r="H93">
        <v>315</v>
      </c>
      <c r="I93">
        <v>295</v>
      </c>
      <c r="J93" s="1">
        <v>305.46586524384605</v>
      </c>
      <c r="K93" s="2">
        <f t="shared" si="21"/>
        <v>9.5341347561539465</v>
      </c>
      <c r="L93" s="8">
        <v>1320.1885076826834</v>
      </c>
      <c r="M93" s="1">
        <f t="shared" si="26"/>
        <v>14.721957718211325</v>
      </c>
      <c r="N93" s="1">
        <f t="shared" si="22"/>
        <v>4178.9651042878204</v>
      </c>
      <c r="O93" s="1">
        <f t="shared" si="23"/>
        <v>993.21884351284257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8"/>
        <v>0.05</v>
      </c>
      <c r="B94" s="1">
        <f t="shared" si="20"/>
        <v>181.25388068007038</v>
      </c>
      <c r="C94">
        <v>2000</v>
      </c>
      <c r="D94" s="2">
        <v>2.0333407314426877</v>
      </c>
      <c r="E94" s="1">
        <f t="shared" si="24"/>
        <v>91.939534512912559</v>
      </c>
      <c r="F94" s="1">
        <f t="shared" si="25"/>
        <v>367.75813805165023</v>
      </c>
      <c r="G94" s="8">
        <f t="shared" si="27"/>
        <v>2078.5899999999961</v>
      </c>
      <c r="H94">
        <v>315</v>
      </c>
      <c r="I94">
        <v>295</v>
      </c>
      <c r="J94" s="1">
        <v>306.30654094257875</v>
      </c>
      <c r="K94" s="2">
        <f t="shared" si="21"/>
        <v>8.6934590574212507</v>
      </c>
      <c r="L94" s="8">
        <v>1367.4546597511619</v>
      </c>
      <c r="M94" s="1">
        <f t="shared" si="26"/>
        <v>15.242299963245566</v>
      </c>
      <c r="N94" s="1">
        <f t="shared" si="22"/>
        <v>4178.8825481959066</v>
      </c>
      <c r="O94" s="1">
        <f t="shared" si="23"/>
        <v>993.08218574208865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8"/>
        <v>5.6000000000000001E-2</v>
      </c>
      <c r="B95" s="1">
        <f t="shared" si="20"/>
        <v>203.02835825206768</v>
      </c>
      <c r="C95">
        <v>2000</v>
      </c>
      <c r="D95" s="2">
        <v>2.0333407314426877</v>
      </c>
      <c r="E95" s="1">
        <f t="shared" si="24"/>
        <v>91.939534512912559</v>
      </c>
      <c r="F95" s="1">
        <f t="shared" si="25"/>
        <v>367.75813805165023</v>
      </c>
      <c r="G95" s="8">
        <f t="shared" si="27"/>
        <v>2496.1698461538413</v>
      </c>
      <c r="H95">
        <v>315</v>
      </c>
      <c r="I95">
        <v>295</v>
      </c>
      <c r="J95" s="1">
        <v>307.0149076641851</v>
      </c>
      <c r="K95" s="2">
        <f t="shared" si="21"/>
        <v>7.9850923358148975</v>
      </c>
      <c r="L95" s="8">
        <v>1406.3373471620955</v>
      </c>
      <c r="M95" s="1">
        <f t="shared" si="26"/>
        <v>15.669822706964064</v>
      </c>
      <c r="N95" s="1">
        <f t="shared" si="22"/>
        <v>4178.8218655183855</v>
      </c>
      <c r="O95" s="1">
        <f t="shared" si="23"/>
        <v>992.96473524996793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8"/>
        <v>6.2E-2</v>
      </c>
      <c r="B96" s="1">
        <f t="shared" si="20"/>
        <v>224.80443999833946</v>
      </c>
      <c r="C96">
        <v>2000</v>
      </c>
      <c r="D96" s="2">
        <v>2.0333407314426877</v>
      </c>
      <c r="E96" s="1">
        <f t="shared" si="24"/>
        <v>91.939534512912559</v>
      </c>
      <c r="F96" s="1">
        <f t="shared" si="25"/>
        <v>367.75813805165023</v>
      </c>
      <c r="G96" s="8">
        <f t="shared" si="27"/>
        <v>2949.7816307692251</v>
      </c>
      <c r="H96">
        <v>315</v>
      </c>
      <c r="I96">
        <v>295</v>
      </c>
      <c r="J96" s="1">
        <v>307.61890874054689</v>
      </c>
      <c r="K96" s="2">
        <f t="shared" si="21"/>
        <v>7.3810912594531146</v>
      </c>
      <c r="L96" s="8">
        <v>1438.8742589635247</v>
      </c>
      <c r="M96" s="1">
        <f t="shared" si="26"/>
        <v>16.02717922015875</v>
      </c>
      <c r="N96" s="1">
        <f t="shared" si="22"/>
        <v>4178.7761879578893</v>
      </c>
      <c r="O96" s="1">
        <f t="shared" si="23"/>
        <v>992.86295235827492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8"/>
        <v>6.8000000000000005E-2</v>
      </c>
      <c r="B97" s="1">
        <f t="shared" si="20"/>
        <v>246.58179047993394</v>
      </c>
      <c r="C97">
        <v>2000</v>
      </c>
      <c r="D97" s="2">
        <v>2.0333407314426877</v>
      </c>
      <c r="E97" s="1">
        <f t="shared" si="24"/>
        <v>91.939534512912559</v>
      </c>
      <c r="F97" s="1">
        <f t="shared" si="25"/>
        <v>367.75813805165023</v>
      </c>
      <c r="G97" s="8">
        <f t="shared" si="27"/>
        <v>3439.4253538461485</v>
      </c>
      <c r="H97">
        <v>315</v>
      </c>
      <c r="I97">
        <v>295</v>
      </c>
      <c r="J97" s="1">
        <v>308.13946220160096</v>
      </c>
      <c r="K97" s="2">
        <f t="shared" si="21"/>
        <v>6.8605377983990365</v>
      </c>
      <c r="L97" s="8">
        <v>1466.4959752545242</v>
      </c>
      <c r="M97" s="1">
        <f t="shared" si="26"/>
        <v>16.330251697029535</v>
      </c>
      <c r="N97" s="1">
        <f t="shared" si="22"/>
        <v>4178.7410794388452</v>
      </c>
      <c r="O97" s="1">
        <f t="shared" si="23"/>
        <v>992.77403868117767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8"/>
        <v>7.3999999999999996E-2</v>
      </c>
      <c r="B98" s="1">
        <f t="shared" ref="B98:B129" si="29">A98/O98*3600*1000</f>
        <v>268.35916365888659</v>
      </c>
      <c r="C98">
        <v>2000</v>
      </c>
      <c r="D98" s="2">
        <v>2.0333407314426877</v>
      </c>
      <c r="E98" s="1">
        <f t="shared" si="24"/>
        <v>91.939534512912559</v>
      </c>
      <c r="F98" s="1">
        <f t="shared" si="25"/>
        <v>367.75813805165023</v>
      </c>
      <c r="G98" s="8">
        <f t="shared" si="27"/>
        <v>3965.1010153846082</v>
      </c>
      <c r="H98">
        <v>315</v>
      </c>
      <c r="I98">
        <v>295</v>
      </c>
      <c r="J98" s="1">
        <v>308.5711718842058</v>
      </c>
      <c r="K98" s="2">
        <f t="shared" si="21"/>
        <v>6.4288281157942038</v>
      </c>
      <c r="L98" s="8">
        <v>1489.1275258681817</v>
      </c>
      <c r="M98" s="1">
        <f t="shared" si="26"/>
        <v>16.578354802437051</v>
      </c>
      <c r="N98" s="1">
        <f t="shared" si="22"/>
        <v>4178.7148220236013</v>
      </c>
      <c r="O98" s="1">
        <f t="shared" si="23"/>
        <v>992.69947173714968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8"/>
        <v>8.0000000000000002E-3</v>
      </c>
      <c r="B99" s="1">
        <f t="shared" si="29"/>
        <v>28.956269612482565</v>
      </c>
      <c r="C99">
        <v>2500</v>
      </c>
      <c r="D99" s="2">
        <v>2.6152172970575318</v>
      </c>
      <c r="E99" s="1">
        <f t="shared" si="24"/>
        <v>118.24966530375336</v>
      </c>
      <c r="F99" s="1">
        <f t="shared" si="25"/>
        <v>472.99866121501344</v>
      </c>
      <c r="G99" s="8">
        <f t="shared" si="27"/>
        <v>164.4253538461536</v>
      </c>
      <c r="H99">
        <v>315</v>
      </c>
      <c r="I99">
        <v>295</v>
      </c>
      <c r="J99" s="1">
        <v>295.42576770503354</v>
      </c>
      <c r="K99" s="2">
        <f t="shared" ref="K99:K130" si="30">H99-J99</f>
        <v>19.574232294966464</v>
      </c>
      <c r="L99" s="8">
        <v>531.52977421801484</v>
      </c>
      <c r="M99" s="1">
        <f t="shared" si="26"/>
        <v>5.0847528552522023</v>
      </c>
      <c r="N99" s="1">
        <f t="shared" ref="N99:N130" si="31">((W99 + X99*H99 +Y99*H99^2 +  Z99*H99^3)+(W99 + X99*J99 + Y99*J99^2 +  Z99*J99^3))/2</f>
        <v>4181.0952207452583</v>
      </c>
      <c r="O99" s="1">
        <f t="shared" ref="O99:O130" si="32">((S99 + T99*H99 + U99*H99^2 +  V99*H99^3)+(S99 + T99*J99 + U99*J99^2 +  V99*J99^3))/2</f>
        <v>994.60325468114866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8"/>
        <v>1.4E-2</v>
      </c>
      <c r="B100" s="1">
        <f t="shared" si="29"/>
        <v>50.684122508895712</v>
      </c>
      <c r="C100">
        <v>2500</v>
      </c>
      <c r="D100" s="2">
        <v>2.6152172970575318</v>
      </c>
      <c r="E100" s="1">
        <f t="shared" si="24"/>
        <v>118.24966530375336</v>
      </c>
      <c r="F100" s="1">
        <f t="shared" si="25"/>
        <v>472.99866121501344</v>
      </c>
      <c r="G100" s="8">
        <f t="shared" si="27"/>
        <v>329.78163076922988</v>
      </c>
      <c r="H100">
        <v>315</v>
      </c>
      <c r="I100">
        <v>295</v>
      </c>
      <c r="J100" s="1">
        <v>297.19653416901167</v>
      </c>
      <c r="K100" s="2">
        <f t="shared" si="30"/>
        <v>17.80346583098833</v>
      </c>
      <c r="L100" s="8">
        <v>844.45001748574873</v>
      </c>
      <c r="M100" s="1">
        <f t="shared" si="26"/>
        <v>8.0600554469176497</v>
      </c>
      <c r="N100" s="1">
        <f t="shared" si="31"/>
        <v>4180.5387707099489</v>
      </c>
      <c r="O100" s="1">
        <f t="shared" si="32"/>
        <v>994.39425021423938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8"/>
        <v>0.02</v>
      </c>
      <c r="B101" s="1">
        <f t="shared" si="29"/>
        <v>72.424891552278112</v>
      </c>
      <c r="C101">
        <v>2500</v>
      </c>
      <c r="D101" s="2">
        <v>2.6152172970575318</v>
      </c>
      <c r="E101" s="1">
        <f t="shared" si="24"/>
        <v>118.24966530375336</v>
      </c>
      <c r="F101" s="1">
        <f t="shared" si="25"/>
        <v>472.99866121501344</v>
      </c>
      <c r="G101" s="8">
        <f t="shared" si="27"/>
        <v>531.16984615384467</v>
      </c>
      <c r="H101">
        <v>315</v>
      </c>
      <c r="I101">
        <v>295</v>
      </c>
      <c r="J101" s="1">
        <v>299.24209919850796</v>
      </c>
      <c r="K101" s="2">
        <f t="shared" si="30"/>
        <v>15.757900801492042</v>
      </c>
      <c r="L101" s="8">
        <v>1066.5163185817703</v>
      </c>
      <c r="M101" s="1">
        <f t="shared" si="26"/>
        <v>10.161968581251079</v>
      </c>
      <c r="N101" s="1">
        <f t="shared" si="31"/>
        <v>4180.0023155531453</v>
      </c>
      <c r="O101" s="1">
        <f t="shared" si="32"/>
        <v>994.13334914044822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8"/>
        <v>2.5999999999999999E-2</v>
      </c>
      <c r="B102" s="1">
        <f t="shared" si="29"/>
        <v>94.175820311876535</v>
      </c>
      <c r="C102">
        <v>2500</v>
      </c>
      <c r="D102" s="2">
        <v>2.6152172970575318</v>
      </c>
      <c r="E102" s="1">
        <f t="shared" si="24"/>
        <v>118.24966530375336</v>
      </c>
      <c r="F102" s="1">
        <f t="shared" si="25"/>
        <v>472.99866121501344</v>
      </c>
      <c r="G102" s="8">
        <f t="shared" si="27"/>
        <v>768.58999999999787</v>
      </c>
      <c r="H102">
        <v>315</v>
      </c>
      <c r="I102">
        <v>295</v>
      </c>
      <c r="J102" s="1">
        <v>301.05199454663119</v>
      </c>
      <c r="K102" s="2">
        <f t="shared" si="30"/>
        <v>13.948005453368808</v>
      </c>
      <c r="L102" s="8">
        <v>1226.2215094859412</v>
      </c>
      <c r="M102" s="1">
        <f t="shared" si="26"/>
        <v>11.668608395831791</v>
      </c>
      <c r="N102" s="1">
        <f t="shared" si="31"/>
        <v>4179.6146621953885</v>
      </c>
      <c r="O102" s="1">
        <f t="shared" si="32"/>
        <v>993.88568838615242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8"/>
        <v>3.2000000000000001E-2</v>
      </c>
      <c r="B103" s="1">
        <f t="shared" si="29"/>
        <v>115.93414286525302</v>
      </c>
      <c r="C103">
        <v>2500</v>
      </c>
      <c r="D103" s="2">
        <v>2.6152172970575318</v>
      </c>
      <c r="E103" s="1">
        <f t="shared" si="24"/>
        <v>118.24966530375336</v>
      </c>
      <c r="F103" s="1">
        <f t="shared" si="25"/>
        <v>472.99866121501344</v>
      </c>
      <c r="G103" s="8">
        <f t="shared" si="27"/>
        <v>1042.0420923076895</v>
      </c>
      <c r="H103">
        <v>315</v>
      </c>
      <c r="I103">
        <v>295</v>
      </c>
      <c r="J103" s="1">
        <v>302.56058408762777</v>
      </c>
      <c r="K103" s="2">
        <f t="shared" si="30"/>
        <v>12.439415912372226</v>
      </c>
      <c r="L103" s="8">
        <v>1345.1297502260609</v>
      </c>
      <c r="M103" s="1">
        <f t="shared" si="26"/>
        <v>12.787441134290882</v>
      </c>
      <c r="N103" s="1">
        <f t="shared" si="31"/>
        <v>4179.3484428122229</v>
      </c>
      <c r="O103" s="1">
        <f t="shared" si="32"/>
        <v>993.66758707047757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8"/>
        <v>3.7999999999999999E-2</v>
      </c>
      <c r="B104" s="1">
        <f t="shared" si="29"/>
        <v>137.69783387658424</v>
      </c>
      <c r="C104">
        <v>2500</v>
      </c>
      <c r="D104" s="2">
        <v>2.6152172970575318</v>
      </c>
      <c r="E104" s="1">
        <f t="shared" si="24"/>
        <v>118.24966530375336</v>
      </c>
      <c r="F104" s="1">
        <f t="shared" si="25"/>
        <v>472.99866121501344</v>
      </c>
      <c r="G104" s="8">
        <f t="shared" si="27"/>
        <v>1351.5261230769197</v>
      </c>
      <c r="H104">
        <v>315</v>
      </c>
      <c r="I104">
        <v>295</v>
      </c>
      <c r="J104" s="1">
        <v>303.80657308718679</v>
      </c>
      <c r="K104" s="2">
        <f t="shared" si="30"/>
        <v>11.193426912813209</v>
      </c>
      <c r="L104" s="8">
        <v>1436.6406022545611</v>
      </c>
      <c r="M104" s="1">
        <f t="shared" si="26"/>
        <v>13.646628188201088</v>
      </c>
      <c r="N104" s="1">
        <f t="shared" si="31"/>
        <v>4179.1643551116276</v>
      </c>
      <c r="O104" s="1">
        <f t="shared" si="32"/>
        <v>993.47968046186588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8"/>
        <v>4.3999999999999997E-2</v>
      </c>
      <c r="B105" s="1">
        <f t="shared" si="29"/>
        <v>159.46548632716852</v>
      </c>
      <c r="C105">
        <v>2500</v>
      </c>
      <c r="D105" s="2">
        <v>2.6152172970575318</v>
      </c>
      <c r="E105" s="1">
        <f t="shared" si="24"/>
        <v>118.24966530375336</v>
      </c>
      <c r="F105" s="1">
        <f t="shared" si="25"/>
        <v>472.99866121501344</v>
      </c>
      <c r="G105" s="8">
        <f t="shared" si="27"/>
        <v>1697.0420923076883</v>
      </c>
      <c r="H105">
        <v>315</v>
      </c>
      <c r="I105">
        <v>295</v>
      </c>
      <c r="J105" s="1">
        <v>304.84151494361464</v>
      </c>
      <c r="K105" s="2">
        <f t="shared" si="30"/>
        <v>10.158485056385359</v>
      </c>
      <c r="L105" s="8">
        <v>1509.0714113723902</v>
      </c>
      <c r="M105" s="1">
        <f t="shared" ref="M105:M136" si="33">((H105-I105)-(J105-I105))/(LN((H105-I105)/(J105-I105)))</f>
        <v>14.32542809633423</v>
      </c>
      <c r="N105" s="1">
        <f t="shared" si="31"/>
        <v>4179.0342277125237</v>
      </c>
      <c r="O105" s="1">
        <f t="shared" si="32"/>
        <v>993.31838912789863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8"/>
        <v>0.05</v>
      </c>
      <c r="B106" s="1">
        <f t="shared" si="29"/>
        <v>181.23612206588732</v>
      </c>
      <c r="C106">
        <v>2500</v>
      </c>
      <c r="D106" s="2">
        <v>2.6152172970575318</v>
      </c>
      <c r="E106" s="1">
        <f t="shared" si="24"/>
        <v>118.24966530375336</v>
      </c>
      <c r="F106" s="1">
        <f t="shared" si="25"/>
        <v>472.99866121501344</v>
      </c>
      <c r="G106" s="8">
        <f t="shared" si="27"/>
        <v>2078.5899999999961</v>
      </c>
      <c r="H106">
        <v>315</v>
      </c>
      <c r="I106">
        <v>295</v>
      </c>
      <c r="J106" s="1">
        <v>305.70982606622334</v>
      </c>
      <c r="K106" s="2">
        <f t="shared" si="30"/>
        <v>9.2901739337766571</v>
      </c>
      <c r="L106" s="8">
        <v>1567.7526010074625</v>
      </c>
      <c r="M106" s="1">
        <f t="shared" si="33"/>
        <v>14.874496965374064</v>
      </c>
      <c r="N106" s="1">
        <f t="shared" si="31"/>
        <v>4178.939929664627</v>
      </c>
      <c r="O106" s="1">
        <f t="shared" si="32"/>
        <v>993.1794939562991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8"/>
        <v>5.6000000000000001E-2</v>
      </c>
      <c r="B107" s="1">
        <f t="shared" si="29"/>
        <v>203.00905023975145</v>
      </c>
      <c r="C107">
        <v>2500</v>
      </c>
      <c r="D107" s="2">
        <v>2.6152172970575318</v>
      </c>
      <c r="E107" s="1">
        <f t="shared" si="24"/>
        <v>118.24966530375336</v>
      </c>
      <c r="F107" s="1">
        <f t="shared" si="25"/>
        <v>472.99866121501344</v>
      </c>
      <c r="G107" s="8">
        <f t="shared" si="27"/>
        <v>2496.1698461538413</v>
      </c>
      <c r="H107">
        <v>315</v>
      </c>
      <c r="I107">
        <v>295</v>
      </c>
      <c r="J107" s="1">
        <v>306.44631968518098</v>
      </c>
      <c r="K107" s="2">
        <f t="shared" si="30"/>
        <v>8.5536803148190188</v>
      </c>
      <c r="L107" s="8">
        <v>1616.2258219036935</v>
      </c>
      <c r="M107" s="1">
        <f t="shared" si="33"/>
        <v>15.327417656015751</v>
      </c>
      <c r="N107" s="1">
        <f t="shared" si="31"/>
        <v>4178.8699467622837</v>
      </c>
      <c r="O107" s="1">
        <f t="shared" si="32"/>
        <v>993.05917525308666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8"/>
        <v>6.2E-2</v>
      </c>
      <c r="B108" s="1">
        <f t="shared" si="29"/>
        <v>224.78377311886271</v>
      </c>
      <c r="C108">
        <v>2500</v>
      </c>
      <c r="D108" s="2">
        <v>2.6152172970575318</v>
      </c>
      <c r="E108" s="1">
        <f t="shared" si="24"/>
        <v>118.24966530375336</v>
      </c>
      <c r="F108" s="1">
        <f t="shared" si="25"/>
        <v>472.99866121501344</v>
      </c>
      <c r="G108" s="8">
        <f t="shared" si="27"/>
        <v>2949.7816307692251</v>
      </c>
      <c r="H108">
        <v>315</v>
      </c>
      <c r="I108">
        <v>295</v>
      </c>
      <c r="J108" s="1">
        <v>307.07761819952111</v>
      </c>
      <c r="K108" s="2">
        <f t="shared" si="30"/>
        <v>7.9223818004788882</v>
      </c>
      <c r="L108" s="8">
        <v>1656.9246037100002</v>
      </c>
      <c r="M108" s="1">
        <f t="shared" si="33"/>
        <v>15.707222695934002</v>
      </c>
      <c r="N108" s="1">
        <f t="shared" si="31"/>
        <v>4178.8168687090201</v>
      </c>
      <c r="O108" s="1">
        <f t="shared" si="32"/>
        <v>992.95423732377139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8"/>
        <v>6.8000000000000005E-2</v>
      </c>
      <c r="B109" s="1">
        <f t="shared" si="29"/>
        <v>246.55992482726666</v>
      </c>
      <c r="C109">
        <v>2500</v>
      </c>
      <c r="D109" s="2">
        <v>2.6152172970575318</v>
      </c>
      <c r="E109" s="1">
        <f t="shared" si="24"/>
        <v>118.24966530375336</v>
      </c>
      <c r="F109" s="1">
        <f t="shared" si="25"/>
        <v>472.99866121501344</v>
      </c>
      <c r="G109" s="8">
        <f t="shared" si="27"/>
        <v>3439.4253538461485</v>
      </c>
      <c r="H109">
        <v>315</v>
      </c>
      <c r="I109">
        <v>295</v>
      </c>
      <c r="J109" s="1">
        <v>307.62404293237807</v>
      </c>
      <c r="K109" s="2">
        <f t="shared" si="30"/>
        <v>7.3759570676219255</v>
      </c>
      <c r="L109" s="8">
        <v>1691.5715902864604</v>
      </c>
      <c r="M109" s="1">
        <f t="shared" si="33"/>
        <v>16.030190069966345</v>
      </c>
      <c r="N109" s="1">
        <f t="shared" si="31"/>
        <v>4178.7758227657223</v>
      </c>
      <c r="O109" s="1">
        <f t="shared" si="32"/>
        <v>992.86208077610502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8"/>
        <v>7.3999999999999996E-2</v>
      </c>
      <c r="B110" s="1">
        <f t="shared" si="29"/>
        <v>268.33619142272698</v>
      </c>
      <c r="C110">
        <v>2500</v>
      </c>
      <c r="D110" s="2">
        <v>2.6152172970575318</v>
      </c>
      <c r="E110" s="1">
        <f t="shared" si="24"/>
        <v>118.24966530375336</v>
      </c>
      <c r="F110" s="1">
        <f t="shared" si="25"/>
        <v>472.99866121501344</v>
      </c>
      <c r="G110" s="8">
        <f t="shared" si="27"/>
        <v>3965.1010153846082</v>
      </c>
      <c r="H110">
        <v>315</v>
      </c>
      <c r="I110">
        <v>295</v>
      </c>
      <c r="J110" s="1">
        <v>308.07879953179128</v>
      </c>
      <c r="K110" s="2">
        <f t="shared" si="30"/>
        <v>6.921200468208724</v>
      </c>
      <c r="L110" s="8">
        <v>1720.024501927644</v>
      </c>
      <c r="M110" s="1">
        <f t="shared" si="33"/>
        <v>16.295157468524838</v>
      </c>
      <c r="N110" s="1">
        <f t="shared" si="31"/>
        <v>4178.7449739641943</v>
      </c>
      <c r="O110" s="1">
        <f t="shared" si="32"/>
        <v>992.78445664574269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8"/>
        <v>8.0000000000000002E-3</v>
      </c>
      <c r="B111" s="1">
        <f t="shared" si="29"/>
        <v>28.955913784806707</v>
      </c>
      <c r="C111">
        <v>3000</v>
      </c>
      <c r="D111" s="2">
        <v>3.1993851559068949</v>
      </c>
      <c r="E111" s="1">
        <f t="shared" si="24"/>
        <v>144.66339920948616</v>
      </c>
      <c r="F111" s="1">
        <f t="shared" si="25"/>
        <v>578.65359683794463</v>
      </c>
      <c r="G111" s="8">
        <f t="shared" ref="G111:G142" si="34">G99</f>
        <v>164.4253538461536</v>
      </c>
      <c r="H111">
        <v>315</v>
      </c>
      <c r="I111">
        <v>295</v>
      </c>
      <c r="J111" s="1">
        <v>295.31783349413934</v>
      </c>
      <c r="K111" s="2">
        <f t="shared" si="30"/>
        <v>19.682166505860664</v>
      </c>
      <c r="L111" s="8">
        <v>561.40334049001694</v>
      </c>
      <c r="M111" s="1">
        <f t="shared" si="33"/>
        <v>4.7518969117250034</v>
      </c>
      <c r="N111" s="1">
        <f t="shared" si="31"/>
        <v>4181.1320641111224</v>
      </c>
      <c r="O111" s="1">
        <f t="shared" si="32"/>
        <v>994.61547696386242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8"/>
        <v>1.4E-2</v>
      </c>
      <c r="B112" s="1">
        <f t="shared" si="29"/>
        <v>50.682011043767062</v>
      </c>
      <c r="C112">
        <v>3000</v>
      </c>
      <c r="D112" s="2">
        <v>3.1993851559068949</v>
      </c>
      <c r="E112" s="1">
        <f t="shared" si="24"/>
        <v>144.66339920948616</v>
      </c>
      <c r="F112" s="1">
        <f t="shared" si="25"/>
        <v>578.65359683794463</v>
      </c>
      <c r="G112" s="8">
        <f t="shared" si="34"/>
        <v>329.78163076922988</v>
      </c>
      <c r="H112">
        <v>315</v>
      </c>
      <c r="I112">
        <v>295</v>
      </c>
      <c r="J112" s="1">
        <v>296.85597728026687</v>
      </c>
      <c r="K112" s="2">
        <f t="shared" si="30"/>
        <v>18.14402271973313</v>
      </c>
      <c r="L112" s="8">
        <v>904.03752789083319</v>
      </c>
      <c r="M112" s="1">
        <f t="shared" si="33"/>
        <v>7.6321302978308045</v>
      </c>
      <c r="N112" s="1">
        <f t="shared" si="31"/>
        <v>4180.6389141381405</v>
      </c>
      <c r="O112" s="1">
        <f t="shared" si="32"/>
        <v>994.43567770971981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8"/>
        <v>0.02</v>
      </c>
      <c r="B113" s="1">
        <f t="shared" si="29"/>
        <v>72.42034939428757</v>
      </c>
      <c r="C113">
        <v>3000</v>
      </c>
      <c r="D113" s="2">
        <v>3.1993851559068949</v>
      </c>
      <c r="E113" s="1">
        <f t="shared" si="24"/>
        <v>144.66339920948616</v>
      </c>
      <c r="F113" s="1">
        <f t="shared" si="25"/>
        <v>578.65359683794463</v>
      </c>
      <c r="G113" s="8">
        <f t="shared" si="34"/>
        <v>531.16984615384467</v>
      </c>
      <c r="H113">
        <v>315</v>
      </c>
      <c r="I113">
        <v>295</v>
      </c>
      <c r="J113" s="1">
        <v>298.76752521898305</v>
      </c>
      <c r="K113" s="2">
        <f t="shared" si="30"/>
        <v>16.232474781016947</v>
      </c>
      <c r="L113" s="8">
        <v>1154.1336157254116</v>
      </c>
      <c r="M113" s="1">
        <f t="shared" si="33"/>
        <v>9.7240396227890358</v>
      </c>
      <c r="N113" s="1">
        <f t="shared" si="31"/>
        <v>4180.1171290411066</v>
      </c>
      <c r="O113" s="1">
        <f t="shared" si="32"/>
        <v>994.19570054821179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8"/>
        <v>2.5999999999999999E-2</v>
      </c>
      <c r="B114" s="1">
        <f t="shared" si="29"/>
        <v>94.168795725496764</v>
      </c>
      <c r="C114">
        <v>3000</v>
      </c>
      <c r="D114" s="2">
        <v>3.1993851559068949</v>
      </c>
      <c r="E114" s="1">
        <f t="shared" si="24"/>
        <v>144.66339920948616</v>
      </c>
      <c r="F114" s="1">
        <f t="shared" si="25"/>
        <v>578.65359683794463</v>
      </c>
      <c r="G114" s="8">
        <f t="shared" si="34"/>
        <v>768.58999999999787</v>
      </c>
      <c r="H114">
        <v>315</v>
      </c>
      <c r="I114">
        <v>295</v>
      </c>
      <c r="J114" s="1">
        <v>300.52189176212238</v>
      </c>
      <c r="K114" s="2">
        <f t="shared" si="30"/>
        <v>14.47810823787762</v>
      </c>
      <c r="L114" s="8">
        <v>1337.1641864621331</v>
      </c>
      <c r="M114" s="1">
        <f t="shared" si="33"/>
        <v>11.249398545973758</v>
      </c>
      <c r="N114" s="1">
        <f t="shared" si="31"/>
        <v>4179.7202078028185</v>
      </c>
      <c r="O114" s="1">
        <f t="shared" si="32"/>
        <v>993.95982797576801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8"/>
        <v>3.2000000000000001E-2</v>
      </c>
      <c r="B115" s="1">
        <f t="shared" si="29"/>
        <v>115.92481993346701</v>
      </c>
      <c r="C115">
        <v>3000</v>
      </c>
      <c r="D115" s="2">
        <v>3.1993851559068949</v>
      </c>
      <c r="E115" s="1">
        <f t="shared" si="24"/>
        <v>144.66339920948616</v>
      </c>
      <c r="F115" s="1">
        <f t="shared" si="25"/>
        <v>578.65359683794463</v>
      </c>
      <c r="G115" s="8">
        <f t="shared" si="34"/>
        <v>1042.0420923076895</v>
      </c>
      <c r="H115">
        <v>315</v>
      </c>
      <c r="I115">
        <v>295</v>
      </c>
      <c r="J115" s="1">
        <v>302.01614821517506</v>
      </c>
      <c r="K115" s="2">
        <f t="shared" si="30"/>
        <v>12.983851784824935</v>
      </c>
      <c r="L115" s="8">
        <v>1475.0081327587004</v>
      </c>
      <c r="M115" s="1">
        <f t="shared" si="33"/>
        <v>12.39487350685409</v>
      </c>
      <c r="N115" s="1">
        <f t="shared" si="31"/>
        <v>4179.4388519827571</v>
      </c>
      <c r="O115" s="1">
        <f t="shared" si="32"/>
        <v>993.74750002731935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8"/>
        <v>3.7999999999999999E-2</v>
      </c>
      <c r="B116" s="1">
        <f t="shared" si="29"/>
        <v>137.68645971899579</v>
      </c>
      <c r="C116">
        <v>3000</v>
      </c>
      <c r="D116" s="2">
        <v>3.1993851559068949</v>
      </c>
      <c r="E116" s="1">
        <f t="shared" si="24"/>
        <v>144.66339920948616</v>
      </c>
      <c r="F116" s="1">
        <f t="shared" si="25"/>
        <v>578.65359683794463</v>
      </c>
      <c r="G116" s="8">
        <f t="shared" si="34"/>
        <v>1351.5261230769197</v>
      </c>
      <c r="H116">
        <v>315</v>
      </c>
      <c r="I116">
        <v>295</v>
      </c>
      <c r="J116" s="1">
        <v>303.26800932465113</v>
      </c>
      <c r="K116" s="2">
        <f t="shared" si="30"/>
        <v>11.731990675348868</v>
      </c>
      <c r="L116" s="8">
        <v>1581.9465979851259</v>
      </c>
      <c r="M116" s="1">
        <f t="shared" si="33"/>
        <v>13.281421134804217</v>
      </c>
      <c r="N116" s="1">
        <f t="shared" si="31"/>
        <v>4179.2401252099899</v>
      </c>
      <c r="O116" s="1">
        <f t="shared" si="32"/>
        <v>993.56175094628065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8"/>
        <v>4.3999999999999997E-2</v>
      </c>
      <c r="B117" s="1">
        <f t="shared" si="29"/>
        <v>159.45230539691809</v>
      </c>
      <c r="C117">
        <v>3000</v>
      </c>
      <c r="D117" s="2">
        <v>3.1993851559068949</v>
      </c>
      <c r="E117" s="1">
        <f t="shared" si="24"/>
        <v>144.66339920948616</v>
      </c>
      <c r="F117" s="1">
        <f t="shared" si="25"/>
        <v>578.65359683794463</v>
      </c>
      <c r="G117" s="8">
        <f t="shared" si="34"/>
        <v>1697.0420923076883</v>
      </c>
      <c r="H117">
        <v>315</v>
      </c>
      <c r="I117">
        <v>295</v>
      </c>
      <c r="J117" s="1">
        <v>304.31838776029156</v>
      </c>
      <c r="K117" s="2">
        <f t="shared" si="30"/>
        <v>10.681612239708443</v>
      </c>
      <c r="L117" s="8">
        <v>1667.0917903794366</v>
      </c>
      <c r="M117" s="1">
        <f t="shared" si="33"/>
        <v>13.985878990617527</v>
      </c>
      <c r="N117" s="1">
        <f t="shared" si="31"/>
        <v>4179.0975156226459</v>
      </c>
      <c r="O117" s="1">
        <f t="shared" si="32"/>
        <v>993.4005005804172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8"/>
        <v>0.05</v>
      </c>
      <c r="B118" s="1">
        <f t="shared" si="29"/>
        <v>181.2213544005044</v>
      </c>
      <c r="C118">
        <v>3000</v>
      </c>
      <c r="D118" s="2">
        <v>3.1993851559068949</v>
      </c>
      <c r="E118" s="1">
        <f t="shared" si="24"/>
        <v>144.66339920948616</v>
      </c>
      <c r="F118" s="1">
        <f t="shared" si="25"/>
        <v>578.65359683794463</v>
      </c>
      <c r="G118" s="8">
        <f t="shared" si="34"/>
        <v>2078.5899999999961</v>
      </c>
      <c r="H118">
        <v>315</v>
      </c>
      <c r="I118">
        <v>295</v>
      </c>
      <c r="J118" s="1">
        <v>305.20632210397309</v>
      </c>
      <c r="K118" s="2">
        <f t="shared" si="30"/>
        <v>9.7936778960269066</v>
      </c>
      <c r="L118" s="8">
        <v>1736.3890896534722</v>
      </c>
      <c r="M118" s="1">
        <f t="shared" si="33"/>
        <v>14.558220518487317</v>
      </c>
      <c r="N118" s="1">
        <f t="shared" si="31"/>
        <v>4178.9930090370572</v>
      </c>
      <c r="O118" s="1">
        <f t="shared" si="32"/>
        <v>993.26042780915782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8"/>
        <v>5.6000000000000001E-2</v>
      </c>
      <c r="B119" s="1">
        <f t="shared" si="29"/>
        <v>202.99288675447534</v>
      </c>
      <c r="C119">
        <v>3000</v>
      </c>
      <c r="D119" s="2">
        <v>3.1993851559068949</v>
      </c>
      <c r="E119" s="1">
        <f t="shared" si="24"/>
        <v>144.66339920948616</v>
      </c>
      <c r="F119" s="1">
        <f t="shared" si="25"/>
        <v>578.65359683794463</v>
      </c>
      <c r="G119" s="8">
        <f t="shared" si="34"/>
        <v>2496.1698461538413</v>
      </c>
      <c r="H119">
        <v>315</v>
      </c>
      <c r="I119">
        <v>295</v>
      </c>
      <c r="J119" s="1">
        <v>305.96387788251491</v>
      </c>
      <c r="K119" s="2">
        <f t="shared" si="30"/>
        <v>9.0361221174850925</v>
      </c>
      <c r="L119" s="8">
        <v>1793.8391487671722</v>
      </c>
      <c r="M119" s="1">
        <f t="shared" si="33"/>
        <v>15.031987656120265</v>
      </c>
      <c r="N119" s="1">
        <f t="shared" si="31"/>
        <v>4178.9147804974573</v>
      </c>
      <c r="O119" s="1">
        <f t="shared" si="32"/>
        <v>993.13824845419322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8"/>
        <v>6.2E-2</v>
      </c>
      <c r="B120" s="1">
        <f t="shared" si="29"/>
        <v>224.76637710289395</v>
      </c>
      <c r="C120">
        <v>3000</v>
      </c>
      <c r="D120" s="2">
        <v>3.1993851559068949</v>
      </c>
      <c r="E120" s="1">
        <f t="shared" si="24"/>
        <v>144.66339920948616</v>
      </c>
      <c r="F120" s="1">
        <f t="shared" si="25"/>
        <v>578.65359683794463</v>
      </c>
      <c r="G120" s="8">
        <f t="shared" si="34"/>
        <v>2949.7816307692251</v>
      </c>
      <c r="H120">
        <v>315</v>
      </c>
      <c r="I120">
        <v>295</v>
      </c>
      <c r="J120" s="1">
        <v>306.61626994426609</v>
      </c>
      <c r="K120" s="2">
        <f t="shared" si="30"/>
        <v>8.3837300557339063</v>
      </c>
      <c r="L120" s="8">
        <v>1842.2171096617435</v>
      </c>
      <c r="M120" s="1">
        <f t="shared" si="33"/>
        <v>15.430398300165921</v>
      </c>
      <c r="N120" s="1">
        <f t="shared" si="31"/>
        <v>4178.8550449989434</v>
      </c>
      <c r="O120" s="1">
        <f t="shared" si="32"/>
        <v>993.03108799864276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8"/>
        <v>6.8000000000000005E-2</v>
      </c>
      <c r="B121" s="1">
        <f t="shared" si="29"/>
        <v>246.54143535611308</v>
      </c>
      <c r="C121">
        <v>3000</v>
      </c>
      <c r="D121" s="2">
        <v>3.1993851559068949</v>
      </c>
      <c r="E121" s="1">
        <f t="shared" si="24"/>
        <v>144.66339920948616</v>
      </c>
      <c r="F121" s="1">
        <f t="shared" si="25"/>
        <v>578.65359683794463</v>
      </c>
      <c r="G121" s="8">
        <f t="shared" si="34"/>
        <v>3439.4253538461485</v>
      </c>
      <c r="H121">
        <v>315</v>
      </c>
      <c r="I121">
        <v>295</v>
      </c>
      <c r="J121" s="1">
        <v>307.18311168966511</v>
      </c>
      <c r="K121" s="2">
        <f t="shared" si="30"/>
        <v>7.816888310334889</v>
      </c>
      <c r="L121" s="8">
        <v>1883.502022579446</v>
      </c>
      <c r="M121" s="1">
        <f t="shared" si="33"/>
        <v>15.769979773640978</v>
      </c>
      <c r="N121" s="1">
        <f t="shared" si="31"/>
        <v>4178.8085974677133</v>
      </c>
      <c r="O121" s="1">
        <f t="shared" si="32"/>
        <v>992.93654085530227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8"/>
        <v>7.3999999999999996E-2</v>
      </c>
      <c r="B122" s="1">
        <f t="shared" si="29"/>
        <v>268.31669420768634</v>
      </c>
      <c r="C122">
        <v>3000</v>
      </c>
      <c r="D122" s="2">
        <v>3.1993851559068949</v>
      </c>
      <c r="E122" s="1">
        <f t="shared" si="24"/>
        <v>144.66339920948616</v>
      </c>
      <c r="F122" s="1">
        <f t="shared" si="25"/>
        <v>578.65359683794463</v>
      </c>
      <c r="G122" s="8">
        <f t="shared" si="34"/>
        <v>3965.1010153846082</v>
      </c>
      <c r="H122">
        <v>315</v>
      </c>
      <c r="I122">
        <v>295</v>
      </c>
      <c r="J122" s="1">
        <v>307.65632993617862</v>
      </c>
      <c r="K122" s="2">
        <f t="shared" si="30"/>
        <v>7.3436700638213779</v>
      </c>
      <c r="L122" s="8">
        <v>1917.4744863513424</v>
      </c>
      <c r="M122" s="1">
        <f t="shared" si="33"/>
        <v>16.049114092373561</v>
      </c>
      <c r="N122" s="1">
        <f t="shared" si="31"/>
        <v>4178.7735349670802</v>
      </c>
      <c r="O122" s="1">
        <f t="shared" si="32"/>
        <v>992.85659726337133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8"/>
        <v>8.0000000000000002E-3</v>
      </c>
      <c r="B123" s="1">
        <f t="shared" si="29"/>
        <v>28.955675198631081</v>
      </c>
      <c r="C123">
        <f t="shared" ref="C123:C154" si="35">C111+500</f>
        <v>3500</v>
      </c>
      <c r="D123" s="2">
        <v>3.7789704283047869</v>
      </c>
      <c r="E123" s="1">
        <f t="shared" si="24"/>
        <v>170.86992688622922</v>
      </c>
      <c r="F123" s="1">
        <f t="shared" si="25"/>
        <v>683.47970754491689</v>
      </c>
      <c r="G123" s="8">
        <f t="shared" si="34"/>
        <v>164.4253538461536</v>
      </c>
      <c r="H123">
        <v>315</v>
      </c>
      <c r="I123">
        <v>295</v>
      </c>
      <c r="J123" s="1">
        <v>295.24516200695319</v>
      </c>
      <c r="K123" s="2">
        <f t="shared" si="30"/>
        <v>19.754837993046806</v>
      </c>
      <c r="L123" s="8">
        <v>584.49600905345153</v>
      </c>
      <c r="M123" s="1">
        <f t="shared" si="33"/>
        <v>4.4881361851640547</v>
      </c>
      <c r="N123" s="1">
        <f t="shared" si="31"/>
        <v>4181.1570651780348</v>
      </c>
      <c r="O123" s="1">
        <f t="shared" si="32"/>
        <v>994.62367230039786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8"/>
        <v>1.4E-2</v>
      </c>
      <c r="B124" s="1">
        <f t="shared" si="29"/>
        <v>50.680431234509754</v>
      </c>
      <c r="C124">
        <f t="shared" si="35"/>
        <v>3500</v>
      </c>
      <c r="D124" s="2">
        <v>3.7789704283047869</v>
      </c>
      <c r="E124" s="1">
        <f t="shared" si="24"/>
        <v>170.86992688622922</v>
      </c>
      <c r="F124" s="1">
        <f t="shared" si="25"/>
        <v>683.47970754491689</v>
      </c>
      <c r="G124" s="8">
        <f t="shared" si="34"/>
        <v>329.78163076922988</v>
      </c>
      <c r="H124">
        <v>315</v>
      </c>
      <c r="I124">
        <v>295</v>
      </c>
      <c r="J124" s="1">
        <v>296.59796449608297</v>
      </c>
      <c r="K124" s="2">
        <f t="shared" si="30"/>
        <v>18.402035503917034</v>
      </c>
      <c r="L124" s="8">
        <v>951.13949648256107</v>
      </c>
      <c r="M124" s="1">
        <f t="shared" si="33"/>
        <v>7.2821620620314613</v>
      </c>
      <c r="N124" s="1">
        <f t="shared" si="31"/>
        <v>4180.7169272403698</v>
      </c>
      <c r="O124" s="1">
        <f t="shared" si="32"/>
        <v>994.46667623619589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8"/>
        <v>0.02</v>
      </c>
      <c r="B125" s="1">
        <f t="shared" si="29"/>
        <v>72.416797631406425</v>
      </c>
      <c r="C125">
        <f t="shared" si="35"/>
        <v>3500</v>
      </c>
      <c r="D125" s="2">
        <v>3.7789704283047869</v>
      </c>
      <c r="E125" s="1">
        <f t="shared" si="24"/>
        <v>170.86992688622922</v>
      </c>
      <c r="F125" s="1">
        <f t="shared" si="25"/>
        <v>683.47970754491689</v>
      </c>
      <c r="G125" s="8">
        <f t="shared" si="34"/>
        <v>531.16984615384467</v>
      </c>
      <c r="H125">
        <v>315</v>
      </c>
      <c r="I125">
        <v>295</v>
      </c>
      <c r="J125" s="1">
        <v>298.39045813423746</v>
      </c>
      <c r="K125" s="2">
        <f t="shared" si="30"/>
        <v>16.609541865762537</v>
      </c>
      <c r="L125" s="8">
        <v>1225.0950178888481</v>
      </c>
      <c r="M125" s="1">
        <f t="shared" si="33"/>
        <v>9.3587157195023067</v>
      </c>
      <c r="N125" s="1">
        <f t="shared" si="31"/>
        <v>4180.21242823792</v>
      </c>
      <c r="O125" s="1">
        <f t="shared" si="32"/>
        <v>994.2444619889452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8"/>
        <v>2.5999999999999999E-2</v>
      </c>
      <c r="B126" s="1">
        <f t="shared" si="29"/>
        <v>94.163161684500423</v>
      </c>
      <c r="C126">
        <f t="shared" si="35"/>
        <v>3500</v>
      </c>
      <c r="D126" s="2">
        <v>3.7789704283047869</v>
      </c>
      <c r="E126" s="1">
        <f t="shared" si="24"/>
        <v>170.86992688622922</v>
      </c>
      <c r="F126" s="1">
        <f t="shared" si="25"/>
        <v>683.47970754491689</v>
      </c>
      <c r="G126" s="8">
        <f t="shared" si="34"/>
        <v>768.58999999999787</v>
      </c>
      <c r="H126">
        <v>315</v>
      </c>
      <c r="I126">
        <v>295</v>
      </c>
      <c r="J126" s="1">
        <v>300.08968310943493</v>
      </c>
      <c r="K126" s="2">
        <f t="shared" si="30"/>
        <v>14.91031689056507</v>
      </c>
      <c r="L126" s="8">
        <v>1428.6046554055911</v>
      </c>
      <c r="M126" s="1">
        <f t="shared" si="33"/>
        <v>10.895239250152301</v>
      </c>
      <c r="N126" s="1">
        <f t="shared" si="31"/>
        <v>4179.8110912051634</v>
      </c>
      <c r="O126" s="1">
        <f t="shared" si="32"/>
        <v>994.01929932655264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8"/>
        <v>3.2000000000000001E-2</v>
      </c>
      <c r="B127" s="1">
        <f t="shared" si="29"/>
        <v>115.91721477587548</v>
      </c>
      <c r="C127">
        <f t="shared" si="35"/>
        <v>3500</v>
      </c>
      <c r="D127" s="2">
        <v>3.7789704283047869</v>
      </c>
      <c r="E127" s="1">
        <f t="shared" si="24"/>
        <v>170.86992688622922</v>
      </c>
      <c r="F127" s="1">
        <f t="shared" si="25"/>
        <v>683.47970754491689</v>
      </c>
      <c r="G127" s="8">
        <f t="shared" si="34"/>
        <v>1042.0420923076895</v>
      </c>
      <c r="H127">
        <v>315</v>
      </c>
      <c r="I127">
        <v>295</v>
      </c>
      <c r="J127" s="1">
        <v>301.56497532489897</v>
      </c>
      <c r="K127" s="2">
        <f t="shared" si="30"/>
        <v>13.435024675101033</v>
      </c>
      <c r="L127" s="8">
        <v>1583.3991632614443</v>
      </c>
      <c r="M127" s="1">
        <f t="shared" si="33"/>
        <v>12.060344144191598</v>
      </c>
      <c r="N127" s="1">
        <f t="shared" si="31"/>
        <v>4179.5185759211354</v>
      </c>
      <c r="O127" s="1">
        <f t="shared" si="32"/>
        <v>993.81269833594433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8"/>
        <v>3.7999999999999999E-2</v>
      </c>
      <c r="B128" s="1">
        <f t="shared" si="29"/>
        <v>137.67706718682308</v>
      </c>
      <c r="C128">
        <f t="shared" si="35"/>
        <v>3500</v>
      </c>
      <c r="D128" s="2">
        <v>3.7789704283047869</v>
      </c>
      <c r="E128" s="1">
        <f t="shared" si="24"/>
        <v>170.86992688622922</v>
      </c>
      <c r="F128" s="1">
        <f t="shared" si="25"/>
        <v>683.47970754491689</v>
      </c>
      <c r="G128" s="8">
        <f t="shared" si="34"/>
        <v>1351.5261230769197</v>
      </c>
      <c r="H128">
        <v>315</v>
      </c>
      <c r="I128">
        <v>295</v>
      </c>
      <c r="J128" s="1">
        <v>302.81667729162064</v>
      </c>
      <c r="K128" s="2">
        <f t="shared" si="30"/>
        <v>12.183322708379364</v>
      </c>
      <c r="L128" s="8">
        <v>1704.3308519181253</v>
      </c>
      <c r="M128" s="1">
        <f t="shared" si="33"/>
        <v>12.968256133291407</v>
      </c>
      <c r="N128" s="1">
        <f t="shared" si="31"/>
        <v>4179.3080548389098</v>
      </c>
      <c r="O128" s="1">
        <f t="shared" si="32"/>
        <v>993.6295331913708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8"/>
        <v>4.3999999999999997E-2</v>
      </c>
      <c r="B129" s="1">
        <f t="shared" si="29"/>
        <v>159.44131961954793</v>
      </c>
      <c r="C129">
        <f t="shared" si="35"/>
        <v>3500</v>
      </c>
      <c r="D129" s="2">
        <v>3.7789704283047869</v>
      </c>
      <c r="E129" s="1">
        <f t="shared" si="24"/>
        <v>170.86992688622922</v>
      </c>
      <c r="F129" s="1">
        <f t="shared" si="25"/>
        <v>683.47970754491689</v>
      </c>
      <c r="G129" s="8">
        <f t="shared" si="34"/>
        <v>1697.0420923076883</v>
      </c>
      <c r="H129">
        <v>315</v>
      </c>
      <c r="I129">
        <v>295</v>
      </c>
      <c r="J129" s="1">
        <v>303.87638812998114</v>
      </c>
      <c r="K129" s="2">
        <f t="shared" si="30"/>
        <v>11.123611870018863</v>
      </c>
      <c r="L129" s="8">
        <v>1801.1184001271333</v>
      </c>
      <c r="M129" s="1">
        <f t="shared" si="33"/>
        <v>13.693337194161042</v>
      </c>
      <c r="N129" s="1">
        <f t="shared" si="31"/>
        <v>4179.1549449980475</v>
      </c>
      <c r="O129" s="1">
        <f t="shared" si="32"/>
        <v>993.46894755993799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8"/>
        <v>0.05</v>
      </c>
      <c r="B130" s="1">
        <f t="shared" ref="B130:B161" si="36">A130/O130*3600*1000</f>
        <v>181.20895642094598</v>
      </c>
      <c r="C130">
        <f t="shared" si="35"/>
        <v>3500</v>
      </c>
      <c r="D130" s="2">
        <v>3.7789704283047869</v>
      </c>
      <c r="E130" s="1">
        <f t="shared" si="24"/>
        <v>170.86992688622922</v>
      </c>
      <c r="F130" s="1">
        <f t="shared" si="25"/>
        <v>683.47970754491689</v>
      </c>
      <c r="G130" s="8">
        <f t="shared" si="34"/>
        <v>2078.5899999999961</v>
      </c>
      <c r="H130">
        <v>315</v>
      </c>
      <c r="I130">
        <v>295</v>
      </c>
      <c r="J130" s="1">
        <v>304.77823477235751</v>
      </c>
      <c r="K130" s="2">
        <f t="shared" si="30"/>
        <v>10.221765227642493</v>
      </c>
      <c r="L130" s="8">
        <v>1880.2067551549958</v>
      </c>
      <c r="M130" s="1">
        <f t="shared" si="33"/>
        <v>14.28472140575472</v>
      </c>
      <c r="N130" s="1">
        <f t="shared" si="31"/>
        <v>4179.0416188618819</v>
      </c>
      <c r="O130" s="1">
        <f t="shared" si="32"/>
        <v>993.32838483911587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8"/>
        <v>5.6000000000000001E-2</v>
      </c>
      <c r="B131" s="1">
        <f t="shared" si="36"/>
        <v>202.97923731480404</v>
      </c>
      <c r="C131">
        <f t="shared" si="35"/>
        <v>3500</v>
      </c>
      <c r="D131" s="2">
        <v>3.7789704283047869</v>
      </c>
      <c r="E131" s="1">
        <f t="shared" si="24"/>
        <v>170.86992688622922</v>
      </c>
      <c r="F131" s="1">
        <f t="shared" si="25"/>
        <v>683.47970754491689</v>
      </c>
      <c r="G131" s="8">
        <f t="shared" si="34"/>
        <v>2496.1698461538413</v>
      </c>
      <c r="H131">
        <v>315</v>
      </c>
      <c r="I131">
        <v>295</v>
      </c>
      <c r="J131" s="1">
        <v>305.55167002911975</v>
      </c>
      <c r="K131" s="2">
        <f t="shared" ref="K131:K162" si="37">H131-J131</f>
        <v>9.4483299708802519</v>
      </c>
      <c r="L131" s="8">
        <v>1945.9826547429575</v>
      </c>
      <c r="M131" s="1">
        <f t="shared" si="33"/>
        <v>14.775756678457425</v>
      </c>
      <c r="N131" s="1">
        <f t="shared" ref="N131:N162" si="38">((W131 + X131*H131 +Y131*H131^2 +  Z131*H131^3)+(W131 + X131*J131 + Y131*J131^2 +  Z131*J131^3))/2</f>
        <v>4178.9561344157901</v>
      </c>
      <c r="O131" s="1">
        <f t="shared" ref="O131:O162" si="39">((S131 + T131*H131 + U131*H131^2 +  V131*H131^3)+(S131 + T131*J131 + U131*J131^2 +  V131*J131^3))/2</f>
        <v>993.20503252918945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8"/>
        <v>6.2E-2</v>
      </c>
      <c r="B132" s="1">
        <f t="shared" si="36"/>
        <v>224.75161596899136</v>
      </c>
      <c r="C132">
        <f t="shared" si="35"/>
        <v>3500</v>
      </c>
      <c r="D132" s="2">
        <v>3.7789704283047869</v>
      </c>
      <c r="E132" s="1">
        <f t="shared" ref="E132:E194" si="40">D132*0.01256*3600</f>
        <v>170.86992688622922</v>
      </c>
      <c r="F132" s="1">
        <f t="shared" ref="F132:F194" si="41">E132*4</f>
        <v>683.47970754491689</v>
      </c>
      <c r="G132" s="8">
        <f t="shared" si="34"/>
        <v>2949.7816307692251</v>
      </c>
      <c r="H132">
        <v>315</v>
      </c>
      <c r="I132">
        <v>295</v>
      </c>
      <c r="J132" s="1">
        <v>306.22050822904964</v>
      </c>
      <c r="K132" s="2">
        <f t="shared" si="37"/>
        <v>8.7794917709503579</v>
      </c>
      <c r="L132" s="8">
        <v>2001.5151663641225</v>
      </c>
      <c r="M132" s="1">
        <f t="shared" si="33"/>
        <v>15.189719163367844</v>
      </c>
      <c r="N132" s="1">
        <f t="shared" si="38"/>
        <v>4178.8904607611403</v>
      </c>
      <c r="O132" s="1">
        <f t="shared" si="39"/>
        <v>993.09630784053888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8"/>
        <v>6.8000000000000005E-2</v>
      </c>
      <c r="B133" s="1">
        <f t="shared" si="36"/>
        <v>246.5256830636244</v>
      </c>
      <c r="C133">
        <f t="shared" si="35"/>
        <v>3500</v>
      </c>
      <c r="D133" s="2">
        <v>3.7789704283047869</v>
      </c>
      <c r="E133" s="1">
        <f t="shared" si="40"/>
        <v>170.86992688622922</v>
      </c>
      <c r="F133" s="1">
        <f t="shared" si="41"/>
        <v>683.47970754491689</v>
      </c>
      <c r="G133" s="8">
        <f t="shared" si="34"/>
        <v>3439.4253538461485</v>
      </c>
      <c r="H133">
        <v>315</v>
      </c>
      <c r="I133">
        <v>295</v>
      </c>
      <c r="J133" s="1">
        <v>306.80361495101732</v>
      </c>
      <c r="K133" s="2">
        <f t="shared" si="37"/>
        <v>8.1963850489826768</v>
      </c>
      <c r="L133" s="8">
        <v>2049.0075356905727</v>
      </c>
      <c r="M133" s="1">
        <f t="shared" si="33"/>
        <v>15.543284900021167</v>
      </c>
      <c r="N133" s="1">
        <f t="shared" si="38"/>
        <v>4178.8391449038581</v>
      </c>
      <c r="O133" s="1">
        <f t="shared" si="39"/>
        <v>992.99998668625926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8"/>
        <v>7.3999999999999996E-2</v>
      </c>
      <c r="B134" s="1">
        <f t="shared" si="36"/>
        <v>268.3000290904676</v>
      </c>
      <c r="C134">
        <f t="shared" si="35"/>
        <v>3500</v>
      </c>
      <c r="D134" s="2">
        <v>3.7789704283047869</v>
      </c>
      <c r="E134" s="1">
        <f t="shared" si="40"/>
        <v>170.86992688622922</v>
      </c>
      <c r="F134" s="1">
        <f t="shared" si="41"/>
        <v>683.47970754491689</v>
      </c>
      <c r="G134" s="8">
        <f t="shared" si="34"/>
        <v>3965.1010153846082</v>
      </c>
      <c r="H134">
        <v>315</v>
      </c>
      <c r="I134">
        <v>295</v>
      </c>
      <c r="J134" s="1">
        <v>307.2917602458071</v>
      </c>
      <c r="K134" s="2">
        <f t="shared" si="37"/>
        <v>7.7082397541929026</v>
      </c>
      <c r="L134" s="8">
        <v>2088.1573395477358</v>
      </c>
      <c r="M134" s="1">
        <f t="shared" si="33"/>
        <v>15.834408634452972</v>
      </c>
      <c r="N134" s="1">
        <f t="shared" si="38"/>
        <v>4178.8002539325953</v>
      </c>
      <c r="O134" s="1">
        <f t="shared" si="39"/>
        <v>992.91826729609875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8"/>
        <v>8.0000000000000002E-3</v>
      </c>
      <c r="B135" s="1">
        <f t="shared" si="36"/>
        <v>28.955498162862536</v>
      </c>
      <c r="C135">
        <f t="shared" si="35"/>
        <v>4000</v>
      </c>
      <c r="D135" s="2">
        <v>4.360846993917435</v>
      </c>
      <c r="E135" s="1">
        <f t="shared" si="40"/>
        <v>197.18005767697076</v>
      </c>
      <c r="F135" s="1">
        <f t="shared" si="41"/>
        <v>788.72023070788305</v>
      </c>
      <c r="G135" s="8">
        <f t="shared" si="34"/>
        <v>164.4253538461536</v>
      </c>
      <c r="H135">
        <v>315</v>
      </c>
      <c r="I135">
        <v>295</v>
      </c>
      <c r="J135" s="1">
        <v>295.19108050739715</v>
      </c>
      <c r="K135" s="2">
        <f t="shared" si="37"/>
        <v>19.808919492602854</v>
      </c>
      <c r="L135" s="8">
        <v>602.77904633341552</v>
      </c>
      <c r="M135" s="1">
        <f t="shared" si="33"/>
        <v>4.2592565899509793</v>
      </c>
      <c r="N135" s="1">
        <f t="shared" si="38"/>
        <v>4181.1757727468439</v>
      </c>
      <c r="O135" s="1">
        <f t="shared" si="39"/>
        <v>994.62975349317344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8"/>
        <v>1.4E-2</v>
      </c>
      <c r="B136" s="1">
        <f t="shared" si="36"/>
        <v>50.679134293670991</v>
      </c>
      <c r="C136">
        <f t="shared" si="35"/>
        <v>4000</v>
      </c>
      <c r="D136" s="2">
        <v>4.360846993917435</v>
      </c>
      <c r="E136" s="1">
        <f t="shared" si="40"/>
        <v>197.18005767697076</v>
      </c>
      <c r="F136" s="1">
        <f t="shared" si="41"/>
        <v>788.72023070788305</v>
      </c>
      <c r="G136" s="8">
        <f t="shared" si="34"/>
        <v>329.78163076922988</v>
      </c>
      <c r="H136">
        <v>315</v>
      </c>
      <c r="I136">
        <v>295</v>
      </c>
      <c r="J136" s="1">
        <v>296.38401710476967</v>
      </c>
      <c r="K136" s="2">
        <f t="shared" si="37"/>
        <v>18.615982895230331</v>
      </c>
      <c r="L136" s="8">
        <v>989.61666074535594</v>
      </c>
      <c r="M136" s="1">
        <f t="shared" si="33"/>
        <v>6.9703410117693156</v>
      </c>
      <c r="N136" s="1">
        <f t="shared" si="38"/>
        <v>4180.7830342699917</v>
      </c>
      <c r="O136" s="1">
        <f t="shared" si="39"/>
        <v>994.49212585097678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8"/>
        <v>0.02</v>
      </c>
      <c r="B137" s="1">
        <f t="shared" si="36"/>
        <v>72.413762310784207</v>
      </c>
      <c r="C137">
        <f t="shared" si="35"/>
        <v>4000</v>
      </c>
      <c r="D137" s="2">
        <v>4.360846993917435</v>
      </c>
      <c r="E137" s="1">
        <f t="shared" si="40"/>
        <v>197.18005767697076</v>
      </c>
      <c r="F137" s="1">
        <f t="shared" si="41"/>
        <v>788.72023070788305</v>
      </c>
      <c r="G137" s="8">
        <f t="shared" si="34"/>
        <v>531.16984615384467</v>
      </c>
      <c r="H137">
        <v>315</v>
      </c>
      <c r="I137">
        <v>295</v>
      </c>
      <c r="J137" s="1">
        <v>298.06384611965751</v>
      </c>
      <c r="K137" s="2">
        <f t="shared" si="37"/>
        <v>16.936153880342488</v>
      </c>
      <c r="L137" s="8">
        <v>1284.8156116163887</v>
      </c>
      <c r="M137" s="1">
        <f t="shared" ref="M137:M168" si="42">((H137-I137)-(J137-I137))/(LN((H137-I137)/(J137-I137)))</f>
        <v>9.027505858699536</v>
      </c>
      <c r="N137" s="1">
        <f t="shared" si="38"/>
        <v>4180.2979479881624</v>
      </c>
      <c r="O137" s="1">
        <f t="shared" si="39"/>
        <v>994.28613708802425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8"/>
        <v>2.5999999999999999E-2</v>
      </c>
      <c r="B138" s="1">
        <f t="shared" si="36"/>
        <v>94.158235276141625</v>
      </c>
      <c r="C138">
        <f t="shared" si="35"/>
        <v>4000</v>
      </c>
      <c r="D138" s="2">
        <v>4.360846993917435</v>
      </c>
      <c r="E138" s="1">
        <f t="shared" si="40"/>
        <v>197.18005767697076</v>
      </c>
      <c r="F138" s="1">
        <f t="shared" si="41"/>
        <v>788.72023070788305</v>
      </c>
      <c r="G138" s="8">
        <f t="shared" si="34"/>
        <v>768.58999999999787</v>
      </c>
      <c r="H138">
        <v>315</v>
      </c>
      <c r="I138">
        <v>295</v>
      </c>
      <c r="J138" s="1">
        <v>299.70633566249006</v>
      </c>
      <c r="K138" s="2">
        <f t="shared" si="37"/>
        <v>15.293664337509938</v>
      </c>
      <c r="L138" s="8">
        <v>1507.1599257494076</v>
      </c>
      <c r="M138" s="1">
        <f t="shared" si="42"/>
        <v>10.570517567748587</v>
      </c>
      <c r="N138" s="1">
        <f t="shared" si="38"/>
        <v>4179.8954164808401</v>
      </c>
      <c r="O138" s="1">
        <f t="shared" si="39"/>
        <v>994.07130693874547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8"/>
        <v>3.2000000000000001E-2</v>
      </c>
      <c r="B139" s="1">
        <f t="shared" si="36"/>
        <v>115.91046247851601</v>
      </c>
      <c r="C139">
        <f t="shared" si="35"/>
        <v>4000</v>
      </c>
      <c r="D139" s="2">
        <v>4.360846993917435</v>
      </c>
      <c r="E139" s="1">
        <f t="shared" si="40"/>
        <v>197.18005767697076</v>
      </c>
      <c r="F139" s="1">
        <f t="shared" si="41"/>
        <v>788.72023070788305</v>
      </c>
      <c r="G139" s="8">
        <f t="shared" si="34"/>
        <v>1042.0420923076895</v>
      </c>
      <c r="H139">
        <v>315</v>
      </c>
      <c r="I139">
        <v>295</v>
      </c>
      <c r="J139" s="1">
        <v>301.15879766659327</v>
      </c>
      <c r="K139" s="2">
        <f t="shared" si="37"/>
        <v>13.841202333406727</v>
      </c>
      <c r="L139" s="8">
        <v>1677.8575384812279</v>
      </c>
      <c r="M139" s="1">
        <f t="shared" si="42"/>
        <v>11.751236675856264</v>
      </c>
      <c r="N139" s="1">
        <f t="shared" si="38"/>
        <v>4179.5941720926694</v>
      </c>
      <c r="O139" s="1">
        <f t="shared" si="39"/>
        <v>993.87059232338345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8"/>
        <v>3.7999999999999999E-2</v>
      </c>
      <c r="B140" s="1">
        <f t="shared" si="36"/>
        <v>137.66863546610745</v>
      </c>
      <c r="C140">
        <f t="shared" si="35"/>
        <v>4000</v>
      </c>
      <c r="D140" s="2">
        <v>4.360846993917435</v>
      </c>
      <c r="E140" s="1">
        <f t="shared" si="40"/>
        <v>197.18005767697076</v>
      </c>
      <c r="F140" s="1">
        <f t="shared" si="41"/>
        <v>788.72023070788305</v>
      </c>
      <c r="G140" s="8">
        <f t="shared" si="34"/>
        <v>1351.5261230769197</v>
      </c>
      <c r="H140">
        <v>315</v>
      </c>
      <c r="I140">
        <v>295</v>
      </c>
      <c r="J140" s="1">
        <v>302.40616577151673</v>
      </c>
      <c r="K140" s="2">
        <f t="shared" si="37"/>
        <v>12.593834228483274</v>
      </c>
      <c r="L140" s="8">
        <v>1812.0943062444387</v>
      </c>
      <c r="M140" s="1">
        <f t="shared" si="42"/>
        <v>12.677258092869536</v>
      </c>
      <c r="N140" s="1">
        <f t="shared" si="38"/>
        <v>4179.3734521267625</v>
      </c>
      <c r="O140" s="1">
        <f t="shared" si="39"/>
        <v>993.69038951271295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8"/>
        <v>4.3999999999999997E-2</v>
      </c>
      <c r="B141" s="1">
        <f t="shared" si="36"/>
        <v>159.43137474673236</v>
      </c>
      <c r="C141">
        <f t="shared" si="35"/>
        <v>4000</v>
      </c>
      <c r="D141" s="2">
        <v>4.360846993917435</v>
      </c>
      <c r="E141" s="1">
        <f t="shared" si="40"/>
        <v>197.18005767697076</v>
      </c>
      <c r="F141" s="1">
        <f t="shared" si="41"/>
        <v>788.72023070788305</v>
      </c>
      <c r="G141" s="8">
        <f t="shared" si="34"/>
        <v>1697.0420923076883</v>
      </c>
      <c r="H141">
        <v>315</v>
      </c>
      <c r="I141">
        <v>295</v>
      </c>
      <c r="J141" s="1">
        <v>303.4713381900915</v>
      </c>
      <c r="K141" s="2">
        <f t="shared" si="37"/>
        <v>11.528661809908499</v>
      </c>
      <c r="L141" s="8">
        <v>1920.0580669658602</v>
      </c>
      <c r="M141" s="1">
        <f t="shared" si="42"/>
        <v>13.420342481782457</v>
      </c>
      <c r="N141" s="1">
        <f t="shared" si="38"/>
        <v>4179.2108520085721</v>
      </c>
      <c r="O141" s="1">
        <f t="shared" si="39"/>
        <v>993.53091730927645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8"/>
        <v>0.05</v>
      </c>
      <c r="B142" s="1">
        <f t="shared" si="36"/>
        <v>181.19765910794072</v>
      </c>
      <c r="C142">
        <f t="shared" si="35"/>
        <v>4000</v>
      </c>
      <c r="D142" s="2">
        <v>4.360846993917435</v>
      </c>
      <c r="E142" s="1">
        <f t="shared" si="40"/>
        <v>197.18005767697076</v>
      </c>
      <c r="F142" s="1">
        <f t="shared" si="41"/>
        <v>788.72023070788305</v>
      </c>
      <c r="G142" s="8">
        <f t="shared" si="34"/>
        <v>2078.5899999999961</v>
      </c>
      <c r="H142">
        <v>315</v>
      </c>
      <c r="I142">
        <v>295</v>
      </c>
      <c r="J142" s="1">
        <v>304.38368147069872</v>
      </c>
      <c r="K142" s="2">
        <f t="shared" si="37"/>
        <v>10.616318529301282</v>
      </c>
      <c r="L142" s="8">
        <v>2008.6132314621136</v>
      </c>
      <c r="M142" s="1">
        <f t="shared" si="42"/>
        <v>14.028644528151299</v>
      </c>
      <c r="N142" s="1">
        <f t="shared" si="38"/>
        <v>4179.089342264484</v>
      </c>
      <c r="O142" s="1">
        <f t="shared" si="39"/>
        <v>993.39031688468299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8"/>
        <v>5.6000000000000001E-2</v>
      </c>
      <c r="B143" s="1">
        <f t="shared" si="36"/>
        <v>202.96673349854191</v>
      </c>
      <c r="C143">
        <f t="shared" si="35"/>
        <v>4000</v>
      </c>
      <c r="D143" s="2">
        <v>4.360846993917435</v>
      </c>
      <c r="E143" s="1">
        <f t="shared" si="40"/>
        <v>197.18005767697076</v>
      </c>
      <c r="F143" s="1">
        <f t="shared" si="41"/>
        <v>788.72023070788305</v>
      </c>
      <c r="G143" s="8">
        <f t="shared" ref="G143:G174" si="43">G131</f>
        <v>2496.1698461538413</v>
      </c>
      <c r="H143">
        <v>315</v>
      </c>
      <c r="I143">
        <v>295</v>
      </c>
      <c r="J143" s="1">
        <v>305.17003265397074</v>
      </c>
      <c r="K143" s="2">
        <f t="shared" si="37"/>
        <v>9.8299673460292638</v>
      </c>
      <c r="L143" s="8">
        <v>2082.4844218710618</v>
      </c>
      <c r="M143" s="1">
        <f t="shared" si="42"/>
        <v>14.535203970025456</v>
      </c>
      <c r="N143" s="1">
        <f t="shared" si="38"/>
        <v>4178.9970040705493</v>
      </c>
      <c r="O143" s="1">
        <f t="shared" si="39"/>
        <v>993.26621917304624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4">A132</f>
        <v>6.2E-2</v>
      </c>
      <c r="B144" s="1">
        <f t="shared" si="36"/>
        <v>224.73803456389842</v>
      </c>
      <c r="C144">
        <f t="shared" si="35"/>
        <v>4000</v>
      </c>
      <c r="D144" s="2">
        <v>4.360846993917435</v>
      </c>
      <c r="E144" s="1">
        <f t="shared" si="40"/>
        <v>197.18005767697076</v>
      </c>
      <c r="F144" s="1">
        <f t="shared" si="41"/>
        <v>788.72023070788305</v>
      </c>
      <c r="G144" s="8">
        <f t="shared" si="43"/>
        <v>2949.7816307692251</v>
      </c>
      <c r="H144">
        <v>315</v>
      </c>
      <c r="I144">
        <v>295</v>
      </c>
      <c r="J144" s="1">
        <v>305.85275582356326</v>
      </c>
      <c r="K144" s="2">
        <f t="shared" si="37"/>
        <v>9.1472441764367431</v>
      </c>
      <c r="L144" s="8">
        <v>2145.0046237834686</v>
      </c>
      <c r="M144" s="1">
        <f t="shared" si="42"/>
        <v>14.963268721658306</v>
      </c>
      <c r="N144" s="1">
        <f t="shared" si="38"/>
        <v>4178.9256480708727</v>
      </c>
      <c r="O144" s="1">
        <f t="shared" si="39"/>
        <v>993.15632279652641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4"/>
        <v>6.8000000000000005E-2</v>
      </c>
      <c r="B145" s="1">
        <f t="shared" si="36"/>
        <v>246.51113657239009</v>
      </c>
      <c r="C145">
        <f t="shared" si="35"/>
        <v>4000</v>
      </c>
      <c r="D145" s="2">
        <v>4.360846993917435</v>
      </c>
      <c r="E145" s="1">
        <f t="shared" si="40"/>
        <v>197.18005767697076</v>
      </c>
      <c r="F145" s="1">
        <f t="shared" si="41"/>
        <v>788.72023070788305</v>
      </c>
      <c r="G145" s="8">
        <f t="shared" si="43"/>
        <v>3439.4253538461485</v>
      </c>
      <c r="H145">
        <v>315</v>
      </c>
      <c r="I145">
        <v>295</v>
      </c>
      <c r="J145" s="1">
        <v>306.44991029422681</v>
      </c>
      <c r="K145" s="2">
        <f t="shared" si="37"/>
        <v>8.5500897057731891</v>
      </c>
      <c r="L145" s="8">
        <v>2198.5819873831888</v>
      </c>
      <c r="M145" s="1">
        <f t="shared" si="42"/>
        <v>15.329599119477729</v>
      </c>
      <c r="N145" s="1">
        <f t="shared" si="38"/>
        <v>4178.8696271813424</v>
      </c>
      <c r="O145" s="1">
        <f t="shared" si="39"/>
        <v>993.05858308804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4"/>
        <v>7.3999999999999996E-2</v>
      </c>
      <c r="B146" s="1">
        <f t="shared" si="36"/>
        <v>268.28459393609171</v>
      </c>
      <c r="C146">
        <f t="shared" si="35"/>
        <v>4000</v>
      </c>
      <c r="D146" s="2">
        <v>4.360846993917435</v>
      </c>
      <c r="E146" s="1">
        <f t="shared" si="40"/>
        <v>197.18005767697076</v>
      </c>
      <c r="F146" s="1">
        <f t="shared" si="41"/>
        <v>788.72023070788305</v>
      </c>
      <c r="G146" s="8">
        <f t="shared" si="43"/>
        <v>3965.1010153846082</v>
      </c>
      <c r="H146">
        <v>315</v>
      </c>
      <c r="I146">
        <v>295</v>
      </c>
      <c r="J146" s="1">
        <v>306.9511452261923</v>
      </c>
      <c r="K146" s="2">
        <f t="shared" si="37"/>
        <v>8.0488547738077045</v>
      </c>
      <c r="L146" s="8">
        <v>2242.8222397497193</v>
      </c>
      <c r="M146" s="1">
        <f t="shared" si="42"/>
        <v>15.631722736238924</v>
      </c>
      <c r="N146" s="1">
        <f t="shared" si="38"/>
        <v>4178.8270076705458</v>
      </c>
      <c r="O146" s="1">
        <f t="shared" si="39"/>
        <v>992.97539262899056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4"/>
        <v>8.0000000000000002E-3</v>
      </c>
      <c r="B147" s="1">
        <f t="shared" si="36"/>
        <v>28.955368892644834</v>
      </c>
      <c r="C147">
        <f t="shared" si="35"/>
        <v>4500</v>
      </c>
      <c r="D147" s="2">
        <v>4.9427235595081243</v>
      </c>
      <c r="E147" s="1">
        <f t="shared" si="40"/>
        <v>223.49018846671936</v>
      </c>
      <c r="F147" s="1">
        <f t="shared" si="41"/>
        <v>893.96075386687744</v>
      </c>
      <c r="G147" s="8">
        <f t="shared" si="43"/>
        <v>164.4253538461536</v>
      </c>
      <c r="H147">
        <v>315</v>
      </c>
      <c r="I147">
        <v>295</v>
      </c>
      <c r="J147" s="1">
        <v>295.15150495078569</v>
      </c>
      <c r="K147" s="2">
        <f t="shared" si="37"/>
        <v>19.848495049214307</v>
      </c>
      <c r="L147" s="8">
        <v>617.8299585228815</v>
      </c>
      <c r="M147" s="1">
        <f t="shared" si="42"/>
        <v>4.0649245421771338</v>
      </c>
      <c r="N147" s="1">
        <f t="shared" si="38"/>
        <v>4181.189517773646</v>
      </c>
      <c r="O147" s="1">
        <f t="shared" si="39"/>
        <v>994.63419398243968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4"/>
        <v>1.4E-2</v>
      </c>
      <c r="B148" s="1">
        <f t="shared" si="36"/>
        <v>50.678091486839733</v>
      </c>
      <c r="C148">
        <f t="shared" si="35"/>
        <v>4500</v>
      </c>
      <c r="D148" s="2">
        <v>4.9427235595081243</v>
      </c>
      <c r="E148" s="1">
        <f t="shared" si="40"/>
        <v>223.49018846671936</v>
      </c>
      <c r="F148" s="1">
        <f t="shared" si="41"/>
        <v>893.96075386687744</v>
      </c>
      <c r="G148" s="8">
        <f t="shared" si="43"/>
        <v>329.78163076922988</v>
      </c>
      <c r="H148">
        <v>315</v>
      </c>
      <c r="I148">
        <v>295</v>
      </c>
      <c r="J148" s="1">
        <v>296.21055385387984</v>
      </c>
      <c r="K148" s="2">
        <f t="shared" si="37"/>
        <v>18.789446146120156</v>
      </c>
      <c r="L148" s="8">
        <v>1021.7622224947529</v>
      </c>
      <c r="M148" s="1">
        <f t="shared" si="42"/>
        <v>6.699380463831595</v>
      </c>
      <c r="N148" s="1">
        <f t="shared" si="38"/>
        <v>4180.8375845762503</v>
      </c>
      <c r="O148" s="1">
        <f t="shared" si="39"/>
        <v>994.51258958889673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4"/>
        <v>0.02</v>
      </c>
      <c r="B149" s="1">
        <f t="shared" si="36"/>
        <v>72.411227364558471</v>
      </c>
      <c r="C149">
        <f t="shared" si="35"/>
        <v>4500</v>
      </c>
      <c r="D149" s="2">
        <v>4.9427235595081243</v>
      </c>
      <c r="E149" s="1">
        <f t="shared" si="40"/>
        <v>223.49018846671936</v>
      </c>
      <c r="F149" s="1">
        <f t="shared" si="41"/>
        <v>893.96075386687744</v>
      </c>
      <c r="G149" s="8">
        <f t="shared" si="43"/>
        <v>531.16984615384467</v>
      </c>
      <c r="H149">
        <v>315</v>
      </c>
      <c r="I149">
        <v>295</v>
      </c>
      <c r="J149" s="1">
        <v>297.787851439934</v>
      </c>
      <c r="K149" s="2">
        <f t="shared" si="37"/>
        <v>17.212148560065998</v>
      </c>
      <c r="L149" s="8">
        <v>1335.7499628099993</v>
      </c>
      <c r="M149" s="1">
        <f t="shared" si="42"/>
        <v>8.7350868499810144</v>
      </c>
      <c r="N149" s="1">
        <f t="shared" si="38"/>
        <v>4180.3723986385157</v>
      </c>
      <c r="O149" s="1">
        <f t="shared" si="39"/>
        <v>994.32094469980291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4"/>
        <v>2.5999999999999999E-2</v>
      </c>
      <c r="B150" s="1">
        <f t="shared" si="36"/>
        <v>94.154031632063507</v>
      </c>
      <c r="C150">
        <f t="shared" si="35"/>
        <v>4500</v>
      </c>
      <c r="D150" s="2">
        <v>4.9427235595081243</v>
      </c>
      <c r="E150" s="1">
        <f t="shared" si="40"/>
        <v>223.49018846671936</v>
      </c>
      <c r="F150" s="1">
        <f t="shared" si="41"/>
        <v>893.96075386687744</v>
      </c>
      <c r="G150" s="8">
        <f t="shared" si="43"/>
        <v>768.58999999999787</v>
      </c>
      <c r="H150">
        <v>315</v>
      </c>
      <c r="I150">
        <v>295</v>
      </c>
      <c r="J150" s="1">
        <v>299.37503526782001</v>
      </c>
      <c r="K150" s="2">
        <f t="shared" si="37"/>
        <v>15.62496473217999</v>
      </c>
      <c r="L150" s="8">
        <v>1575.2091377948398</v>
      </c>
      <c r="M150" s="1">
        <f t="shared" si="42"/>
        <v>10.280815132406984</v>
      </c>
      <c r="N150" s="1">
        <f t="shared" si="38"/>
        <v>4179.9711630036982</v>
      </c>
      <c r="O150" s="1">
        <f t="shared" si="39"/>
        <v>994.11568870222595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4"/>
        <v>3.2000000000000001E-2</v>
      </c>
      <c r="B151" s="1">
        <f t="shared" si="36"/>
        <v>115.90461785042611</v>
      </c>
      <c r="C151">
        <f t="shared" si="35"/>
        <v>4500</v>
      </c>
      <c r="D151" s="2">
        <v>4.9427235595081243</v>
      </c>
      <c r="E151" s="1">
        <f t="shared" si="40"/>
        <v>223.49018846671936</v>
      </c>
      <c r="F151" s="1">
        <f t="shared" si="41"/>
        <v>893.96075386687744</v>
      </c>
      <c r="G151" s="8">
        <f t="shared" si="43"/>
        <v>1042.0420923076895</v>
      </c>
      <c r="H151">
        <v>315</v>
      </c>
      <c r="I151">
        <v>295</v>
      </c>
      <c r="J151" s="1">
        <v>300.80276217746268</v>
      </c>
      <c r="K151" s="2">
        <f t="shared" si="37"/>
        <v>14.197237822537318</v>
      </c>
      <c r="L151" s="8">
        <v>1760.6061831991919</v>
      </c>
      <c r="M151" s="1">
        <f t="shared" si="42"/>
        <v>11.473458953505997</v>
      </c>
      <c r="N151" s="1">
        <f t="shared" si="38"/>
        <v>4179.663482882338</v>
      </c>
      <c r="O151" s="1">
        <f t="shared" si="39"/>
        <v>993.92070942906344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4"/>
        <v>3.7999999999999999E-2</v>
      </c>
      <c r="B152" s="1">
        <f t="shared" si="36"/>
        <v>137.66126135492402</v>
      </c>
      <c r="C152">
        <f t="shared" si="35"/>
        <v>4500</v>
      </c>
      <c r="D152" s="2">
        <v>4.9427235595081243</v>
      </c>
      <c r="E152" s="1">
        <f t="shared" si="40"/>
        <v>223.49018846671936</v>
      </c>
      <c r="F152" s="1">
        <f t="shared" si="41"/>
        <v>893.96075386687744</v>
      </c>
      <c r="G152" s="8">
        <f t="shared" si="43"/>
        <v>1351.5261230769197</v>
      </c>
      <c r="H152">
        <v>315</v>
      </c>
      <c r="I152">
        <v>295</v>
      </c>
      <c r="J152" s="1">
        <v>302.04280583410497</v>
      </c>
      <c r="K152" s="2">
        <f t="shared" si="37"/>
        <v>12.957194165895032</v>
      </c>
      <c r="L152" s="8">
        <v>1907.2842959962381</v>
      </c>
      <c r="M152" s="1">
        <f t="shared" si="42"/>
        <v>12.414368137680016</v>
      </c>
      <c r="N152" s="1">
        <f t="shared" si="38"/>
        <v>4179.4342790089786</v>
      </c>
      <c r="O152" s="1">
        <f t="shared" si="39"/>
        <v>993.74361860085321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4"/>
        <v>4.3999999999999997E-2</v>
      </c>
      <c r="B153" s="1">
        <f t="shared" si="36"/>
        <v>159.42260869954774</v>
      </c>
      <c r="C153">
        <f t="shared" si="35"/>
        <v>4500</v>
      </c>
      <c r="D153" s="2">
        <v>4.9427235595081243</v>
      </c>
      <c r="E153" s="1">
        <f t="shared" si="40"/>
        <v>223.49018846671936</v>
      </c>
      <c r="F153" s="1">
        <f t="shared" si="41"/>
        <v>893.96075386687744</v>
      </c>
      <c r="G153" s="8">
        <f t="shared" si="43"/>
        <v>1697.0420923076883</v>
      </c>
      <c r="H153">
        <v>315</v>
      </c>
      <c r="I153">
        <v>295</v>
      </c>
      <c r="J153" s="1">
        <v>303.1102465408369</v>
      </c>
      <c r="K153" s="2">
        <f t="shared" si="37"/>
        <v>11.889753459163103</v>
      </c>
      <c r="L153" s="8">
        <v>2025.7864837416914</v>
      </c>
      <c r="M153" s="1">
        <f t="shared" si="42"/>
        <v>13.172724003499674</v>
      </c>
      <c r="N153" s="1">
        <f t="shared" si="38"/>
        <v>4179.2634038883234</v>
      </c>
      <c r="O153" s="1">
        <f t="shared" si="39"/>
        <v>993.58554782229794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4"/>
        <v>0.05</v>
      </c>
      <c r="B154" s="1">
        <f t="shared" si="36"/>
        <v>181.18763918886194</v>
      </c>
      <c r="C154">
        <f t="shared" si="35"/>
        <v>4500</v>
      </c>
      <c r="D154" s="2">
        <v>4.9427235595081243</v>
      </c>
      <c r="E154" s="1">
        <f t="shared" si="40"/>
        <v>223.49018846671936</v>
      </c>
      <c r="F154" s="1">
        <f t="shared" si="41"/>
        <v>893.96075386687744</v>
      </c>
      <c r="G154" s="8">
        <f t="shared" si="43"/>
        <v>2078.5899999999961</v>
      </c>
      <c r="H154">
        <v>315</v>
      </c>
      <c r="I154">
        <v>295</v>
      </c>
      <c r="J154" s="1">
        <v>304.03002626383056</v>
      </c>
      <c r="K154" s="2">
        <f t="shared" si="37"/>
        <v>10.969973736169436</v>
      </c>
      <c r="L154" s="8">
        <v>2123.3247747974319</v>
      </c>
      <c r="M154" s="1">
        <f t="shared" si="42"/>
        <v>13.79563766179081</v>
      </c>
      <c r="N154" s="1">
        <f t="shared" si="38"/>
        <v>4179.1345644032854</v>
      </c>
      <c r="O154" s="1">
        <f t="shared" si="39"/>
        <v>993.44525269947371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4"/>
        <v>5.6000000000000001E-2</v>
      </c>
      <c r="B155" s="1">
        <f t="shared" si="36"/>
        <v>202.9555879780537</v>
      </c>
      <c r="C155">
        <f t="shared" ref="C155:C186" si="45">C143+500</f>
        <v>4500</v>
      </c>
      <c r="D155" s="2">
        <v>4.9427235595081243</v>
      </c>
      <c r="E155" s="1">
        <f t="shared" si="40"/>
        <v>223.49018846671936</v>
      </c>
      <c r="F155" s="1">
        <f t="shared" si="41"/>
        <v>893.96075386687744</v>
      </c>
      <c r="G155" s="8">
        <f t="shared" si="43"/>
        <v>2496.1698461538413</v>
      </c>
      <c r="H155">
        <v>315</v>
      </c>
      <c r="I155">
        <v>295</v>
      </c>
      <c r="J155" s="1">
        <v>304.82648108982835</v>
      </c>
      <c r="K155" s="2">
        <f t="shared" si="37"/>
        <v>10.173518910171651</v>
      </c>
      <c r="L155" s="8">
        <v>2204.9156817246107</v>
      </c>
      <c r="M155" s="1">
        <f t="shared" si="42"/>
        <v>14.315766063367633</v>
      </c>
      <c r="N155" s="1">
        <f t="shared" si="38"/>
        <v>4179.0359771558342</v>
      </c>
      <c r="O155" s="1">
        <f t="shared" si="39"/>
        <v>993.3207654366222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4"/>
        <v>6.2E-2</v>
      </c>
      <c r="B156" s="1">
        <f t="shared" si="36"/>
        <v>224.72587855072197</v>
      </c>
      <c r="C156">
        <f t="shared" si="45"/>
        <v>4500</v>
      </c>
      <c r="D156" s="2">
        <v>4.9427235595081243</v>
      </c>
      <c r="E156" s="1">
        <f t="shared" si="40"/>
        <v>223.49018846671936</v>
      </c>
      <c r="F156" s="1">
        <f t="shared" si="41"/>
        <v>893.96075386687744</v>
      </c>
      <c r="G156" s="8">
        <f t="shared" si="43"/>
        <v>2949.7816307692251</v>
      </c>
      <c r="H156">
        <v>315</v>
      </c>
      <c r="I156">
        <v>295</v>
      </c>
      <c r="J156" s="1">
        <v>305.52054966421713</v>
      </c>
      <c r="K156" s="2">
        <f t="shared" si="37"/>
        <v>9.4794503357828717</v>
      </c>
      <c r="L156" s="8">
        <v>2274.1258902384729</v>
      </c>
      <c r="M156" s="1">
        <f t="shared" si="42"/>
        <v>14.756263241825655</v>
      </c>
      <c r="N156" s="1">
        <f t="shared" si="38"/>
        <v>4178.959373121711</v>
      </c>
      <c r="O156" s="1">
        <f t="shared" si="39"/>
        <v>993.21004523127226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4"/>
        <v>6.8000000000000005E-2</v>
      </c>
      <c r="B157" s="1">
        <f t="shared" si="36"/>
        <v>246.49807170227928</v>
      </c>
      <c r="C157">
        <f t="shared" si="45"/>
        <v>4500</v>
      </c>
      <c r="D157" s="2">
        <v>4.9427235595081243</v>
      </c>
      <c r="E157" s="1">
        <f t="shared" si="40"/>
        <v>223.49018846671936</v>
      </c>
      <c r="F157" s="1">
        <f t="shared" si="41"/>
        <v>893.96075386687744</v>
      </c>
      <c r="G157" s="8">
        <f t="shared" si="43"/>
        <v>3439.4253538461485</v>
      </c>
      <c r="H157">
        <v>315</v>
      </c>
      <c r="I157">
        <v>295</v>
      </c>
      <c r="J157" s="1">
        <v>306.12947404310052</v>
      </c>
      <c r="K157" s="2">
        <f t="shared" si="37"/>
        <v>8.8705259568994848</v>
      </c>
      <c r="L157" s="8">
        <v>2333.5480505617475</v>
      </c>
      <c r="M157" s="1">
        <f t="shared" si="42"/>
        <v>15.133920394545978</v>
      </c>
      <c r="N157" s="1">
        <f t="shared" si="38"/>
        <v>4178.8989642054066</v>
      </c>
      <c r="O157" s="1">
        <f t="shared" si="39"/>
        <v>993.11121709572569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4"/>
        <v>7.3999999999999996E-2</v>
      </c>
      <c r="B158" s="1">
        <f t="shared" si="36"/>
        <v>268.27069200966957</v>
      </c>
      <c r="C158">
        <f t="shared" si="45"/>
        <v>4500</v>
      </c>
      <c r="D158" s="2">
        <v>4.9427235595081243</v>
      </c>
      <c r="E158" s="1">
        <f t="shared" si="40"/>
        <v>223.49018846671936</v>
      </c>
      <c r="F158" s="1">
        <f t="shared" si="41"/>
        <v>893.96075386687744</v>
      </c>
      <c r="G158" s="8">
        <f t="shared" si="43"/>
        <v>3965.1010153846082</v>
      </c>
      <c r="H158">
        <v>315</v>
      </c>
      <c r="I158">
        <v>295</v>
      </c>
      <c r="J158" s="1">
        <v>306.64185542663631</v>
      </c>
      <c r="K158" s="2">
        <f t="shared" si="37"/>
        <v>8.3581445733636883</v>
      </c>
      <c r="L158" s="8">
        <v>2382.6908812120091</v>
      </c>
      <c r="M158" s="1">
        <f t="shared" si="42"/>
        <v>15.445853971326496</v>
      </c>
      <c r="N158" s="1">
        <f t="shared" si="38"/>
        <v>4178.8528411308571</v>
      </c>
      <c r="O158" s="1">
        <f t="shared" si="39"/>
        <v>993.02684912893073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4"/>
        <v>8.0000000000000002E-3</v>
      </c>
      <c r="B159" s="1">
        <f t="shared" si="36"/>
        <v>28.955272343614443</v>
      </c>
      <c r="C159">
        <f t="shared" si="45"/>
        <v>5000</v>
      </c>
      <c r="D159" s="2">
        <v>5.5246001251646897</v>
      </c>
      <c r="E159" s="1">
        <f t="shared" si="40"/>
        <v>249.80031925944664</v>
      </c>
      <c r="F159" s="1">
        <f t="shared" si="41"/>
        <v>999.20127703778655</v>
      </c>
      <c r="G159" s="8">
        <f t="shared" si="43"/>
        <v>164.4253538461536</v>
      </c>
      <c r="H159">
        <v>315</v>
      </c>
      <c r="I159">
        <v>295</v>
      </c>
      <c r="J159" s="1">
        <v>295.12189939510193</v>
      </c>
      <c r="K159" s="2">
        <f t="shared" si="37"/>
        <v>19.878100604898066</v>
      </c>
      <c r="L159" s="8">
        <v>630.49510204147498</v>
      </c>
      <c r="M159" s="1">
        <f t="shared" si="42"/>
        <v>3.8974440361762825</v>
      </c>
      <c r="N159" s="1">
        <f t="shared" si="38"/>
        <v>4181.199830703411</v>
      </c>
      <c r="O159" s="1">
        <f t="shared" si="39"/>
        <v>994.63751051028578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4"/>
        <v>1.4E-2</v>
      </c>
      <c r="B160" s="1">
        <f t="shared" si="36"/>
        <v>50.677238959136737</v>
      </c>
      <c r="C160">
        <f t="shared" si="45"/>
        <v>5000</v>
      </c>
      <c r="D160" s="2">
        <v>5.5246001251646897</v>
      </c>
      <c r="E160" s="1">
        <f t="shared" si="40"/>
        <v>249.80031925944664</v>
      </c>
      <c r="F160" s="1">
        <f t="shared" si="41"/>
        <v>999.20127703778655</v>
      </c>
      <c r="G160" s="8">
        <f t="shared" si="43"/>
        <v>329.78163076922988</v>
      </c>
      <c r="H160">
        <v>315</v>
      </c>
      <c r="I160">
        <v>295</v>
      </c>
      <c r="J160" s="1">
        <v>296.06776449129063</v>
      </c>
      <c r="K160" s="2">
        <f t="shared" si="37"/>
        <v>18.932235508709368</v>
      </c>
      <c r="L160" s="8">
        <v>1049.0889507747881</v>
      </c>
      <c r="M160" s="1">
        <f t="shared" si="42"/>
        <v>6.4611498155516198</v>
      </c>
      <c r="N160" s="1">
        <f t="shared" si="38"/>
        <v>4180.8831335101231</v>
      </c>
      <c r="O160" s="1">
        <f t="shared" si="39"/>
        <v>994.5293199702478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4"/>
        <v>0.02</v>
      </c>
      <c r="B161" s="1">
        <f t="shared" si="36"/>
        <v>72.409080413494763</v>
      </c>
      <c r="C161">
        <f t="shared" si="45"/>
        <v>5000</v>
      </c>
      <c r="D161" s="2">
        <v>5.5246001251646897</v>
      </c>
      <c r="E161" s="1">
        <f t="shared" si="40"/>
        <v>249.80031925944664</v>
      </c>
      <c r="F161" s="1">
        <f t="shared" si="41"/>
        <v>999.20127703778655</v>
      </c>
      <c r="G161" s="8">
        <f t="shared" si="43"/>
        <v>531.16984615384467</v>
      </c>
      <c r="H161">
        <v>315</v>
      </c>
      <c r="I161">
        <v>295</v>
      </c>
      <c r="J161" s="1">
        <v>297.55171618635126</v>
      </c>
      <c r="K161" s="2">
        <f t="shared" si="37"/>
        <v>17.448283813648743</v>
      </c>
      <c r="L161" s="8">
        <v>1379.828684628626</v>
      </c>
      <c r="M161" s="1">
        <f t="shared" si="42"/>
        <v>8.4742937676697245</v>
      </c>
      <c r="N161" s="1">
        <f t="shared" si="38"/>
        <v>4180.4377062731155</v>
      </c>
      <c r="O161" s="1">
        <f t="shared" si="39"/>
        <v>994.35042661557509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4"/>
        <v>2.5999999999999999E-2</v>
      </c>
      <c r="B162" s="1">
        <f t="shared" ref="B162:B193" si="46">A162/O162*3600*1000</f>
        <v>94.150399964687708</v>
      </c>
      <c r="C162">
        <f t="shared" si="45"/>
        <v>5000</v>
      </c>
      <c r="D162" s="2">
        <v>5.5246001251646897</v>
      </c>
      <c r="E162" s="1">
        <f t="shared" si="40"/>
        <v>249.80031925944664</v>
      </c>
      <c r="F162" s="1">
        <f t="shared" si="41"/>
        <v>999.20127703778655</v>
      </c>
      <c r="G162" s="8">
        <f t="shared" si="43"/>
        <v>768.58999999999787</v>
      </c>
      <c r="H162">
        <v>315</v>
      </c>
      <c r="I162">
        <v>295</v>
      </c>
      <c r="J162" s="1">
        <v>299.08557055601477</v>
      </c>
      <c r="K162" s="2">
        <f t="shared" si="37"/>
        <v>15.914429443985227</v>
      </c>
      <c r="L162" s="8">
        <v>1634.9291634954898</v>
      </c>
      <c r="M162" s="1">
        <f t="shared" si="42"/>
        <v>10.019971784601832</v>
      </c>
      <c r="N162" s="1">
        <f t="shared" si="38"/>
        <v>4180.0395597563274</v>
      </c>
      <c r="O162" s="1">
        <f t="shared" si="39"/>
        <v>994.15403476890015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4"/>
        <v>3.2000000000000001E-2</v>
      </c>
      <c r="B163" s="1">
        <f t="shared" si="46"/>
        <v>115.89950145873419</v>
      </c>
      <c r="C163">
        <f t="shared" si="45"/>
        <v>5000</v>
      </c>
      <c r="D163" s="2">
        <v>5.5246001251646897</v>
      </c>
      <c r="E163" s="1">
        <f t="shared" si="40"/>
        <v>249.80031925944664</v>
      </c>
      <c r="F163" s="1">
        <f t="shared" si="41"/>
        <v>999.20127703778655</v>
      </c>
      <c r="G163" s="8">
        <f t="shared" si="43"/>
        <v>1042.0420923076895</v>
      </c>
      <c r="H163">
        <v>315</v>
      </c>
      <c r="I163">
        <v>295</v>
      </c>
      <c r="J163" s="1">
        <v>300.48754590999852</v>
      </c>
      <c r="K163" s="2">
        <f t="shared" ref="K163:K194" si="47">H163-J163</f>
        <v>14.512454090001484</v>
      </c>
      <c r="L163" s="8">
        <v>1833.9727794579258</v>
      </c>
      <c r="M163" s="1">
        <f t="shared" si="42"/>
        <v>11.221682908821153</v>
      </c>
      <c r="N163" s="1">
        <f t="shared" ref="N163:N194" si="48">((W163 + X163*H163 +Y163*H163^2 +  Z163*H163^3)+(W163 + X163*J163 + Y163*J163^2 +  Z163*J163^3))/2</f>
        <v>4179.7272696976124</v>
      </c>
      <c r="O163" s="1">
        <f t="shared" ref="O163:O194" si="49">((S163 + T163*H163 + U163*H163^2 +  V163*H163^3)+(S163 + T163*J163 + U163*J163^2 +  V163*J163^3))/2</f>
        <v>993.96458612910203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4"/>
        <v>3.7999999999999999E-2</v>
      </c>
      <c r="B164" s="1">
        <f t="shared" si="46"/>
        <v>137.65474422670533</v>
      </c>
      <c r="C164">
        <f t="shared" si="45"/>
        <v>5000</v>
      </c>
      <c r="D164" s="2">
        <v>5.5246001251646897</v>
      </c>
      <c r="E164" s="1">
        <f t="shared" si="40"/>
        <v>249.80031925944664</v>
      </c>
      <c r="F164" s="1">
        <f t="shared" si="41"/>
        <v>999.20127703778655</v>
      </c>
      <c r="G164" s="8">
        <f t="shared" si="43"/>
        <v>1351.5261230769197</v>
      </c>
      <c r="H164">
        <v>315</v>
      </c>
      <c r="I164">
        <v>295</v>
      </c>
      <c r="J164" s="1">
        <v>301.71816142851014</v>
      </c>
      <c r="K164" s="2">
        <f t="shared" si="47"/>
        <v>13.281838571489857</v>
      </c>
      <c r="L164" s="8">
        <v>1992.3255037073645</v>
      </c>
      <c r="M164" s="1">
        <f t="shared" si="42"/>
        <v>12.174922014129185</v>
      </c>
      <c r="N164" s="1">
        <f t="shared" si="48"/>
        <v>4179.49101147491</v>
      </c>
      <c r="O164" s="1">
        <f t="shared" si="49"/>
        <v>993.79066641322834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4"/>
        <v>4.3999999999999997E-2</v>
      </c>
      <c r="B165" s="1">
        <f t="shared" si="46"/>
        <v>159.4148050084346</v>
      </c>
      <c r="C165">
        <f t="shared" si="45"/>
        <v>5000</v>
      </c>
      <c r="D165" s="2">
        <v>5.5246001251646897</v>
      </c>
      <c r="E165" s="1">
        <f t="shared" si="40"/>
        <v>249.80031925944664</v>
      </c>
      <c r="F165" s="1">
        <f t="shared" si="41"/>
        <v>999.20127703778655</v>
      </c>
      <c r="G165" s="8">
        <f t="shared" si="43"/>
        <v>1697.0420923076883</v>
      </c>
      <c r="H165">
        <v>315</v>
      </c>
      <c r="I165">
        <v>295</v>
      </c>
      <c r="J165" s="1">
        <v>302.78547190249986</v>
      </c>
      <c r="K165" s="2">
        <f t="shared" si="47"/>
        <v>12.214528097500136</v>
      </c>
      <c r="L165" s="8">
        <v>2120.7935361740492</v>
      </c>
      <c r="M165" s="1">
        <f t="shared" si="42"/>
        <v>12.946348223898779</v>
      </c>
      <c r="N165" s="1">
        <f t="shared" si="48"/>
        <v>4179.3129040725489</v>
      </c>
      <c r="O165" s="1">
        <f t="shared" si="49"/>
        <v>993.63418593159588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4"/>
        <v>0.05</v>
      </c>
      <c r="B166" s="1">
        <f t="shared" si="46"/>
        <v>181.1786681554872</v>
      </c>
      <c r="C166">
        <f t="shared" si="45"/>
        <v>5000</v>
      </c>
      <c r="D166" s="2">
        <v>5.5246001251646897</v>
      </c>
      <c r="E166" s="1">
        <f t="shared" si="40"/>
        <v>249.80031925944664</v>
      </c>
      <c r="F166" s="1">
        <f t="shared" si="41"/>
        <v>999.20127703778655</v>
      </c>
      <c r="G166" s="8">
        <f t="shared" si="43"/>
        <v>2078.5899999999961</v>
      </c>
      <c r="H166">
        <v>315</v>
      </c>
      <c r="I166">
        <v>295</v>
      </c>
      <c r="J166" s="1">
        <v>303.71031696658889</v>
      </c>
      <c r="K166" s="2">
        <f t="shared" si="47"/>
        <v>11.289683033411109</v>
      </c>
      <c r="L166" s="8">
        <v>2226.8767591642218</v>
      </c>
      <c r="M166" s="1">
        <f t="shared" si="42"/>
        <v>13.581996887261166</v>
      </c>
      <c r="N166" s="1">
        <f t="shared" si="48"/>
        <v>4179.1774827684449</v>
      </c>
      <c r="O166" s="1">
        <f t="shared" si="49"/>
        <v>993.4944429855525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4"/>
        <v>5.6000000000000001E-2</v>
      </c>
      <c r="B167" s="1">
        <f t="shared" si="46"/>
        <v>202.94556293420325</v>
      </c>
      <c r="C167">
        <f t="shared" si="45"/>
        <v>5000</v>
      </c>
      <c r="D167" s="2">
        <v>5.5246001251646897</v>
      </c>
      <c r="E167" s="1">
        <f t="shared" si="40"/>
        <v>249.80031925944664</v>
      </c>
      <c r="F167" s="1">
        <f t="shared" si="41"/>
        <v>999.20127703778655</v>
      </c>
      <c r="G167" s="8">
        <f t="shared" si="43"/>
        <v>2496.1698461538413</v>
      </c>
      <c r="H167">
        <v>315</v>
      </c>
      <c r="I167">
        <v>295</v>
      </c>
      <c r="J167" s="1">
        <v>304.51465547512447</v>
      </c>
      <c r="K167" s="2">
        <f t="shared" si="47"/>
        <v>10.485344524875529</v>
      </c>
      <c r="L167" s="8">
        <v>2315.8445395534618</v>
      </c>
      <c r="M167" s="1">
        <f t="shared" si="42"/>
        <v>14.114091926349609</v>
      </c>
      <c r="N167" s="1">
        <f t="shared" si="48"/>
        <v>4179.0731846078725</v>
      </c>
      <c r="O167" s="1">
        <f t="shared" si="49"/>
        <v>993.36983319689784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4"/>
        <v>6.2E-2</v>
      </c>
      <c r="B168" s="1">
        <f t="shared" si="46"/>
        <v>224.7149027848985</v>
      </c>
      <c r="C168">
        <f t="shared" si="45"/>
        <v>5000</v>
      </c>
      <c r="D168" s="2">
        <v>5.5246001251646897</v>
      </c>
      <c r="E168" s="1">
        <f t="shared" si="40"/>
        <v>249.80031925944664</v>
      </c>
      <c r="F168" s="1">
        <f t="shared" si="41"/>
        <v>999.20127703778655</v>
      </c>
      <c r="G168" s="8">
        <f t="shared" si="43"/>
        <v>2949.7816307692251</v>
      </c>
      <c r="H168">
        <v>315</v>
      </c>
      <c r="I168">
        <v>295</v>
      </c>
      <c r="J168" s="1">
        <v>305.21803941930176</v>
      </c>
      <c r="K168" s="2">
        <f t="shared" si="47"/>
        <v>9.7819605806982395</v>
      </c>
      <c r="L168" s="8">
        <v>2391.4712387478576</v>
      </c>
      <c r="M168" s="1">
        <f t="shared" si="42"/>
        <v>14.565645704058657</v>
      </c>
      <c r="N168" s="1">
        <f t="shared" si="48"/>
        <v>4178.9917240223986</v>
      </c>
      <c r="O168" s="1">
        <f t="shared" si="49"/>
        <v>993.25855665946369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4"/>
        <v>6.8000000000000005E-2</v>
      </c>
      <c r="B169" s="1">
        <f t="shared" si="46"/>
        <v>246.48623745327853</v>
      </c>
      <c r="C169">
        <f t="shared" si="45"/>
        <v>5000</v>
      </c>
      <c r="D169" s="2">
        <v>5.5246001251646897</v>
      </c>
      <c r="E169" s="1">
        <f t="shared" si="40"/>
        <v>249.80031925944664</v>
      </c>
      <c r="F169" s="1">
        <f t="shared" si="41"/>
        <v>999.20127703778655</v>
      </c>
      <c r="G169" s="8">
        <f t="shared" si="43"/>
        <v>3439.4253538461485</v>
      </c>
      <c r="H169">
        <v>315</v>
      </c>
      <c r="I169">
        <v>295</v>
      </c>
      <c r="J169" s="1">
        <v>305.83689619902788</v>
      </c>
      <c r="K169" s="2">
        <f t="shared" si="47"/>
        <v>9.1631038009721237</v>
      </c>
      <c r="L169" s="8">
        <v>2456.516234402412</v>
      </c>
      <c r="M169" s="1">
        <f t="shared" ref="M169:M189" si="50">((H169-I169)-(J169-I169))/(LN((H169-I169)/(J169-I169)))</f>
        <v>14.953439884817966</v>
      </c>
      <c r="N169" s="1">
        <f t="shared" si="48"/>
        <v>4178.9272158861449</v>
      </c>
      <c r="O169" s="1">
        <f t="shared" si="49"/>
        <v>993.15889815715116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4"/>
        <v>7.3999999999999996E-2</v>
      </c>
      <c r="B170" s="1">
        <f t="shared" si="46"/>
        <v>268.25806673804482</v>
      </c>
      <c r="C170">
        <f t="shared" si="45"/>
        <v>5000</v>
      </c>
      <c r="D170" s="2">
        <v>5.5246001251646897</v>
      </c>
      <c r="E170" s="1">
        <f t="shared" si="40"/>
        <v>249.80031925944664</v>
      </c>
      <c r="F170" s="1">
        <f t="shared" si="41"/>
        <v>999.20127703778655</v>
      </c>
      <c r="G170" s="8">
        <f t="shared" si="43"/>
        <v>3965.1010153846082</v>
      </c>
      <c r="H170">
        <v>315</v>
      </c>
      <c r="I170">
        <v>295</v>
      </c>
      <c r="J170" s="1">
        <v>306.35884577883093</v>
      </c>
      <c r="K170" s="2">
        <f t="shared" si="47"/>
        <v>8.6411542211690744</v>
      </c>
      <c r="L170" s="8">
        <v>2510.3871687470282</v>
      </c>
      <c r="M170" s="1">
        <f t="shared" si="50"/>
        <v>15.274195606554889</v>
      </c>
      <c r="N170" s="1">
        <f t="shared" si="48"/>
        <v>4178.8777960494872</v>
      </c>
      <c r="O170" s="1">
        <f t="shared" si="49"/>
        <v>993.07358484820804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4"/>
        <v>8.0000000000000002E-3</v>
      </c>
      <c r="B171" s="1">
        <f t="shared" si="46"/>
        <v>28.955198873385537</v>
      </c>
      <c r="C171">
        <f t="shared" si="45"/>
        <v>5500</v>
      </c>
      <c r="D171" s="2">
        <v>6.1064766907773382</v>
      </c>
      <c r="E171" s="1">
        <f t="shared" si="40"/>
        <v>276.11045005018809</v>
      </c>
      <c r="F171" s="1">
        <f t="shared" si="41"/>
        <v>1104.4418002007524</v>
      </c>
      <c r="G171" s="8">
        <f t="shared" si="43"/>
        <v>164.4253538461536</v>
      </c>
      <c r="H171">
        <v>315</v>
      </c>
      <c r="I171">
        <v>295</v>
      </c>
      <c r="J171" s="1">
        <v>295.09934334580049</v>
      </c>
      <c r="K171" s="2">
        <f t="shared" si="47"/>
        <v>19.900656654199508</v>
      </c>
      <c r="L171" s="8">
        <v>641.34572984662623</v>
      </c>
      <c r="M171" s="1">
        <f t="shared" si="50"/>
        <v>3.7513686940094386</v>
      </c>
      <c r="N171" s="1">
        <f t="shared" si="48"/>
        <v>4181.207705574051</v>
      </c>
      <c r="O171" s="1">
        <f t="shared" si="49"/>
        <v>994.64003427970965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4"/>
        <v>1.4E-2</v>
      </c>
      <c r="B172" s="1">
        <f t="shared" si="46"/>
        <v>50.676532511797355</v>
      </c>
      <c r="C172">
        <f t="shared" si="45"/>
        <v>5500</v>
      </c>
      <c r="D172" s="2">
        <v>6.1064766907773382</v>
      </c>
      <c r="E172" s="1">
        <f t="shared" si="40"/>
        <v>276.11045005018809</v>
      </c>
      <c r="F172" s="1">
        <f t="shared" si="41"/>
        <v>1104.4418002007524</v>
      </c>
      <c r="G172" s="8">
        <f t="shared" si="43"/>
        <v>329.78163076922988</v>
      </c>
      <c r="H172">
        <v>315</v>
      </c>
      <c r="I172">
        <v>295</v>
      </c>
      <c r="J172" s="1">
        <v>295.94876128019786</v>
      </c>
      <c r="K172" s="2">
        <f t="shared" si="47"/>
        <v>19.051238719802143</v>
      </c>
      <c r="L172" s="8">
        <v>1072.6537367215099</v>
      </c>
      <c r="M172" s="1">
        <f t="shared" si="50"/>
        <v>6.249729074654149</v>
      </c>
      <c r="N172" s="1">
        <f t="shared" si="48"/>
        <v>4180.9215424936747</v>
      </c>
      <c r="O172" s="1">
        <f t="shared" si="49"/>
        <v>994.54318403231355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4"/>
        <v>0.02</v>
      </c>
      <c r="B173" s="1">
        <f t="shared" si="46"/>
        <v>72.407241398156017</v>
      </c>
      <c r="C173">
        <f t="shared" si="45"/>
        <v>5500</v>
      </c>
      <c r="D173" s="2">
        <v>6.1064766907773382</v>
      </c>
      <c r="E173" s="1">
        <f t="shared" si="40"/>
        <v>276.11045005018809</v>
      </c>
      <c r="F173" s="1">
        <f t="shared" si="41"/>
        <v>1104.4418002007524</v>
      </c>
      <c r="G173" s="8">
        <f t="shared" si="43"/>
        <v>531.16984615384467</v>
      </c>
      <c r="H173">
        <v>315</v>
      </c>
      <c r="I173">
        <v>295</v>
      </c>
      <c r="J173" s="1">
        <v>297.3476535573638</v>
      </c>
      <c r="K173" s="2">
        <f t="shared" si="47"/>
        <v>17.652346442636201</v>
      </c>
      <c r="L173" s="8">
        <v>1418.4289692429652</v>
      </c>
      <c r="M173" s="1">
        <f t="shared" si="50"/>
        <v>8.2398427756474906</v>
      </c>
      <c r="N173" s="1">
        <f t="shared" si="48"/>
        <v>4180.4953521612761</v>
      </c>
      <c r="O173" s="1">
        <f t="shared" si="49"/>
        <v>994.375681350479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4"/>
        <v>2.5999999999999999E-2</v>
      </c>
      <c r="B174" s="1">
        <f t="shared" si="46"/>
        <v>94.147231108242437</v>
      </c>
      <c r="C174">
        <f t="shared" si="45"/>
        <v>5500</v>
      </c>
      <c r="D174" s="2">
        <v>6.1064766907773382</v>
      </c>
      <c r="E174" s="1">
        <f t="shared" si="40"/>
        <v>276.11045005018809</v>
      </c>
      <c r="F174" s="1">
        <f t="shared" si="41"/>
        <v>1104.4418002007524</v>
      </c>
      <c r="G174" s="8">
        <f t="shared" si="43"/>
        <v>768.58999999999787</v>
      </c>
      <c r="H174">
        <v>315</v>
      </c>
      <c r="I174">
        <v>295</v>
      </c>
      <c r="J174" s="1">
        <v>298.83044538743286</v>
      </c>
      <c r="K174" s="2">
        <f t="shared" si="47"/>
        <v>16.16955461256714</v>
      </c>
      <c r="L174" s="8">
        <v>1687.8902648425876</v>
      </c>
      <c r="M174" s="1">
        <f t="shared" si="50"/>
        <v>9.7834173287591657</v>
      </c>
      <c r="N174" s="1">
        <f t="shared" si="48"/>
        <v>4180.101580409224</v>
      </c>
      <c r="O174" s="1">
        <f t="shared" si="49"/>
        <v>994.18749652219412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4"/>
        <v>3.2000000000000001E-2</v>
      </c>
      <c r="B175" s="1">
        <f t="shared" si="46"/>
        <v>115.89498208397835</v>
      </c>
      <c r="C175">
        <f t="shared" si="45"/>
        <v>5500</v>
      </c>
      <c r="D175" s="2">
        <v>6.1064766907773382</v>
      </c>
      <c r="E175" s="1">
        <f t="shared" si="40"/>
        <v>276.11045005018809</v>
      </c>
      <c r="F175" s="1">
        <f t="shared" si="41"/>
        <v>1104.4418002007524</v>
      </c>
      <c r="G175" s="8">
        <f t="shared" ref="G175:G189" si="51">G163</f>
        <v>1042.0420923076895</v>
      </c>
      <c r="H175">
        <v>315</v>
      </c>
      <c r="I175">
        <v>295</v>
      </c>
      <c r="J175" s="1">
        <v>300.20625395473309</v>
      </c>
      <c r="K175" s="2">
        <f t="shared" si="47"/>
        <v>14.793746045266914</v>
      </c>
      <c r="L175" s="8">
        <v>1899.6469554858065</v>
      </c>
      <c r="M175" s="1">
        <f t="shared" si="50"/>
        <v>10.991943874046036</v>
      </c>
      <c r="N175" s="1">
        <f t="shared" si="48"/>
        <v>4179.7861454945669</v>
      </c>
      <c r="O175" s="1">
        <f t="shared" si="49"/>
        <v>994.00334620635476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4"/>
        <v>3.7999999999999999E-2</v>
      </c>
      <c r="B176" s="1">
        <f t="shared" si="46"/>
        <v>137.64893639241484</v>
      </c>
      <c r="C176">
        <f t="shared" si="45"/>
        <v>5500</v>
      </c>
      <c r="D176" s="2">
        <v>6.1064766907773382</v>
      </c>
      <c r="E176" s="1">
        <f t="shared" si="40"/>
        <v>276.11045005018809</v>
      </c>
      <c r="F176" s="1">
        <f t="shared" si="41"/>
        <v>1104.4418002007524</v>
      </c>
      <c r="G176" s="8">
        <f t="shared" si="51"/>
        <v>1351.5261230769197</v>
      </c>
      <c r="H176">
        <v>315</v>
      </c>
      <c r="I176">
        <v>295</v>
      </c>
      <c r="J176" s="1">
        <v>301.42596738248682</v>
      </c>
      <c r="K176" s="2">
        <f t="shared" si="47"/>
        <v>13.574032617513183</v>
      </c>
      <c r="L176" s="8">
        <v>2068.984525870681</v>
      </c>
      <c r="M176" s="1">
        <f t="shared" si="50"/>
        <v>11.955443798006678</v>
      </c>
      <c r="N176" s="1">
        <f t="shared" si="48"/>
        <v>4179.5440353036111</v>
      </c>
      <c r="O176" s="1">
        <f t="shared" si="49"/>
        <v>993.83259751463186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4"/>
        <v>4.3999999999999997E-2</v>
      </c>
      <c r="B177" s="1">
        <f t="shared" si="46"/>
        <v>159.40780361331539</v>
      </c>
      <c r="C177">
        <f t="shared" si="45"/>
        <v>5500</v>
      </c>
      <c r="D177" s="2">
        <v>6.1064766907773382</v>
      </c>
      <c r="E177" s="1">
        <f t="shared" si="40"/>
        <v>276.11045005018809</v>
      </c>
      <c r="F177" s="1">
        <f t="shared" si="41"/>
        <v>1104.4418002007524</v>
      </c>
      <c r="G177" s="8">
        <f t="shared" si="51"/>
        <v>1697.0420923076883</v>
      </c>
      <c r="H177">
        <v>315</v>
      </c>
      <c r="I177">
        <v>295</v>
      </c>
      <c r="J177" s="1">
        <v>302.49132541574505</v>
      </c>
      <c r="K177" s="2">
        <f t="shared" si="47"/>
        <v>12.508674584254948</v>
      </c>
      <c r="L177" s="8">
        <v>2206.8974611754434</v>
      </c>
      <c r="M177" s="1">
        <f t="shared" si="50"/>
        <v>12.738132505677321</v>
      </c>
      <c r="N177" s="1">
        <f t="shared" si="48"/>
        <v>4179.3595983651503</v>
      </c>
      <c r="O177" s="1">
        <f t="shared" si="49"/>
        <v>993.67782761902879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4"/>
        <v>0.05</v>
      </c>
      <c r="B178" s="1">
        <f t="shared" si="46"/>
        <v>181.17057653163496</v>
      </c>
      <c r="C178">
        <f t="shared" si="45"/>
        <v>5500</v>
      </c>
      <c r="D178" s="2">
        <v>6.1064766907773382</v>
      </c>
      <c r="E178" s="1">
        <f t="shared" si="40"/>
        <v>276.11045005018809</v>
      </c>
      <c r="F178" s="1">
        <f t="shared" si="41"/>
        <v>1104.4418002007524</v>
      </c>
      <c r="G178" s="8">
        <f t="shared" si="51"/>
        <v>2078.5899999999961</v>
      </c>
      <c r="H178">
        <v>315</v>
      </c>
      <c r="I178">
        <v>295</v>
      </c>
      <c r="J178" s="1">
        <v>303.419370210632</v>
      </c>
      <c r="K178" s="2">
        <f t="shared" si="47"/>
        <v>11.580629789368004</v>
      </c>
      <c r="L178" s="8">
        <v>2321.1232690762408</v>
      </c>
      <c r="M178" s="1">
        <f t="shared" si="50"/>
        <v>13.384959160668947</v>
      </c>
      <c r="N178" s="1">
        <f t="shared" si="48"/>
        <v>4179.2182562245753</v>
      </c>
      <c r="O178" s="1">
        <f t="shared" si="49"/>
        <v>993.53881544097999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4"/>
        <v>5.6000000000000001E-2</v>
      </c>
      <c r="B179" s="1">
        <f t="shared" si="46"/>
        <v>202.93648161255283</v>
      </c>
      <c r="C179">
        <f t="shared" si="45"/>
        <v>5500</v>
      </c>
      <c r="D179" s="2">
        <v>6.1064766907773382</v>
      </c>
      <c r="E179" s="1">
        <f t="shared" si="40"/>
        <v>276.11045005018809</v>
      </c>
      <c r="F179" s="1">
        <f t="shared" si="41"/>
        <v>1104.4418002007524</v>
      </c>
      <c r="G179" s="8">
        <f t="shared" si="51"/>
        <v>2496.1698461538413</v>
      </c>
      <c r="H179">
        <v>315</v>
      </c>
      <c r="I179">
        <v>295</v>
      </c>
      <c r="J179" s="1">
        <v>304.22981002833848</v>
      </c>
      <c r="K179" s="2">
        <f t="shared" si="47"/>
        <v>10.770189971661523</v>
      </c>
      <c r="L179" s="8">
        <v>2417.150684332767</v>
      </c>
      <c r="M179" s="1">
        <f t="shared" si="50"/>
        <v>13.927681653429538</v>
      </c>
      <c r="N179" s="1">
        <f t="shared" si="48"/>
        <v>4179.1087303327631</v>
      </c>
      <c r="O179" s="1">
        <f t="shared" si="49"/>
        <v>993.41428607644627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4"/>
        <v>6.2E-2</v>
      </c>
      <c r="B180" s="1">
        <f t="shared" si="46"/>
        <v>224.70492479867602</v>
      </c>
      <c r="C180">
        <f t="shared" si="45"/>
        <v>5500</v>
      </c>
      <c r="D180" s="2">
        <v>6.1064766907773382</v>
      </c>
      <c r="E180" s="1">
        <f t="shared" si="40"/>
        <v>276.11045005018809</v>
      </c>
      <c r="F180" s="1">
        <f t="shared" si="41"/>
        <v>1104.4418002007524</v>
      </c>
      <c r="G180" s="8">
        <f t="shared" si="51"/>
        <v>2949.7816307692251</v>
      </c>
      <c r="H180">
        <v>315</v>
      </c>
      <c r="I180">
        <v>295</v>
      </c>
      <c r="J180" s="1">
        <v>304.94085746278085</v>
      </c>
      <c r="K180" s="2">
        <f t="shared" si="47"/>
        <v>10.059142537219145</v>
      </c>
      <c r="L180" s="8">
        <v>2498.9390864850157</v>
      </c>
      <c r="M180" s="1">
        <f t="shared" si="50"/>
        <v>14.389135765222042</v>
      </c>
      <c r="N180" s="1">
        <f t="shared" si="48"/>
        <v>4179.0227692375574</v>
      </c>
      <c r="O180" s="1">
        <f t="shared" si="49"/>
        <v>993.30266214670473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4"/>
        <v>6.8000000000000005E-2</v>
      </c>
      <c r="B181" s="1">
        <f t="shared" si="46"/>
        <v>246.47544680679465</v>
      </c>
      <c r="C181">
        <f t="shared" si="45"/>
        <v>5500</v>
      </c>
      <c r="D181" s="2">
        <v>6.1064766907773382</v>
      </c>
      <c r="E181" s="1">
        <f t="shared" si="40"/>
        <v>276.11045005018809</v>
      </c>
      <c r="F181" s="1">
        <f t="shared" si="41"/>
        <v>1104.4418002007524</v>
      </c>
      <c r="G181" s="8">
        <f t="shared" si="51"/>
        <v>3439.4253538461485</v>
      </c>
      <c r="H181">
        <v>315</v>
      </c>
      <c r="I181">
        <v>295</v>
      </c>
      <c r="J181" s="1">
        <v>305.56813694973187</v>
      </c>
      <c r="K181" s="2">
        <f t="shared" si="47"/>
        <v>9.4318630502681344</v>
      </c>
      <c r="L181" s="8">
        <v>2569.3989292812907</v>
      </c>
      <c r="M181" s="1">
        <f t="shared" si="50"/>
        <v>14.786062753223664</v>
      </c>
      <c r="N181" s="1">
        <f t="shared" si="48"/>
        <v>4178.9544273857</v>
      </c>
      <c r="O181" s="1">
        <f t="shared" si="49"/>
        <v>993.20237845797283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4"/>
        <v>7.3999999999999996E-2</v>
      </c>
      <c r="B182" s="1">
        <f t="shared" si="46"/>
        <v>268.24652681936425</v>
      </c>
      <c r="C182">
        <f t="shared" si="45"/>
        <v>5500</v>
      </c>
      <c r="D182" s="2">
        <v>6.1064766907773382</v>
      </c>
      <c r="E182" s="1">
        <f t="shared" si="40"/>
        <v>276.11045005018809</v>
      </c>
      <c r="F182" s="1">
        <f t="shared" si="41"/>
        <v>1104.4418002007524</v>
      </c>
      <c r="G182" s="8">
        <f t="shared" si="51"/>
        <v>3965.1010153846082</v>
      </c>
      <c r="H182">
        <v>315</v>
      </c>
      <c r="I182">
        <v>295</v>
      </c>
      <c r="J182" s="1">
        <v>306.09834871878786</v>
      </c>
      <c r="K182" s="2">
        <f t="shared" si="47"/>
        <v>8.9016512812121391</v>
      </c>
      <c r="L182" s="8">
        <v>2627.8336271801672</v>
      </c>
      <c r="M182" s="1">
        <f t="shared" si="50"/>
        <v>15.114803955654226</v>
      </c>
      <c r="N182" s="1">
        <f t="shared" si="48"/>
        <v>4178.9019026382539</v>
      </c>
      <c r="O182" s="1">
        <f t="shared" si="49"/>
        <v>993.11630670018826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4"/>
        <v>8.0000000000000002E-3</v>
      </c>
      <c r="B183" s="1">
        <f t="shared" si="46"/>
        <v>28.955141734365544</v>
      </c>
      <c r="C183">
        <f t="shared" si="45"/>
        <v>6000</v>
      </c>
      <c r="D183" s="2">
        <v>6.6883532563899868</v>
      </c>
      <c r="E183" s="1">
        <f t="shared" si="40"/>
        <v>302.42058084092963</v>
      </c>
      <c r="F183" s="1">
        <f t="shared" si="41"/>
        <v>1209.6823233637185</v>
      </c>
      <c r="G183" s="8">
        <f t="shared" si="51"/>
        <v>164.4253538461536</v>
      </c>
      <c r="H183">
        <v>315</v>
      </c>
      <c r="I183">
        <v>295</v>
      </c>
      <c r="J183" s="1">
        <v>295.08178474931384</v>
      </c>
      <c r="K183" s="2">
        <f t="shared" si="47"/>
        <v>19.91821525068616</v>
      </c>
      <c r="L183" s="8">
        <v>650.74911150996809</v>
      </c>
      <c r="M183" s="1">
        <f t="shared" si="50"/>
        <v>3.6218909276371165</v>
      </c>
      <c r="N183" s="1">
        <f t="shared" si="48"/>
        <v>4181.2138462558833</v>
      </c>
      <c r="O183" s="1">
        <f t="shared" si="49"/>
        <v>994.64199706605427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4"/>
        <v>1.4E-2</v>
      </c>
      <c r="B184" s="1">
        <f t="shared" si="46"/>
        <v>50.675936819399681</v>
      </c>
      <c r="C184">
        <f t="shared" si="45"/>
        <v>6000</v>
      </c>
      <c r="D184" s="2">
        <v>6.6883532563899868</v>
      </c>
      <c r="E184" s="1">
        <f t="shared" si="40"/>
        <v>302.42058084092963</v>
      </c>
      <c r="F184" s="1">
        <f t="shared" si="41"/>
        <v>1209.6823233637185</v>
      </c>
      <c r="G184" s="8">
        <f t="shared" si="51"/>
        <v>329.78163076922988</v>
      </c>
      <c r="H184">
        <v>315</v>
      </c>
      <c r="I184">
        <v>295</v>
      </c>
      <c r="J184" s="1">
        <v>295.84792693113786</v>
      </c>
      <c r="K184" s="2">
        <f t="shared" si="47"/>
        <v>19.152073068862137</v>
      </c>
      <c r="L184" s="8">
        <v>1093.1941150448422</v>
      </c>
      <c r="M184" s="1">
        <f t="shared" si="50"/>
        <v>6.0594535895478883</v>
      </c>
      <c r="N184" s="1">
        <f t="shared" si="48"/>
        <v>4180.9544075649619</v>
      </c>
      <c r="O184" s="1">
        <f t="shared" si="49"/>
        <v>994.55487482386229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4"/>
        <v>0.02</v>
      </c>
      <c r="B185" s="1">
        <f t="shared" si="46"/>
        <v>72.4056413536278</v>
      </c>
      <c r="C185">
        <f t="shared" si="45"/>
        <v>6000</v>
      </c>
      <c r="D185" s="2">
        <v>6.6883532563899868</v>
      </c>
      <c r="E185" s="1">
        <f t="shared" si="40"/>
        <v>302.42058084092963</v>
      </c>
      <c r="F185" s="1">
        <f t="shared" si="41"/>
        <v>1209.6823233637185</v>
      </c>
      <c r="G185" s="8">
        <f t="shared" si="51"/>
        <v>531.16984615384467</v>
      </c>
      <c r="H185">
        <v>315</v>
      </c>
      <c r="I185">
        <v>295</v>
      </c>
      <c r="J185" s="1">
        <v>297.16872058242859</v>
      </c>
      <c r="K185" s="2">
        <f t="shared" si="47"/>
        <v>17.831279417571409</v>
      </c>
      <c r="L185" s="8">
        <v>1452.5751483385384</v>
      </c>
      <c r="M185" s="1">
        <f t="shared" si="50"/>
        <v>8.0263416307034472</v>
      </c>
      <c r="N185" s="1">
        <f t="shared" si="48"/>
        <v>4180.5468298650694</v>
      </c>
      <c r="O185" s="1">
        <f t="shared" si="49"/>
        <v>994.39765540302778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4"/>
        <v>2.5999999999999999E-2</v>
      </c>
      <c r="B186" s="1">
        <f t="shared" si="46"/>
        <v>94.144425707463398</v>
      </c>
      <c r="C186">
        <f t="shared" si="45"/>
        <v>6000</v>
      </c>
      <c r="D186" s="2">
        <v>6.6883532563899868</v>
      </c>
      <c r="E186" s="1">
        <f t="shared" si="40"/>
        <v>302.42058084092963</v>
      </c>
      <c r="F186" s="1">
        <f t="shared" si="41"/>
        <v>1209.6823233637185</v>
      </c>
      <c r="G186" s="8">
        <f t="shared" si="51"/>
        <v>768.58999999999787</v>
      </c>
      <c r="H186">
        <v>315</v>
      </c>
      <c r="I186">
        <v>295</v>
      </c>
      <c r="J186" s="1">
        <v>298.602532718774</v>
      </c>
      <c r="K186" s="2">
        <f t="shared" si="47"/>
        <v>16.397467281226</v>
      </c>
      <c r="L186" s="8">
        <v>1735.3167151138084</v>
      </c>
      <c r="M186" s="1">
        <f t="shared" si="50"/>
        <v>9.566252698009146</v>
      </c>
      <c r="N186" s="1">
        <f t="shared" si="48"/>
        <v>4180.1583802474934</v>
      </c>
      <c r="O186" s="1">
        <f t="shared" si="49"/>
        <v>994.21712222075575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4"/>
        <v>3.2000000000000001E-2</v>
      </c>
      <c r="B187" s="1">
        <f t="shared" si="46"/>
        <v>115.89093491600916</v>
      </c>
      <c r="C187">
        <f t="shared" ref="C187:C189" si="52">C175+500</f>
        <v>6000</v>
      </c>
      <c r="D187" s="2">
        <v>6.6883532563899868</v>
      </c>
      <c r="E187" s="1">
        <f t="shared" si="40"/>
        <v>302.42058084092963</v>
      </c>
      <c r="F187" s="1">
        <f t="shared" si="41"/>
        <v>1209.6823233637185</v>
      </c>
      <c r="G187" s="8">
        <f t="shared" si="51"/>
        <v>1042.0420923076895</v>
      </c>
      <c r="H187">
        <v>315</v>
      </c>
      <c r="I187">
        <v>295</v>
      </c>
      <c r="J187" s="1">
        <v>299.95199837574393</v>
      </c>
      <c r="K187" s="2">
        <f t="shared" si="47"/>
        <v>15.048001624256074</v>
      </c>
      <c r="L187" s="8">
        <v>1958.9948472790184</v>
      </c>
      <c r="M187" s="1">
        <f t="shared" si="50"/>
        <v>10.779825874400117</v>
      </c>
      <c r="N187" s="1">
        <f t="shared" si="48"/>
        <v>4179.8409718253342</v>
      </c>
      <c r="O187" s="1">
        <f t="shared" si="49"/>
        <v>994.03805900340774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4"/>
        <v>3.7999999999999999E-2</v>
      </c>
      <c r="B188" s="1">
        <f t="shared" si="46"/>
        <v>137.6436921267493</v>
      </c>
      <c r="C188">
        <f t="shared" si="52"/>
        <v>6000</v>
      </c>
      <c r="D188" s="2">
        <v>6.6883532563899868</v>
      </c>
      <c r="E188" s="1">
        <f t="shared" si="40"/>
        <v>302.42058084092963</v>
      </c>
      <c r="F188" s="1">
        <f t="shared" si="41"/>
        <v>1209.6823233637185</v>
      </c>
      <c r="G188" s="8">
        <f t="shared" si="51"/>
        <v>1351.5261230769197</v>
      </c>
      <c r="H188">
        <v>315</v>
      </c>
      <c r="I188">
        <v>295</v>
      </c>
      <c r="J188" s="1">
        <v>301.15971218142636</v>
      </c>
      <c r="K188" s="2">
        <f t="shared" si="47"/>
        <v>13.840287818573643</v>
      </c>
      <c r="L188" s="8">
        <v>2138.7318728196819</v>
      </c>
      <c r="M188" s="1">
        <f t="shared" si="50"/>
        <v>11.751941681880028</v>
      </c>
      <c r="N188" s="1">
        <f t="shared" si="48"/>
        <v>4179.5939977528224</v>
      </c>
      <c r="O188" s="1">
        <f t="shared" si="49"/>
        <v>993.87046283259838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4"/>
        <v>4.3999999999999997E-2</v>
      </c>
      <c r="B189" s="1">
        <f t="shared" si="46"/>
        <v>159.4014415792949</v>
      </c>
      <c r="C189">
        <f t="shared" si="52"/>
        <v>6000</v>
      </c>
      <c r="D189" s="2">
        <v>6.6883532563899868</v>
      </c>
      <c r="E189" s="1">
        <f t="shared" si="40"/>
        <v>302.42058084092963</v>
      </c>
      <c r="F189" s="1">
        <f t="shared" si="41"/>
        <v>1209.6823233637185</v>
      </c>
      <c r="G189" s="8">
        <f t="shared" si="51"/>
        <v>1697.0420923076883</v>
      </c>
      <c r="H189">
        <v>315</v>
      </c>
      <c r="I189">
        <v>295</v>
      </c>
      <c r="J189" s="1">
        <v>302.22169941865752</v>
      </c>
      <c r="K189" s="2">
        <f t="shared" si="47"/>
        <v>12.778300581342478</v>
      </c>
      <c r="L189" s="8">
        <v>2285.6482778349186</v>
      </c>
      <c r="M189" s="1">
        <f t="shared" si="50"/>
        <v>12.544447347633703</v>
      </c>
      <c r="N189" s="1">
        <f t="shared" si="48"/>
        <v>4179.4039828152654</v>
      </c>
      <c r="O189" s="1">
        <f t="shared" si="49"/>
        <v>993.71748731145112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4"/>
        <v>0.05</v>
      </c>
      <c r="B190" s="1">
        <f t="shared" si="46"/>
        <v>181.16318709506012</v>
      </c>
      <c r="C190">
        <f t="shared" ref="C190:C194" si="53">C178+500</f>
        <v>6000</v>
      </c>
      <c r="D190" s="2">
        <v>6.6883532563899868</v>
      </c>
      <c r="E190" s="1">
        <f t="shared" si="40"/>
        <v>302.42058084092963</v>
      </c>
      <c r="F190" s="1">
        <f t="shared" si="41"/>
        <v>1209.6823233637185</v>
      </c>
      <c r="G190" s="8">
        <f t="shared" ref="G190:G194" si="54">G178</f>
        <v>2078.5899999999961</v>
      </c>
      <c r="H190">
        <v>315</v>
      </c>
      <c r="I190">
        <v>295</v>
      </c>
      <c r="J190" s="1">
        <v>303.15146787919974</v>
      </c>
      <c r="K190" s="2">
        <f t="shared" si="47"/>
        <v>11.848532120800257</v>
      </c>
      <c r="L190" s="8">
        <v>2407.6767176839548</v>
      </c>
      <c r="M190" s="1">
        <f t="shared" ref="M190:M194" si="55">((H190-I190)-(J190-I190))/(LN((H190-I190)/(J190-I190)))</f>
        <v>13.201203251606094</v>
      </c>
      <c r="N190" s="1">
        <f t="shared" si="48"/>
        <v>4179.2572734625383</v>
      </c>
      <c r="O190" s="1">
        <f t="shared" si="49"/>
        <v>993.57934073852562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4"/>
        <v>5.6000000000000001E-2</v>
      </c>
      <c r="B191" s="1">
        <f t="shared" si="46"/>
        <v>202.92815479592622</v>
      </c>
      <c r="C191">
        <f t="shared" si="53"/>
        <v>6000</v>
      </c>
      <c r="D191" s="2">
        <v>6.6883532563899868</v>
      </c>
      <c r="E191" s="1">
        <f t="shared" si="40"/>
        <v>302.42058084092963</v>
      </c>
      <c r="F191" s="1">
        <f t="shared" si="41"/>
        <v>1209.6823233637185</v>
      </c>
      <c r="G191" s="8">
        <f t="shared" si="54"/>
        <v>2496.1698461538413</v>
      </c>
      <c r="H191">
        <v>315</v>
      </c>
      <c r="I191">
        <v>295</v>
      </c>
      <c r="J191" s="1">
        <v>303.96658726521474</v>
      </c>
      <c r="K191" s="2">
        <f t="shared" si="47"/>
        <v>11.033412734785259</v>
      </c>
      <c r="L191" s="8">
        <v>2510.4967209660135</v>
      </c>
      <c r="M191" s="1">
        <f t="shared" si="55"/>
        <v>13.753477426417245</v>
      </c>
      <c r="N191" s="1">
        <f t="shared" si="48"/>
        <v>4179.1429253554088</v>
      </c>
      <c r="O191" s="1">
        <f t="shared" si="49"/>
        <v>993.45504916623395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4"/>
        <v>6.2E-2</v>
      </c>
      <c r="B192" s="1">
        <f t="shared" si="46"/>
        <v>224.69574518913456</v>
      </c>
      <c r="C192">
        <f t="shared" si="53"/>
        <v>6000</v>
      </c>
      <c r="D192" s="2">
        <v>6.6883532563899868</v>
      </c>
      <c r="E192" s="1">
        <f t="shared" si="40"/>
        <v>302.42058084092963</v>
      </c>
      <c r="F192" s="1">
        <f t="shared" si="41"/>
        <v>1209.6823233637185</v>
      </c>
      <c r="G192" s="8">
        <f t="shared" si="54"/>
        <v>2949.7816307692251</v>
      </c>
      <c r="H192">
        <v>315</v>
      </c>
      <c r="I192">
        <v>295</v>
      </c>
      <c r="J192" s="1">
        <v>304.68397447582981</v>
      </c>
      <c r="K192" s="2">
        <f t="shared" si="47"/>
        <v>10.316025524170186</v>
      </c>
      <c r="L192" s="8">
        <v>2598.2332559993233</v>
      </c>
      <c r="M192" s="1">
        <f t="shared" si="55"/>
        <v>14.223902284171471</v>
      </c>
      <c r="N192" s="1">
        <f t="shared" si="48"/>
        <v>4179.0527623577182</v>
      </c>
      <c r="O192" s="1">
        <f t="shared" si="49"/>
        <v>993.34324204548011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4"/>
        <v>6.8000000000000005E-2</v>
      </c>
      <c r="B193" s="1">
        <f t="shared" si="46"/>
        <v>246.46549161679303</v>
      </c>
      <c r="C193">
        <f t="shared" si="53"/>
        <v>6000</v>
      </c>
      <c r="D193" s="2">
        <v>6.6883532563899868</v>
      </c>
      <c r="E193" s="1">
        <f t="shared" si="40"/>
        <v>302.42058084092963</v>
      </c>
      <c r="F193" s="1">
        <f t="shared" si="41"/>
        <v>1209.6823233637185</v>
      </c>
      <c r="G193" s="8">
        <f t="shared" si="54"/>
        <v>3439.4253538461485</v>
      </c>
      <c r="H193">
        <v>315</v>
      </c>
      <c r="I193">
        <v>295</v>
      </c>
      <c r="J193" s="1">
        <v>305.31846357933466</v>
      </c>
      <c r="K193" s="2">
        <f t="shared" si="47"/>
        <v>9.6815364206653385</v>
      </c>
      <c r="L193" s="8">
        <v>2673.9343965791127</v>
      </c>
      <c r="M193" s="1">
        <f t="shared" si="55"/>
        <v>14.629154456154268</v>
      </c>
      <c r="N193" s="1">
        <f t="shared" si="48"/>
        <v>4178.9808088882392</v>
      </c>
      <c r="O193" s="1">
        <f t="shared" si="49"/>
        <v>993.2424957105859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4"/>
        <v>7.3999999999999996E-2</v>
      </c>
      <c r="B194" s="1">
        <f t="shared" ref="B194" si="56">A194/O194*3600*1000</f>
        <v>268.23585600652564</v>
      </c>
      <c r="C194">
        <f t="shared" si="53"/>
        <v>6000</v>
      </c>
      <c r="D194" s="2">
        <v>6.6883532563899868</v>
      </c>
      <c r="E194" s="1">
        <f t="shared" si="40"/>
        <v>302.42058084092963</v>
      </c>
      <c r="F194" s="1">
        <f t="shared" si="41"/>
        <v>1209.6823233637185</v>
      </c>
      <c r="G194" s="8">
        <f t="shared" si="54"/>
        <v>3965.1010153846082</v>
      </c>
      <c r="H194">
        <v>315</v>
      </c>
      <c r="I194">
        <v>295</v>
      </c>
      <c r="J194" s="1">
        <v>305.85588640264388</v>
      </c>
      <c r="K194" s="2">
        <f t="shared" si="47"/>
        <v>9.1441135973561245</v>
      </c>
      <c r="L194" s="8">
        <v>2736.7963631575676</v>
      </c>
      <c r="M194" s="1">
        <f t="shared" si="55"/>
        <v>14.965208239503218</v>
      </c>
      <c r="N194" s="1">
        <f t="shared" si="48"/>
        <v>4178.9253390913927</v>
      </c>
      <c r="O194" s="1">
        <f t="shared" si="49"/>
        <v>993.15581431260625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53.996317994912175</v>
      </c>
      <c r="C203" s="7">
        <f>20/B203</f>
        <v>0.37039562589961239</v>
      </c>
      <c r="D203" s="8">
        <v>72.485294947664215</v>
      </c>
      <c r="E203" s="7">
        <f>20/D203</f>
        <v>0.27591803295330986</v>
      </c>
      <c r="F203" s="8">
        <v>82.595932640930187</v>
      </c>
      <c r="G203" s="7">
        <f>20/F203</f>
        <v>0.24214267410655832</v>
      </c>
      <c r="H203" s="8">
        <v>88.895773697567193</v>
      </c>
      <c r="I203" s="7">
        <f>20/H203</f>
        <v>0.22498257417773437</v>
      </c>
      <c r="J203" s="8">
        <v>93.183308913856848</v>
      </c>
      <c r="K203" s="7">
        <f>20/J203</f>
        <v>0.21463071265787487</v>
      </c>
      <c r="L203" s="8">
        <v>96.28593277490998</v>
      </c>
      <c r="M203" s="7">
        <f>20/L203</f>
        <v>0.20771466219010931</v>
      </c>
      <c r="N203" s="8">
        <v>98.633822719267954</v>
      </c>
      <c r="O203" s="7">
        <f>20/N203</f>
        <v>0.20277020041009758</v>
      </c>
      <c r="P203" s="8">
        <v>100.47194669704521</v>
      </c>
      <c r="Q203" s="7">
        <f>20/P203</f>
        <v>0.19906054035467577</v>
      </c>
      <c r="R203" s="8">
        <v>101.94981252040671</v>
      </c>
      <c r="S203" s="7">
        <f>20/R203</f>
        <v>0.19617495614321717</v>
      </c>
      <c r="AH203" s="6"/>
      <c r="AI203" s="6"/>
      <c r="AJ203" s="6"/>
    </row>
    <row r="204" spans="1:38" x14ac:dyDescent="0.45">
      <c r="A204">
        <v>400</v>
      </c>
      <c r="B204" s="8">
        <v>93.947026837748936</v>
      </c>
      <c r="C204" s="7">
        <f t="shared" ref="C204:C218" si="57">20/B204</f>
        <v>0.21288592809372209</v>
      </c>
      <c r="D204" s="8">
        <v>129.64432080231924</v>
      </c>
      <c r="E204" s="7">
        <f t="shared" ref="E204:E218" si="58">20/D204</f>
        <v>0.15426823077345486</v>
      </c>
      <c r="F204" s="8">
        <v>149.87246033091654</v>
      </c>
      <c r="G204" s="7">
        <f t="shared" ref="G204:G218" si="59">20/F204</f>
        <v>0.13344679840339077</v>
      </c>
      <c r="H204" s="8">
        <v>162.70497005386804</v>
      </c>
      <c r="I204" s="7">
        <f t="shared" ref="I204:I218" si="60">20/H204</f>
        <v>0.12292187505629631</v>
      </c>
      <c r="J204" s="8">
        <v>171.53348092286114</v>
      </c>
      <c r="K204" s="7">
        <f t="shared" ref="K204:K218" si="61">20/J204</f>
        <v>0.11659531359358369</v>
      </c>
      <c r="L204" s="8">
        <v>177.96850522755466</v>
      </c>
      <c r="M204" s="7">
        <f t="shared" ref="M204:M218" si="62">20/L204</f>
        <v>0.11237943463326579</v>
      </c>
      <c r="N204" s="8">
        <v>182.86346950530884</v>
      </c>
      <c r="O204" s="7">
        <f t="shared" ref="O204:O218" si="63">20/N204</f>
        <v>0.10937121588092456</v>
      </c>
      <c r="P204" s="8">
        <v>186.71062523842829</v>
      </c>
      <c r="Q204" s="7">
        <f t="shared" ref="Q204:Q218" si="64">20/P204</f>
        <v>0.1071176317601643</v>
      </c>
      <c r="R204" s="8">
        <v>189.81318903136633</v>
      </c>
      <c r="S204" s="7">
        <f t="shared" ref="S204:S218" si="65">20/R204</f>
        <v>0.10536675613566047</v>
      </c>
      <c r="AH204" s="6"/>
      <c r="AI204" s="6"/>
      <c r="AJ204" s="6"/>
    </row>
    <row r="205" spans="1:38" x14ac:dyDescent="0.45">
      <c r="A205">
        <v>600</v>
      </c>
      <c r="B205" s="8">
        <v>206.46719667604054</v>
      </c>
      <c r="C205" s="7">
        <f t="shared" si="57"/>
        <v>9.6867688049163583E-2</v>
      </c>
      <c r="D205" s="8">
        <v>291.58101606416903</v>
      </c>
      <c r="E205" s="7">
        <f t="shared" si="58"/>
        <v>6.8591571117917166E-2</v>
      </c>
      <c r="F205" s="8">
        <v>341.3679661190863</v>
      </c>
      <c r="G205" s="7">
        <f t="shared" si="59"/>
        <v>5.8587805491459019E-2</v>
      </c>
      <c r="H205" s="8">
        <v>373.48036974889118</v>
      </c>
      <c r="I205" s="7">
        <f t="shared" si="60"/>
        <v>5.3550337902489926E-2</v>
      </c>
      <c r="J205" s="8">
        <v>395.79927440092189</v>
      </c>
      <c r="K205" s="7">
        <f t="shared" si="61"/>
        <v>5.0530663630628969E-2</v>
      </c>
      <c r="L205" s="8">
        <v>412.18031275781755</v>
      </c>
      <c r="M205" s="7">
        <f t="shared" si="62"/>
        <v>4.8522453355872158E-2</v>
      </c>
      <c r="N205" s="8">
        <v>424.70375917705155</v>
      </c>
      <c r="O205" s="7">
        <f t="shared" si="63"/>
        <v>4.7091648161424325E-2</v>
      </c>
      <c r="P205" s="8">
        <v>434.5842021440526</v>
      </c>
      <c r="Q205" s="7">
        <f t="shared" si="64"/>
        <v>4.6021000996650484E-2</v>
      </c>
      <c r="R205" s="8">
        <v>442.57644091859265</v>
      </c>
      <c r="S205" s="7">
        <f t="shared" si="65"/>
        <v>4.5189933649628658E-2</v>
      </c>
      <c r="AH205" s="6"/>
      <c r="AI205" s="6"/>
      <c r="AJ205" s="6"/>
    </row>
    <row r="206" spans="1:38" x14ac:dyDescent="0.45">
      <c r="A206">
        <v>800</v>
      </c>
      <c r="B206" s="8">
        <v>282.13629721474655</v>
      </c>
      <c r="C206" s="7">
        <f t="shared" si="57"/>
        <v>7.088772411575639E-2</v>
      </c>
      <c r="D206" s="8">
        <v>405.37425227124811</v>
      </c>
      <c r="E206" s="7">
        <f t="shared" si="58"/>
        <v>4.9337124614953091E-2</v>
      </c>
      <c r="F206" s="8">
        <v>479.26331595166522</v>
      </c>
      <c r="G206" s="7">
        <f t="shared" si="59"/>
        <v>4.1730713230755688E-2</v>
      </c>
      <c r="H206" s="8">
        <v>527.55298106424721</v>
      </c>
      <c r="I206" s="7">
        <f t="shared" si="60"/>
        <v>3.7910884248352546E-2</v>
      </c>
      <c r="J206" s="8">
        <v>561.39108717753152</v>
      </c>
      <c r="K206" s="7">
        <f t="shared" si="61"/>
        <v>3.5625788254944807E-2</v>
      </c>
      <c r="L206" s="8">
        <v>586.36619329904374</v>
      </c>
      <c r="M206" s="7">
        <f t="shared" si="62"/>
        <v>3.4108378396569841E-2</v>
      </c>
      <c r="N206" s="8">
        <v>605.53823992904518</v>
      </c>
      <c r="O206" s="7">
        <f t="shared" si="63"/>
        <v>3.3028467372008624E-2</v>
      </c>
      <c r="P206" s="8">
        <v>620.7116550013975</v>
      </c>
      <c r="Q206" s="7">
        <f t="shared" si="64"/>
        <v>3.2221080172813853E-2</v>
      </c>
      <c r="R206" s="8">
        <v>633.01591543932977</v>
      </c>
      <c r="S206" s="7">
        <f t="shared" si="65"/>
        <v>3.1594782235640113E-2</v>
      </c>
      <c r="AH206" s="6"/>
      <c r="AI206" s="6"/>
      <c r="AJ206" s="6"/>
    </row>
    <row r="207" spans="1:38" x14ac:dyDescent="0.45">
      <c r="A207">
        <v>1000</v>
      </c>
      <c r="B207" s="8">
        <v>338.28536138235006</v>
      </c>
      <c r="C207" s="7">
        <f t="shared" si="57"/>
        <v>5.9121683298009521E-2</v>
      </c>
      <c r="D207" s="8">
        <v>496.47572741550141</v>
      </c>
      <c r="E207" s="7">
        <f t="shared" si="58"/>
        <v>4.0283943193182466E-2</v>
      </c>
      <c r="F207" s="8">
        <v>594.35367471843369</v>
      </c>
      <c r="G207" s="7">
        <f t="shared" si="59"/>
        <v>3.364999805793193E-2</v>
      </c>
      <c r="H207" s="8">
        <v>659.41443023357999</v>
      </c>
      <c r="I207" s="7">
        <f t="shared" si="60"/>
        <v>3.0329939842104355E-2</v>
      </c>
      <c r="J207" s="8">
        <v>705.48677382690551</v>
      </c>
      <c r="K207" s="7">
        <f t="shared" si="61"/>
        <v>2.8349220342587307E-2</v>
      </c>
      <c r="L207" s="8">
        <v>739.73671327322324</v>
      </c>
      <c r="M207" s="7">
        <f t="shared" si="62"/>
        <v>2.7036646473179653E-2</v>
      </c>
      <c r="N207" s="8">
        <v>766.16628762380788</v>
      </c>
      <c r="O207" s="7">
        <f t="shared" si="63"/>
        <v>2.6103993771414955E-2</v>
      </c>
      <c r="P207" s="8">
        <v>787.16701477378786</v>
      </c>
      <c r="Q207" s="7">
        <f t="shared" si="64"/>
        <v>2.5407568692074198E-2</v>
      </c>
      <c r="R207" s="8">
        <v>804.25027254421059</v>
      </c>
      <c r="S207" s="7">
        <f t="shared" si="65"/>
        <v>2.4867880910665874E-2</v>
      </c>
    </row>
    <row r="208" spans="1:38" x14ac:dyDescent="0.45">
      <c r="A208">
        <v>1200</v>
      </c>
      <c r="B208" s="8">
        <v>382.89688063818448</v>
      </c>
      <c r="C208" s="7">
        <f t="shared" si="57"/>
        <v>5.2233384525529336E-2</v>
      </c>
      <c r="D208" s="8">
        <v>572.09681237230939</v>
      </c>
      <c r="E208" s="7">
        <f t="shared" si="58"/>
        <v>3.495911805043303E-2</v>
      </c>
      <c r="F208" s="8">
        <v>692.47237048673765</v>
      </c>
      <c r="G208" s="7">
        <f t="shared" si="59"/>
        <v>2.8882018766961105E-2</v>
      </c>
      <c r="H208" s="8">
        <v>773.72264948734858</v>
      </c>
      <c r="I208" s="7">
        <f t="shared" si="60"/>
        <v>2.584905587713059E-2</v>
      </c>
      <c r="J208" s="8">
        <v>831.81324071345284</v>
      </c>
      <c r="K208" s="7">
        <f t="shared" si="61"/>
        <v>2.4043858670542248E-2</v>
      </c>
      <c r="L208" s="8">
        <v>875.28160594084488</v>
      </c>
      <c r="M208" s="7">
        <f t="shared" si="62"/>
        <v>2.2849788987056221E-2</v>
      </c>
      <c r="N208" s="8">
        <v>908.98546204275772</v>
      </c>
      <c r="O208" s="7">
        <f t="shared" si="63"/>
        <v>2.200255211458951E-2</v>
      </c>
      <c r="P208" s="8">
        <v>935.86408071605001</v>
      </c>
      <c r="Q208" s="7">
        <f t="shared" si="64"/>
        <v>2.137062465812083E-2</v>
      </c>
      <c r="R208" s="8">
        <v>957.79175527660914</v>
      </c>
      <c r="S208" s="7">
        <f t="shared" si="65"/>
        <v>2.088136579775008E-2</v>
      </c>
    </row>
    <row r="209" spans="1:19" x14ac:dyDescent="0.45">
      <c r="A209">
        <v>1500</v>
      </c>
      <c r="B209" s="8">
        <v>432.73350185918662</v>
      </c>
      <c r="C209" s="7">
        <f t="shared" si="57"/>
        <v>4.6217822086971415E-2</v>
      </c>
      <c r="D209" s="8">
        <v>659.29499020463925</v>
      </c>
      <c r="E209" s="7">
        <f t="shared" si="58"/>
        <v>3.0335434512845576E-2</v>
      </c>
      <c r="F209" s="8">
        <v>808.14677058657617</v>
      </c>
      <c r="G209" s="7">
        <f t="shared" si="59"/>
        <v>2.4747979857029465E-2</v>
      </c>
      <c r="H209" s="8">
        <v>910.44793599958473</v>
      </c>
      <c r="I209" s="7">
        <f t="shared" si="60"/>
        <v>2.1967208897060008E-2</v>
      </c>
      <c r="J209" s="8">
        <v>984.42705615307671</v>
      </c>
      <c r="K209" s="7">
        <f t="shared" si="61"/>
        <v>2.0316385937375166E-2</v>
      </c>
      <c r="L209" s="8">
        <v>1040.2201376434887</v>
      </c>
      <c r="M209" s="7">
        <f t="shared" si="62"/>
        <v>1.9226699499692378E-2</v>
      </c>
      <c r="N209" s="8">
        <v>1083.7286959028113</v>
      </c>
      <c r="O209" s="7">
        <f t="shared" si="63"/>
        <v>1.8454803379861408E-2</v>
      </c>
      <c r="P209" s="8">
        <v>1118.5787202648899</v>
      </c>
      <c r="Q209" s="7">
        <f t="shared" si="64"/>
        <v>1.7879832360179187E-2</v>
      </c>
      <c r="R209" s="8">
        <v>1147.1079937894228</v>
      </c>
      <c r="S209" s="7">
        <f t="shared" si="65"/>
        <v>1.743515005412075E-2</v>
      </c>
    </row>
    <row r="210" spans="1:19" x14ac:dyDescent="0.45">
      <c r="A210">
        <v>2000</v>
      </c>
      <c r="B210" s="8">
        <v>491.35982741487089</v>
      </c>
      <c r="C210" s="7">
        <f t="shared" si="57"/>
        <v>4.0703368253004038E-2</v>
      </c>
      <c r="D210" s="8">
        <v>766.94182561556556</v>
      </c>
      <c r="E210" s="7">
        <f t="shared" si="58"/>
        <v>2.6077597194477598E-2</v>
      </c>
      <c r="F210" s="8">
        <v>955.93928761594475</v>
      </c>
      <c r="G210" s="7">
        <f t="shared" si="59"/>
        <v>2.0921830768017496E-2</v>
      </c>
      <c r="H210" s="8">
        <v>1089.1019265751349</v>
      </c>
      <c r="I210" s="7">
        <f t="shared" si="60"/>
        <v>1.8363754128039585E-2</v>
      </c>
      <c r="J210" s="8">
        <v>1186.9398758980528</v>
      </c>
      <c r="K210" s="7">
        <f t="shared" si="61"/>
        <v>1.6850053154434434E-2</v>
      </c>
      <c r="L210" s="8">
        <v>1261.5418187145619</v>
      </c>
      <c r="M210" s="7">
        <f t="shared" si="62"/>
        <v>1.5853616347319219E-2</v>
      </c>
      <c r="N210" s="8">
        <v>1320.1885076826834</v>
      </c>
      <c r="O210" s="7">
        <f t="shared" si="63"/>
        <v>1.5149351690014213E-2</v>
      </c>
      <c r="P210" s="8">
        <v>1367.4546597511619</v>
      </c>
      <c r="Q210" s="7">
        <f t="shared" si="64"/>
        <v>1.4625713443134878E-2</v>
      </c>
      <c r="R210" s="8">
        <v>1406.3373471620955</v>
      </c>
      <c r="S210" s="7">
        <f t="shared" si="65"/>
        <v>1.4221338884556256E-2</v>
      </c>
    </row>
    <row r="211" spans="1:19" x14ac:dyDescent="0.45">
      <c r="A211">
        <v>2500</v>
      </c>
      <c r="B211" s="8">
        <v>531.52977421801484</v>
      </c>
      <c r="C211" s="7">
        <f t="shared" si="57"/>
        <v>3.7627243044707978E-2</v>
      </c>
      <c r="D211" s="8">
        <v>844.45001748574873</v>
      </c>
      <c r="E211" s="7">
        <f t="shared" si="58"/>
        <v>2.3684054219748452E-2</v>
      </c>
      <c r="F211" s="8">
        <v>1066.5163185817703</v>
      </c>
      <c r="G211" s="7">
        <f t="shared" si="59"/>
        <v>1.8752643209993782E-2</v>
      </c>
      <c r="H211" s="8">
        <v>1226.2215094859412</v>
      </c>
      <c r="I211" s="7">
        <f t="shared" si="60"/>
        <v>1.6310266819886756E-2</v>
      </c>
      <c r="J211" s="8">
        <v>1345.1297502260609</v>
      </c>
      <c r="K211" s="7">
        <f t="shared" si="61"/>
        <v>1.4868454137334204E-2</v>
      </c>
      <c r="L211" s="8">
        <v>1436.6406022545611</v>
      </c>
      <c r="M211" s="7">
        <f t="shared" si="62"/>
        <v>1.3921366254450437E-2</v>
      </c>
      <c r="N211" s="8">
        <v>1509.0714113723902</v>
      </c>
      <c r="O211" s="7">
        <f t="shared" si="63"/>
        <v>1.3253183281639045E-2</v>
      </c>
      <c r="P211" s="8">
        <v>1567.7526010074625</v>
      </c>
      <c r="Q211" s="7">
        <f t="shared" si="64"/>
        <v>1.2757114858012472E-2</v>
      </c>
      <c r="R211" s="8">
        <v>1616.2258219036935</v>
      </c>
      <c r="S211" s="7">
        <f t="shared" si="65"/>
        <v>1.2374508394156658E-2</v>
      </c>
    </row>
    <row r="212" spans="1:19" x14ac:dyDescent="0.45">
      <c r="A212">
        <v>3000</v>
      </c>
      <c r="B212" s="8">
        <v>561.40334049001694</v>
      </c>
      <c r="C212" s="7">
        <f t="shared" si="57"/>
        <v>3.5625010678673803E-2</v>
      </c>
      <c r="D212" s="8">
        <v>904.03752789083319</v>
      </c>
      <c r="E212" s="7">
        <f t="shared" si="58"/>
        <v>2.2122975410833936E-2</v>
      </c>
      <c r="F212" s="8">
        <v>1154.1336157254116</v>
      </c>
      <c r="G212" s="7">
        <f t="shared" si="59"/>
        <v>1.7329016092672539E-2</v>
      </c>
      <c r="H212" s="8">
        <v>1337.1641864621331</v>
      </c>
      <c r="I212" s="7">
        <f t="shared" si="60"/>
        <v>1.4957026371545269E-2</v>
      </c>
      <c r="J212" s="8">
        <v>1475.0081327587004</v>
      </c>
      <c r="K212" s="7">
        <f t="shared" si="61"/>
        <v>1.3559247271805953E-2</v>
      </c>
      <c r="L212" s="8">
        <v>1581.9465979851259</v>
      </c>
      <c r="M212" s="7">
        <f t="shared" si="62"/>
        <v>1.2642651797142426E-2</v>
      </c>
      <c r="N212" s="8">
        <v>1667.0917903794366</v>
      </c>
      <c r="O212" s="7">
        <f t="shared" si="63"/>
        <v>1.1996939889823297E-2</v>
      </c>
      <c r="P212" s="8">
        <v>1736.3890896534722</v>
      </c>
      <c r="Q212" s="7">
        <f t="shared" si="64"/>
        <v>1.1518155763113762E-2</v>
      </c>
      <c r="R212" s="8">
        <v>1793.8391487671722</v>
      </c>
      <c r="S212" s="7">
        <f t="shared" si="65"/>
        <v>1.1149271668948206E-2</v>
      </c>
    </row>
    <row r="213" spans="1:19" x14ac:dyDescent="0.45">
      <c r="A213">
        <v>3500</v>
      </c>
      <c r="B213" s="8">
        <v>584.49600905345153</v>
      </c>
      <c r="C213" s="7">
        <f t="shared" si="57"/>
        <v>3.4217513362304275E-2</v>
      </c>
      <c r="D213" s="8">
        <v>951.13949648256107</v>
      </c>
      <c r="E213" s="7">
        <f t="shared" si="58"/>
        <v>2.10274098320621E-2</v>
      </c>
      <c r="F213" s="8">
        <v>1225.0950178888481</v>
      </c>
      <c r="G213" s="7">
        <f t="shared" si="59"/>
        <v>1.6325264332937302E-2</v>
      </c>
      <c r="H213" s="8">
        <v>1428.6046554055911</v>
      </c>
      <c r="I213" s="7">
        <f t="shared" si="60"/>
        <v>1.3999674384598626E-2</v>
      </c>
      <c r="J213" s="8">
        <v>1583.3991632614443</v>
      </c>
      <c r="K213" s="7">
        <f t="shared" si="61"/>
        <v>1.2631053788612925E-2</v>
      </c>
      <c r="L213" s="8">
        <v>1704.3308519181253</v>
      </c>
      <c r="M213" s="7">
        <f t="shared" si="62"/>
        <v>1.1734810748447793E-2</v>
      </c>
      <c r="N213" s="8">
        <v>1801.1184001271333</v>
      </c>
      <c r="O213" s="7">
        <f t="shared" si="63"/>
        <v>1.1104211693461288E-2</v>
      </c>
      <c r="P213" s="8">
        <v>1880.2067551549958</v>
      </c>
      <c r="Q213" s="7">
        <f t="shared" si="64"/>
        <v>1.0637128041990941E-2</v>
      </c>
      <c r="R213" s="8">
        <v>1945.9826547429575</v>
      </c>
      <c r="S213" s="7">
        <f t="shared" si="65"/>
        <v>1.0277583898938594E-2</v>
      </c>
    </row>
    <row r="214" spans="1:19" x14ac:dyDescent="0.45">
      <c r="A214">
        <v>4000</v>
      </c>
      <c r="B214" s="8">
        <v>602.77904633341552</v>
      </c>
      <c r="C214" s="7">
        <f t="shared" si="57"/>
        <v>3.3179653675183308E-2</v>
      </c>
      <c r="D214" s="8">
        <v>989.61666074535594</v>
      </c>
      <c r="E214" s="7">
        <f t="shared" si="58"/>
        <v>2.0209845684021194E-2</v>
      </c>
      <c r="F214" s="8">
        <v>1284.8156116163887</v>
      </c>
      <c r="G214" s="7">
        <f t="shared" si="59"/>
        <v>1.5566436007761916E-2</v>
      </c>
      <c r="H214" s="8">
        <v>1507.1599257494076</v>
      </c>
      <c r="I214" s="7">
        <f t="shared" si="60"/>
        <v>1.3269991895555056E-2</v>
      </c>
      <c r="J214" s="8">
        <v>1677.8575384812279</v>
      </c>
      <c r="K214" s="7">
        <f t="shared" si="61"/>
        <v>1.1919963132331072E-2</v>
      </c>
      <c r="L214" s="8">
        <v>1812.0943062444387</v>
      </c>
      <c r="M214" s="7">
        <f t="shared" si="62"/>
        <v>1.1036953171300424E-2</v>
      </c>
      <c r="N214" s="8">
        <v>1920.0580669658602</v>
      </c>
      <c r="O214" s="7">
        <f t="shared" si="63"/>
        <v>1.0416351642742069E-2</v>
      </c>
      <c r="P214" s="8">
        <v>2008.6132314621136</v>
      </c>
      <c r="Q214" s="7">
        <f t="shared" si="64"/>
        <v>9.9571185167597262E-3</v>
      </c>
      <c r="R214" s="8">
        <v>2082.4844218710618</v>
      </c>
      <c r="S214" s="7">
        <f t="shared" si="65"/>
        <v>9.6039133786318953E-3</v>
      </c>
    </row>
    <row r="215" spans="1:19" x14ac:dyDescent="0.45">
      <c r="A215">
        <v>4500</v>
      </c>
      <c r="B215" s="8">
        <v>617.8299585228815</v>
      </c>
      <c r="C215" s="7">
        <f t="shared" si="57"/>
        <v>3.2371366464352659E-2</v>
      </c>
      <c r="D215" s="8">
        <v>1021.7622224947529</v>
      </c>
      <c r="E215" s="7">
        <f t="shared" si="58"/>
        <v>1.9574025697649735E-2</v>
      </c>
      <c r="F215" s="8">
        <v>1335.7499628099993</v>
      </c>
      <c r="G215" s="7">
        <f t="shared" si="59"/>
        <v>1.4972862105065134E-2</v>
      </c>
      <c r="H215" s="8">
        <v>1575.2091377948398</v>
      </c>
      <c r="I215" s="7">
        <f t="shared" si="60"/>
        <v>1.2696726752105003E-2</v>
      </c>
      <c r="J215" s="8">
        <v>1760.6061831991919</v>
      </c>
      <c r="K215" s="7">
        <f t="shared" si="61"/>
        <v>1.1359723821745339E-2</v>
      </c>
      <c r="L215" s="8">
        <v>1907.2842959962381</v>
      </c>
      <c r="M215" s="7">
        <f t="shared" si="62"/>
        <v>1.0486113707318778E-2</v>
      </c>
      <c r="N215" s="8">
        <v>2025.7864837416914</v>
      </c>
      <c r="O215" s="7">
        <f t="shared" si="63"/>
        <v>9.872708777807309E-3</v>
      </c>
      <c r="P215" s="8">
        <v>2123.3247747974319</v>
      </c>
      <c r="Q215" s="7">
        <f t="shared" si="64"/>
        <v>9.4191902422972613E-3</v>
      </c>
      <c r="R215" s="8">
        <v>2204.9156817246107</v>
      </c>
      <c r="S215" s="7">
        <f t="shared" si="65"/>
        <v>9.0706416421133494E-3</v>
      </c>
    </row>
    <row r="216" spans="1:19" x14ac:dyDescent="0.45">
      <c r="A216">
        <v>5000</v>
      </c>
      <c r="B216" s="8">
        <v>630.49510204147498</v>
      </c>
      <c r="C216" s="7">
        <f t="shared" si="57"/>
        <v>3.1721102884450902E-2</v>
      </c>
      <c r="D216" s="8">
        <v>1049.0889507747881</v>
      </c>
      <c r="E216" s="7">
        <f t="shared" si="58"/>
        <v>1.9064160370032793E-2</v>
      </c>
      <c r="F216" s="8">
        <v>1379.828684628626</v>
      </c>
      <c r="G216" s="7">
        <f t="shared" si="59"/>
        <v>1.4494552999804393E-2</v>
      </c>
      <c r="H216" s="8">
        <v>1634.9291634954898</v>
      </c>
      <c r="I216" s="7">
        <f t="shared" si="60"/>
        <v>1.2232945895490581E-2</v>
      </c>
      <c r="J216" s="8">
        <v>1833.9727794579258</v>
      </c>
      <c r="K216" s="7">
        <f t="shared" si="61"/>
        <v>1.0905287267083362E-2</v>
      </c>
      <c r="L216" s="8">
        <v>1992.3255037073645</v>
      </c>
      <c r="M216" s="7">
        <f t="shared" si="62"/>
        <v>1.0038520293387575E-2</v>
      </c>
      <c r="N216" s="8">
        <v>2120.7935361740492</v>
      </c>
      <c r="O216" s="7">
        <f t="shared" si="63"/>
        <v>9.4304323635766869E-3</v>
      </c>
      <c r="P216" s="8">
        <v>2226.8767591642218</v>
      </c>
      <c r="Q216" s="7">
        <f t="shared" si="64"/>
        <v>8.9811885267985295E-3</v>
      </c>
      <c r="R216" s="8">
        <v>2315.8445395534618</v>
      </c>
      <c r="S216" s="7">
        <f t="shared" si="65"/>
        <v>8.6361582819615233E-3</v>
      </c>
    </row>
    <row r="217" spans="1:19" x14ac:dyDescent="0.45">
      <c r="A217">
        <v>5500</v>
      </c>
      <c r="B217" s="8">
        <v>641.34572984662623</v>
      </c>
      <c r="C217" s="7">
        <f t="shared" si="57"/>
        <v>3.118442841239915E-2</v>
      </c>
      <c r="D217" s="8">
        <v>1072.6537367215099</v>
      </c>
      <c r="E217" s="7">
        <f t="shared" si="58"/>
        <v>1.8645345944655525E-2</v>
      </c>
      <c r="F217" s="8">
        <v>1418.4289692429652</v>
      </c>
      <c r="G217" s="7">
        <f t="shared" si="59"/>
        <v>1.4100106832049738E-2</v>
      </c>
      <c r="H217" s="8">
        <v>1687.8902648425876</v>
      </c>
      <c r="I217" s="7">
        <f t="shared" si="60"/>
        <v>1.1849111530876207E-2</v>
      </c>
      <c r="J217" s="8">
        <v>1899.6469554858065</v>
      </c>
      <c r="K217" s="7">
        <f t="shared" si="61"/>
        <v>1.0528272078263772E-2</v>
      </c>
      <c r="L217" s="8">
        <v>2068.984525870681</v>
      </c>
      <c r="M217" s="7">
        <f t="shared" si="62"/>
        <v>9.6665778549423868E-3</v>
      </c>
      <c r="N217" s="8">
        <v>2206.8974611754434</v>
      </c>
      <c r="O217" s="7">
        <f t="shared" si="63"/>
        <v>9.0624962653894896E-3</v>
      </c>
      <c r="P217" s="8">
        <v>2321.1232690762408</v>
      </c>
      <c r="Q217" s="7">
        <f t="shared" si="64"/>
        <v>8.6165178155142054E-3</v>
      </c>
      <c r="R217" s="8">
        <v>2417.150684332767</v>
      </c>
      <c r="S217" s="7">
        <f t="shared" si="65"/>
        <v>8.2742048849638941E-3</v>
      </c>
    </row>
    <row r="218" spans="1:19" x14ac:dyDescent="0.45">
      <c r="A218">
        <v>6000</v>
      </c>
      <c r="B218" s="8">
        <v>650.74911150996809</v>
      </c>
      <c r="C218" s="7">
        <f t="shared" si="57"/>
        <v>3.0733810690256536E-2</v>
      </c>
      <c r="D218" s="8">
        <v>1093.1941150448422</v>
      </c>
      <c r="E218" s="7">
        <f t="shared" si="58"/>
        <v>1.8295012500300196E-2</v>
      </c>
      <c r="F218" s="8">
        <v>1452.5751483385384</v>
      </c>
      <c r="G218" s="7">
        <f t="shared" si="59"/>
        <v>1.3768650814986119E-2</v>
      </c>
      <c r="H218" s="8">
        <v>1735.3167151138084</v>
      </c>
      <c r="I218" s="7">
        <f t="shared" si="60"/>
        <v>1.1525273643600169E-2</v>
      </c>
      <c r="J218" s="8">
        <v>1958.9948472790184</v>
      </c>
      <c r="K218" s="7">
        <f t="shared" si="61"/>
        <v>1.0209317307689382E-2</v>
      </c>
      <c r="L218" s="8">
        <v>2138.7318728196819</v>
      </c>
      <c r="M218" s="7">
        <f t="shared" si="62"/>
        <v>9.3513358332441218E-3</v>
      </c>
      <c r="N218" s="8">
        <v>2285.6482778349186</v>
      </c>
      <c r="O218" s="7">
        <f t="shared" si="63"/>
        <v>8.7502526937106046E-3</v>
      </c>
      <c r="P218" s="8">
        <v>2407.6767176839548</v>
      </c>
      <c r="Q218" s="7">
        <f t="shared" si="64"/>
        <v>8.306763052158779E-3</v>
      </c>
      <c r="R218" s="8">
        <v>2510.4967209660135</v>
      </c>
      <c r="S218" s="7">
        <f t="shared" si="65"/>
        <v>7.9665509351090503E-3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Q199" sqref="Q199"/>
    </sheetView>
  </sheetViews>
  <sheetFormatPr baseColWidth="10" defaultRowHeight="14.25" x14ac:dyDescent="0.45"/>
  <cols>
    <col min="1" max="1" width="10.265625" customWidth="1"/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28.96667050709836</v>
      </c>
      <c r="C3">
        <v>0</v>
      </c>
      <c r="D3" s="2">
        <v>9.0498706843218368E-2</v>
      </c>
      <c r="E3" s="1">
        <f>D3*0.01256*3600</f>
        <v>4.0919895286229622</v>
      </c>
      <c r="F3" s="1">
        <f>E3*4</f>
        <v>16.367958114491849</v>
      </c>
      <c r="G3" s="8">
        <v>164.4253538461536</v>
      </c>
      <c r="H3">
        <v>315</v>
      </c>
      <c r="I3">
        <v>295</v>
      </c>
      <c r="J3" s="1">
        <v>298.37747761676258</v>
      </c>
      <c r="K3" s="2">
        <f t="shared" ref="K3:K34" si="1">H3-J3</f>
        <v>16.622522383237424</v>
      </c>
      <c r="L3" s="8">
        <v>53.996317994912175</v>
      </c>
      <c r="M3" s="1">
        <f>((H3-I3)-(J3-I3))/(LN((H3-I3)/(J3-I3)))</f>
        <v>9.3458300454177827</v>
      </c>
      <c r="N3" s="1">
        <f t="shared" ref="N3:N34" si="2">((W3 + X3*H3 +Y3*H3^2 +  Z3*H3^3)+(W3 + X3*J3 + Y3*J3^2 +  Z3*J3^3))/2</f>
        <v>4180.215774064066</v>
      </c>
      <c r="O3" s="1">
        <f t="shared" ref="O3:O34" si="3">((S3 + T3*H3 + U3*H3^2 +  V3*H3^3)+(S3 + T3*J3 + U3*J3^2 +  V3*J3^3))/2</f>
        <v>994.24612825082829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50.718677958270142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E4*4</f>
        <v>16.367958114491849</v>
      </c>
      <c r="G4" s="8">
        <v>329.78163076922988</v>
      </c>
      <c r="H4">
        <v>315</v>
      </c>
      <c r="I4">
        <v>295</v>
      </c>
      <c r="J4" s="1">
        <v>302.22670903051278</v>
      </c>
      <c r="K4" s="2">
        <f t="shared" si="1"/>
        <v>12.773290969487221</v>
      </c>
      <c r="L4" s="8">
        <v>72.485294947664215</v>
      </c>
      <c r="M4" s="1">
        <f t="shared" ref="M4:M67" si="6">((H4-I4)-(J4-I4))/(LN((H4-I4)/(J4-I4)))</f>
        <v>12.548071611144211</v>
      </c>
      <c r="N4" s="1">
        <f t="shared" si="2"/>
        <v>4179.4031442044388</v>
      </c>
      <c r="O4" s="1">
        <f t="shared" si="3"/>
        <v>993.71675345062545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72.483834820140089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16.367958114491849</v>
      </c>
      <c r="G5" s="8">
        <v>531.16984615384467</v>
      </c>
      <c r="H5">
        <v>315</v>
      </c>
      <c r="I5">
        <v>295</v>
      </c>
      <c r="J5" s="1">
        <v>304.80013183011198</v>
      </c>
      <c r="K5" s="2">
        <f t="shared" si="1"/>
        <v>10.19986816988802</v>
      </c>
      <c r="L5" s="8">
        <v>82.595932640930187</v>
      </c>
      <c r="M5" s="1">
        <f t="shared" si="6"/>
        <v>14.298818420503911</v>
      </c>
      <c r="N5" s="1">
        <f t="shared" si="2"/>
        <v>4179.0390531302273</v>
      </c>
      <c r="O5" s="1">
        <f t="shared" si="3"/>
        <v>993.32492794647703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94.255807802713633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16.367958114491849</v>
      </c>
      <c r="G6" s="8">
        <v>768.58999999999787</v>
      </c>
      <c r="H6">
        <v>315</v>
      </c>
      <c r="I6">
        <v>295</v>
      </c>
      <c r="J6" s="1">
        <v>306.54878323413749</v>
      </c>
      <c r="K6" s="2">
        <f t="shared" si="1"/>
        <v>8.4512167658625117</v>
      </c>
      <c r="L6" s="8">
        <v>88.895773697567193</v>
      </c>
      <c r="M6" s="1">
        <f t="shared" si="6"/>
        <v>15.389571274382838</v>
      </c>
      <c r="N6" s="1">
        <f t="shared" si="2"/>
        <v>4178.8609076497314</v>
      </c>
      <c r="O6" s="1">
        <f t="shared" si="3"/>
        <v>993.04225577180023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116.0316556035236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16.367958114491849</v>
      </c>
      <c r="G7" s="8">
        <v>1042.0420923076895</v>
      </c>
      <c r="H7">
        <v>315</v>
      </c>
      <c r="I7">
        <v>295</v>
      </c>
      <c r="J7" s="1">
        <v>307.79785511667751</v>
      </c>
      <c r="K7" s="2">
        <f t="shared" si="1"/>
        <v>7.2021448833224895</v>
      </c>
      <c r="L7" s="8">
        <v>93.183308913856848</v>
      </c>
      <c r="M7" s="1">
        <f t="shared" si="6"/>
        <v>16.131860890573961</v>
      </c>
      <c r="N7" s="1">
        <f t="shared" si="2"/>
        <v>4178.7636841476979</v>
      </c>
      <c r="O7" s="1">
        <f t="shared" si="3"/>
        <v>992.83251110054528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137.80989393412955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16.367958114491849</v>
      </c>
      <c r="G8" s="8">
        <v>1351.5261230769197</v>
      </c>
      <c r="H8">
        <v>315</v>
      </c>
      <c r="I8">
        <v>295</v>
      </c>
      <c r="J8" s="1">
        <v>308.73010255223949</v>
      </c>
      <c r="K8" s="2">
        <f t="shared" si="1"/>
        <v>6.2698974477605134</v>
      </c>
      <c r="L8" s="8">
        <v>96.28593277490998</v>
      </c>
      <c r="M8" s="1">
        <f t="shared" si="6"/>
        <v>16.668982384770334</v>
      </c>
      <c r="N8" s="1">
        <f t="shared" si="2"/>
        <v>4178.7057869694581</v>
      </c>
      <c r="O8" s="1">
        <f t="shared" si="3"/>
        <v>992.67183287571311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159.58970457720622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16.367958114491849</v>
      </c>
      <c r="G9" s="8">
        <v>1697.0420923076883</v>
      </c>
      <c r="H9">
        <v>315</v>
      </c>
      <c r="I9">
        <v>295</v>
      </c>
      <c r="J9" s="1">
        <v>309.45088692525616</v>
      </c>
      <c r="K9" s="2">
        <f t="shared" si="1"/>
        <v>5.5491130747438433</v>
      </c>
      <c r="L9" s="8">
        <v>98.633822719267954</v>
      </c>
      <c r="M9" s="1">
        <f t="shared" si="6"/>
        <v>17.075429708413022</v>
      </c>
      <c r="N9" s="1">
        <f t="shared" si="2"/>
        <v>4178.668905403375</v>
      </c>
      <c r="O9" s="1">
        <f t="shared" si="3"/>
        <v>992.54522977933902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181.37060241088943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16.367958114491849</v>
      </c>
      <c r="G10" s="8">
        <v>2078.5899999999961</v>
      </c>
      <c r="H10">
        <v>315</v>
      </c>
      <c r="I10">
        <v>295</v>
      </c>
      <c r="J10" s="1">
        <v>310.02416067381756</v>
      </c>
      <c r="K10" s="2">
        <f t="shared" si="1"/>
        <v>4.9758393261824381</v>
      </c>
      <c r="L10" s="8">
        <v>100.47194669704521</v>
      </c>
      <c r="M10" s="1">
        <f t="shared" si="6"/>
        <v>17.393620851876026</v>
      </c>
      <c r="N10" s="1">
        <f t="shared" si="2"/>
        <v>4178.6441405278329</v>
      </c>
      <c r="O10" s="1">
        <f t="shared" si="3"/>
        <v>992.44308398014607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203.15228248156799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16.367958114491849</v>
      </c>
      <c r="G11" s="8">
        <v>2496.1698461538413</v>
      </c>
      <c r="H11">
        <v>315</v>
      </c>
      <c r="I11">
        <v>295</v>
      </c>
      <c r="J11" s="1">
        <v>310.49069279120761</v>
      </c>
      <c r="K11" s="2">
        <f t="shared" si="1"/>
        <v>4.5093072087923929</v>
      </c>
      <c r="L11" s="8">
        <v>101.94981252040671</v>
      </c>
      <c r="M11" s="1">
        <f t="shared" si="6"/>
        <v>17.649442688694538</v>
      </c>
      <c r="N11" s="1">
        <f t="shared" si="2"/>
        <v>4178.6267989290473</v>
      </c>
      <c r="O11" s="1">
        <f t="shared" si="3"/>
        <v>992.35902022558457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224.93454380043457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16.367958114491849</v>
      </c>
      <c r="G12" s="8">
        <v>2949.7816307692251</v>
      </c>
      <c r="H12">
        <v>315</v>
      </c>
      <c r="I12">
        <v>295</v>
      </c>
      <c r="J12" s="1">
        <v>310.87759950077265</v>
      </c>
      <c r="K12" s="2">
        <f t="shared" si="1"/>
        <v>4.1224004992273535</v>
      </c>
      <c r="L12" s="8">
        <v>103.16375566621318</v>
      </c>
      <c r="M12" s="1">
        <f t="shared" si="6"/>
        <v>17.859574672338045</v>
      </c>
      <c r="N12" s="1">
        <f t="shared" si="2"/>
        <v>4178.614234521704</v>
      </c>
      <c r="O12" s="1">
        <f t="shared" si="3"/>
        <v>992.28867309072155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246.71724865133245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16.367958114491849</v>
      </c>
      <c r="G13" s="8">
        <v>3439.4253538461485</v>
      </c>
      <c r="H13">
        <v>315</v>
      </c>
      <c r="I13">
        <v>295</v>
      </c>
      <c r="J13" s="1">
        <v>311.20357793537744</v>
      </c>
      <c r="K13" s="2">
        <f t="shared" si="1"/>
        <v>3.7964220646225613</v>
      </c>
      <c r="L13" s="8">
        <v>104.17861464130003</v>
      </c>
      <c r="M13" s="1">
        <f t="shared" si="6"/>
        <v>18.035242464871285</v>
      </c>
      <c r="N13" s="1">
        <f t="shared" si="2"/>
        <v>4178.6048714412564</v>
      </c>
      <c r="O13" s="1">
        <f t="shared" si="3"/>
        <v>992.22896387742253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268.49965209539124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16.367958114491849</v>
      </c>
      <c r="G14" s="8">
        <v>3965.1010153846082</v>
      </c>
      <c r="H14">
        <v>315</v>
      </c>
      <c r="I14">
        <v>295</v>
      </c>
      <c r="J14" s="1">
        <v>311.46897410185187</v>
      </c>
      <c r="K14" s="2">
        <f t="shared" si="1"/>
        <v>3.5310258981481297</v>
      </c>
      <c r="L14" s="8">
        <v>104.99967944411033</v>
      </c>
      <c r="M14" s="1">
        <f t="shared" si="6"/>
        <v>18.177363302287279</v>
      </c>
      <c r="N14" s="1">
        <f t="shared" si="2"/>
        <v>4178.5980427458162</v>
      </c>
      <c r="O14" s="1">
        <f t="shared" si="3"/>
        <v>992.18005655126399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28.962125728556497</v>
      </c>
      <c r="C15">
        <v>400</v>
      </c>
      <c r="D15" s="2">
        <v>0.33538878239350023</v>
      </c>
      <c r="E15" s="1">
        <f t="shared" si="4"/>
        <v>15.164939184704506</v>
      </c>
      <c r="F15" s="1">
        <f t="shared" si="5"/>
        <v>60.659756738818025</v>
      </c>
      <c r="G15" s="8">
        <f>G3</f>
        <v>164.4253538461536</v>
      </c>
      <c r="H15">
        <v>315</v>
      </c>
      <c r="I15">
        <v>295</v>
      </c>
      <c r="J15" s="1">
        <v>297.13198656224239</v>
      </c>
      <c r="K15" s="2">
        <f t="shared" si="1"/>
        <v>17.868013437757611</v>
      </c>
      <c r="L15" s="8">
        <v>169.37206504729591</v>
      </c>
      <c r="M15" s="1">
        <f t="shared" si="6"/>
        <v>7.9815019747314588</v>
      </c>
      <c r="N15" s="1">
        <f t="shared" si="2"/>
        <v>4180.5575062499247</v>
      </c>
      <c r="O15" s="1">
        <f t="shared" si="3"/>
        <v>994.40214678729046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50.706471411324387</v>
      </c>
      <c r="C16">
        <v>400</v>
      </c>
      <c r="D16" s="2">
        <v>0.33538878239350023</v>
      </c>
      <c r="E16" s="1">
        <f t="shared" si="4"/>
        <v>15.164939184704506</v>
      </c>
      <c r="F16" s="1">
        <f t="shared" si="5"/>
        <v>60.659756738818025</v>
      </c>
      <c r="G16" s="8">
        <f t="shared" ref="G16:G26" si="8">G4</f>
        <v>329.78163076922988</v>
      </c>
      <c r="H16">
        <v>315</v>
      </c>
      <c r="I16">
        <v>295</v>
      </c>
      <c r="J16" s="1">
        <v>300.54970723004101</v>
      </c>
      <c r="K16" s="2">
        <f t="shared" si="1"/>
        <v>14.450292769958992</v>
      </c>
      <c r="L16" s="8">
        <v>239.15667345042442</v>
      </c>
      <c r="M16" s="1">
        <f t="shared" si="6"/>
        <v>11.2717926619676</v>
      </c>
      <c r="N16" s="1">
        <f t="shared" si="2"/>
        <v>4179.7145087403978</v>
      </c>
      <c r="O16" s="1">
        <f t="shared" si="3"/>
        <v>993.95597045516479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72.465169011065768</v>
      </c>
      <c r="C17">
        <v>400</v>
      </c>
      <c r="D17" s="2">
        <v>0.33538878239350023</v>
      </c>
      <c r="E17" s="1">
        <f t="shared" si="4"/>
        <v>15.164939184704506</v>
      </c>
      <c r="F17" s="1">
        <f t="shared" si="5"/>
        <v>60.659756738818025</v>
      </c>
      <c r="G17" s="8">
        <f t="shared" si="8"/>
        <v>531.16984615384467</v>
      </c>
      <c r="H17">
        <v>315</v>
      </c>
      <c r="I17">
        <v>295</v>
      </c>
      <c r="J17" s="1">
        <v>303.14183623386748</v>
      </c>
      <c r="K17" s="2">
        <f t="shared" si="1"/>
        <v>11.85816376613252</v>
      </c>
      <c r="L17" s="8">
        <v>279.95795830040856</v>
      </c>
      <c r="M17" s="1">
        <f t="shared" si="6"/>
        <v>13.194553869159275</v>
      </c>
      <c r="N17" s="1">
        <f t="shared" si="2"/>
        <v>4179.2587028292837</v>
      </c>
      <c r="O17" s="1">
        <f t="shared" si="3"/>
        <v>993.58079174569059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94.232151426214315</v>
      </c>
      <c r="C18">
        <v>400</v>
      </c>
      <c r="D18" s="2">
        <v>0.33538878239350023</v>
      </c>
      <c r="E18" s="1">
        <f t="shared" si="4"/>
        <v>15.164939184704506</v>
      </c>
      <c r="F18" s="1">
        <f t="shared" si="5"/>
        <v>60.659756738818025</v>
      </c>
      <c r="G18" s="8">
        <f t="shared" si="8"/>
        <v>768.58999999999787</v>
      </c>
      <c r="H18">
        <v>315</v>
      </c>
      <c r="I18">
        <v>295</v>
      </c>
      <c r="J18" s="1">
        <v>305.01087129529577</v>
      </c>
      <c r="K18" s="2">
        <f t="shared" si="1"/>
        <v>9.9891287047042283</v>
      </c>
      <c r="L18" s="8">
        <v>306.26512598935346</v>
      </c>
      <c r="M18" s="1">
        <f t="shared" si="6"/>
        <v>14.433892213047779</v>
      </c>
      <c r="N18" s="1">
        <f t="shared" si="2"/>
        <v>4179.0147993132477</v>
      </c>
      <c r="O18" s="1">
        <f t="shared" si="3"/>
        <v>993.2915526532438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116.00413945768942</v>
      </c>
      <c r="C19">
        <v>400</v>
      </c>
      <c r="D19" s="2">
        <v>0.33538878239350023</v>
      </c>
      <c r="E19" s="1">
        <f t="shared" si="4"/>
        <v>15.164939184704506</v>
      </c>
      <c r="F19" s="1">
        <f t="shared" si="5"/>
        <v>60.659756738818025</v>
      </c>
      <c r="G19" s="8">
        <f t="shared" si="8"/>
        <v>1042.0420923076895</v>
      </c>
      <c r="H19">
        <v>315</v>
      </c>
      <c r="I19">
        <v>295</v>
      </c>
      <c r="J19" s="1">
        <v>306.39270708135678</v>
      </c>
      <c r="K19" s="2">
        <f t="shared" si="1"/>
        <v>8.6072929186432248</v>
      </c>
      <c r="L19" s="8">
        <v>324.54396363299719</v>
      </c>
      <c r="M19" s="1">
        <f t="shared" si="6"/>
        <v>15.294815673325822</v>
      </c>
      <c r="N19" s="1">
        <f t="shared" si="2"/>
        <v>4178.8747430377143</v>
      </c>
      <c r="O19" s="1">
        <f t="shared" si="3"/>
        <v>993.06801066368234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137.77933792253094</v>
      </c>
      <c r="C20">
        <v>400</v>
      </c>
      <c r="D20" s="2">
        <v>0.33538878239350023</v>
      </c>
      <c r="E20" s="1">
        <f t="shared" si="4"/>
        <v>15.164939184704506</v>
      </c>
      <c r="F20" s="1">
        <f t="shared" si="5"/>
        <v>60.659756738818025</v>
      </c>
      <c r="G20" s="8">
        <f t="shared" si="8"/>
        <v>1351.5261230769197</v>
      </c>
      <c r="H20">
        <v>315</v>
      </c>
      <c r="I20">
        <v>295</v>
      </c>
      <c r="J20" s="1">
        <v>307.44753784856238</v>
      </c>
      <c r="K20" s="2">
        <f t="shared" si="1"/>
        <v>7.5524621514376236</v>
      </c>
      <c r="L20" s="8">
        <v>337.95658352981195</v>
      </c>
      <c r="M20" s="1">
        <f t="shared" si="6"/>
        <v>15.926427481180131</v>
      </c>
      <c r="N20" s="1">
        <f t="shared" si="2"/>
        <v>4178.788598019325</v>
      </c>
      <c r="O20" s="1">
        <f t="shared" si="3"/>
        <v>992.89198266374592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159.5567053720429</v>
      </c>
      <c r="C21">
        <v>400</v>
      </c>
      <c r="D21" s="2">
        <v>0.33538878239350023</v>
      </c>
      <c r="E21" s="1">
        <f t="shared" si="4"/>
        <v>15.164939184704506</v>
      </c>
      <c r="F21" s="1">
        <f t="shared" si="5"/>
        <v>60.659756738818025</v>
      </c>
      <c r="G21" s="8">
        <f t="shared" si="8"/>
        <v>1697.0420923076883</v>
      </c>
      <c r="H21">
        <v>315</v>
      </c>
      <c r="I21">
        <v>295</v>
      </c>
      <c r="J21" s="1">
        <v>308.27617400714382</v>
      </c>
      <c r="K21" s="2">
        <f t="shared" si="1"/>
        <v>6.7238259928561774</v>
      </c>
      <c r="L21" s="8">
        <v>348.20858431708041</v>
      </c>
      <c r="M21" s="1">
        <f t="shared" si="6"/>
        <v>16.409129992904425</v>
      </c>
      <c r="N21" s="1">
        <f t="shared" si="2"/>
        <v>4178.7324893283403</v>
      </c>
      <c r="O21" s="1">
        <f t="shared" si="3"/>
        <v>992.75050603892964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181.33560229620505</v>
      </c>
      <c r="C22">
        <v>400</v>
      </c>
      <c r="D22" s="2">
        <v>0.33538878239350023</v>
      </c>
      <c r="E22" s="1">
        <f t="shared" si="4"/>
        <v>15.164939184704506</v>
      </c>
      <c r="F22" s="1">
        <f t="shared" si="5"/>
        <v>60.659756738818025</v>
      </c>
      <c r="G22" s="8">
        <f t="shared" si="8"/>
        <v>2078.5899999999961</v>
      </c>
      <c r="H22">
        <v>315</v>
      </c>
      <c r="I22">
        <v>295</v>
      </c>
      <c r="J22" s="1">
        <v>308.9430761093206</v>
      </c>
      <c r="K22" s="2">
        <f t="shared" si="1"/>
        <v>6.0569238906793998</v>
      </c>
      <c r="L22" s="8">
        <v>356.2955561483522</v>
      </c>
      <c r="M22" s="1">
        <f t="shared" si="6"/>
        <v>16.789845895993952</v>
      </c>
      <c r="N22" s="1">
        <f t="shared" si="2"/>
        <v>4178.6941993275677</v>
      </c>
      <c r="O22" s="1">
        <f t="shared" si="3"/>
        <v>992.63463832092179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203.11561627468544</v>
      </c>
      <c r="C23">
        <v>400</v>
      </c>
      <c r="D23" s="2">
        <v>0.33538878239350023</v>
      </c>
      <c r="E23" s="1">
        <f t="shared" si="4"/>
        <v>15.164939184704506</v>
      </c>
      <c r="F23" s="1">
        <f t="shared" si="5"/>
        <v>60.659756738818025</v>
      </c>
      <c r="G23" s="8">
        <f t="shared" si="8"/>
        <v>2496.1698461538413</v>
      </c>
      <c r="H23">
        <v>315</v>
      </c>
      <c r="I23">
        <v>295</v>
      </c>
      <c r="J23" s="1">
        <v>309.49079850182238</v>
      </c>
      <c r="K23" s="2">
        <f t="shared" si="1"/>
        <v>5.5092014981776174</v>
      </c>
      <c r="L23" s="8">
        <v>362.83607500454218</v>
      </c>
      <c r="M23" s="1">
        <f t="shared" si="6"/>
        <v>17.097724087444242</v>
      </c>
      <c r="N23" s="1">
        <f t="shared" si="2"/>
        <v>4178.6670534870591</v>
      </c>
      <c r="O23" s="1">
        <f t="shared" si="3"/>
        <v>992.53815978070452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224.89647013712735</v>
      </c>
      <c r="C24">
        <v>400</v>
      </c>
      <c r="D24" s="2">
        <v>0.33538878239350023</v>
      </c>
      <c r="E24" s="1">
        <f t="shared" si="4"/>
        <v>15.164939184704506</v>
      </c>
      <c r="F24" s="1">
        <f t="shared" si="5"/>
        <v>60.659756738818025</v>
      </c>
      <c r="G24" s="8">
        <f t="shared" si="8"/>
        <v>2949.7816307692251</v>
      </c>
      <c r="H24">
        <v>315</v>
      </c>
      <c r="I24">
        <v>295</v>
      </c>
      <c r="J24" s="1">
        <v>309.94836833191192</v>
      </c>
      <c r="K24" s="2">
        <f t="shared" si="1"/>
        <v>5.0516316680880777</v>
      </c>
      <c r="L24" s="8">
        <v>368.23415640188165</v>
      </c>
      <c r="M24" s="1">
        <f t="shared" si="6"/>
        <v>17.351800097604695</v>
      </c>
      <c r="N24" s="1">
        <f t="shared" si="2"/>
        <v>4178.6471919066635</v>
      </c>
      <c r="O24" s="1">
        <f t="shared" si="3"/>
        <v>992.45666178711929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246.67797102787986</v>
      </c>
      <c r="C25">
        <v>400</v>
      </c>
      <c r="D25" s="2">
        <v>0.33538878239350023</v>
      </c>
      <c r="E25" s="1">
        <f t="shared" si="4"/>
        <v>15.164939184704506</v>
      </c>
      <c r="F25" s="1">
        <f t="shared" si="5"/>
        <v>60.659756738818025</v>
      </c>
      <c r="G25" s="8">
        <f t="shared" si="8"/>
        <v>3439.4253538461485</v>
      </c>
      <c r="H25">
        <v>315</v>
      </c>
      <c r="I25">
        <v>295</v>
      </c>
      <c r="J25" s="1">
        <v>310.33618741152878</v>
      </c>
      <c r="K25" s="2">
        <f t="shared" si="1"/>
        <v>4.6638125884712167</v>
      </c>
      <c r="L25" s="8">
        <v>372.76463273014957</v>
      </c>
      <c r="M25" s="1">
        <f t="shared" si="6"/>
        <v>17.565021274677793</v>
      </c>
      <c r="N25" s="1">
        <f t="shared" si="2"/>
        <v>4178.632271386904</v>
      </c>
      <c r="O25" s="1">
        <f t="shared" si="3"/>
        <v>992.38695283549418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268.45921806258201</v>
      </c>
      <c r="C26">
        <v>400</v>
      </c>
      <c r="D26" s="2">
        <v>0.33538878239350023</v>
      </c>
      <c r="E26" s="1">
        <f t="shared" si="4"/>
        <v>15.164939184704506</v>
      </c>
      <c r="F26" s="1">
        <f t="shared" si="5"/>
        <v>60.659756738818025</v>
      </c>
      <c r="G26" s="8">
        <f t="shared" si="8"/>
        <v>3965.1010153846082</v>
      </c>
      <c r="H26">
        <v>315</v>
      </c>
      <c r="I26">
        <v>295</v>
      </c>
      <c r="J26" s="1">
        <v>310.65346793713957</v>
      </c>
      <c r="K26" s="2">
        <f t="shared" si="1"/>
        <v>4.3465320628604331</v>
      </c>
      <c r="L26" s="8">
        <v>376.44173930739561</v>
      </c>
      <c r="M26" s="1">
        <f t="shared" si="6"/>
        <v>17.738066555887098</v>
      </c>
      <c r="N26" s="1">
        <f t="shared" si="2"/>
        <v>4178.621316884125</v>
      </c>
      <c r="O26" s="1">
        <f t="shared" si="3"/>
        <v>992.32949392670139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28.961172612080841</v>
      </c>
      <c r="C27">
        <v>600</v>
      </c>
      <c r="D27" s="2">
        <v>0.59288537549407117</v>
      </c>
      <c r="E27" s="1">
        <f t="shared" si="4"/>
        <v>26.807905138339923</v>
      </c>
      <c r="F27" s="1">
        <f t="shared" si="5"/>
        <v>107.23162055335969</v>
      </c>
      <c r="G27" s="8">
        <f>G15</f>
        <v>164.4253538461536</v>
      </c>
      <c r="H27">
        <v>315</v>
      </c>
      <c r="I27">
        <v>295</v>
      </c>
      <c r="J27" s="1">
        <v>296.86264068247237</v>
      </c>
      <c r="K27" s="2">
        <f t="shared" si="1"/>
        <v>18.137359317527626</v>
      </c>
      <c r="L27" s="8">
        <v>270.6236975800901</v>
      </c>
      <c r="M27" s="1">
        <f t="shared" si="6"/>
        <v>7.6408459638226258</v>
      </c>
      <c r="N27" s="1">
        <f t="shared" si="2"/>
        <v>4180.6369239693522</v>
      </c>
      <c r="O27" s="1">
        <f t="shared" si="3"/>
        <v>994.43487270906951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50.703547502474883</v>
      </c>
      <c r="C28">
        <v>600</v>
      </c>
      <c r="D28" s="2">
        <v>0.59288537549407117</v>
      </c>
      <c r="E28" s="1">
        <f t="shared" si="4"/>
        <v>26.807905138339923</v>
      </c>
      <c r="F28" s="1">
        <f t="shared" si="5"/>
        <v>107.23162055335969</v>
      </c>
      <c r="G28" s="8">
        <f t="shared" ref="G28:G91" si="9">G16</f>
        <v>329.78163076922988</v>
      </c>
      <c r="H28">
        <v>315</v>
      </c>
      <c r="I28">
        <v>295</v>
      </c>
      <c r="J28" s="1">
        <v>300.13365874042279</v>
      </c>
      <c r="K28" s="2">
        <f t="shared" si="1"/>
        <v>14.866341259577212</v>
      </c>
      <c r="L28" s="8">
        <v>387.29976336322738</v>
      </c>
      <c r="M28" s="1">
        <f t="shared" si="6"/>
        <v>10.931827258662558</v>
      </c>
      <c r="N28" s="1">
        <f t="shared" si="2"/>
        <v>4179.8016427161829</v>
      </c>
      <c r="O28" s="1">
        <f t="shared" si="3"/>
        <v>994.01328866663493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72.46042218388439</v>
      </c>
      <c r="C29">
        <v>600</v>
      </c>
      <c r="D29" s="2">
        <v>0.59288537549407117</v>
      </c>
      <c r="E29" s="1">
        <f t="shared" si="4"/>
        <v>26.807905138339923</v>
      </c>
      <c r="F29" s="1">
        <f t="shared" si="5"/>
        <v>107.23162055335969</v>
      </c>
      <c r="G29" s="8">
        <f t="shared" si="9"/>
        <v>531.16984615384467</v>
      </c>
      <c r="H29">
        <v>315</v>
      </c>
      <c r="I29">
        <v>295</v>
      </c>
      <c r="J29" s="1">
        <v>302.70690781426759</v>
      </c>
      <c r="K29" s="2">
        <f t="shared" si="1"/>
        <v>12.293092185732405</v>
      </c>
      <c r="L29" s="8">
        <v>456.85729045150231</v>
      </c>
      <c r="M29" s="1">
        <f t="shared" si="6"/>
        <v>12.891040141896729</v>
      </c>
      <c r="N29" s="1">
        <f t="shared" si="2"/>
        <v>4179.3252010751467</v>
      </c>
      <c r="O29" s="1">
        <f t="shared" si="3"/>
        <v>993.64588046815459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94.225921972872314</v>
      </c>
      <c r="C30">
        <v>600</v>
      </c>
      <c r="D30" s="2">
        <v>0.59288537549407117</v>
      </c>
      <c r="E30" s="1">
        <f t="shared" si="4"/>
        <v>26.807905138339923</v>
      </c>
      <c r="F30" s="1">
        <f t="shared" si="5"/>
        <v>107.23162055335969</v>
      </c>
      <c r="G30" s="8">
        <f t="shared" si="9"/>
        <v>768.58999999999787</v>
      </c>
      <c r="H30">
        <v>315</v>
      </c>
      <c r="I30">
        <v>295</v>
      </c>
      <c r="J30" s="1">
        <v>304.59506215692261</v>
      </c>
      <c r="K30" s="2">
        <f t="shared" si="1"/>
        <v>10.404937843077391</v>
      </c>
      <c r="L30" s="8">
        <v>502.17842115341824</v>
      </c>
      <c r="M30" s="1">
        <f t="shared" si="6"/>
        <v>14.166329795822442</v>
      </c>
      <c r="N30" s="1">
        <f t="shared" si="2"/>
        <v>4179.0634212414952</v>
      </c>
      <c r="O30" s="1">
        <f t="shared" si="3"/>
        <v>993.35722103040257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115.99672555521464</v>
      </c>
      <c r="C31">
        <v>600</v>
      </c>
      <c r="D31" s="2">
        <v>0.59288537549407117</v>
      </c>
      <c r="E31" s="1">
        <f t="shared" si="4"/>
        <v>26.807905138339923</v>
      </c>
      <c r="F31" s="1">
        <f t="shared" si="5"/>
        <v>107.23162055335969</v>
      </c>
      <c r="G31" s="8">
        <f t="shared" si="9"/>
        <v>1042.0420923076895</v>
      </c>
      <c r="H31">
        <v>315</v>
      </c>
      <c r="I31">
        <v>295</v>
      </c>
      <c r="J31" s="1">
        <v>306.00539394775848</v>
      </c>
      <c r="K31" s="2">
        <f t="shared" si="1"/>
        <v>8.9946060522415223</v>
      </c>
      <c r="L31" s="8">
        <v>533.87683373984237</v>
      </c>
      <c r="M31" s="1">
        <f t="shared" si="6"/>
        <v>15.057595727641345</v>
      </c>
      <c r="N31" s="1">
        <f t="shared" si="2"/>
        <v>4178.9107728289264</v>
      </c>
      <c r="O31" s="1">
        <f t="shared" si="3"/>
        <v>993.13148236382426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137.77097013221922</v>
      </c>
      <c r="C32">
        <v>600</v>
      </c>
      <c r="D32" s="2">
        <v>0.59288537549407117</v>
      </c>
      <c r="E32" s="1">
        <f t="shared" si="4"/>
        <v>26.807905138339923</v>
      </c>
      <c r="F32" s="1">
        <f t="shared" si="5"/>
        <v>107.23162055335969</v>
      </c>
      <c r="G32" s="8">
        <f t="shared" si="9"/>
        <v>1351.5261230769197</v>
      </c>
      <c r="H32">
        <v>315</v>
      </c>
      <c r="I32">
        <v>295</v>
      </c>
      <c r="J32" s="1">
        <v>307.0892526061653</v>
      </c>
      <c r="K32" s="2">
        <f t="shared" si="1"/>
        <v>7.910747393834697</v>
      </c>
      <c r="L32" s="8">
        <v>557.24277237327806</v>
      </c>
      <c r="M32" s="1">
        <f t="shared" si="6"/>
        <v>15.714153603945064</v>
      </c>
      <c r="N32" s="1">
        <f t="shared" si="2"/>
        <v>4178.8159482479432</v>
      </c>
      <c r="O32" s="1">
        <f t="shared" si="3"/>
        <v>992.95228790733358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159.54755830639331</v>
      </c>
      <c r="C33">
        <v>600</v>
      </c>
      <c r="D33" s="2">
        <v>0.59288537549407117</v>
      </c>
      <c r="E33" s="1">
        <f t="shared" si="4"/>
        <v>26.807905138339923</v>
      </c>
      <c r="F33" s="1">
        <f t="shared" si="5"/>
        <v>107.23162055335969</v>
      </c>
      <c r="G33" s="8">
        <f t="shared" si="9"/>
        <v>1697.0420923076883</v>
      </c>
      <c r="H33">
        <v>315</v>
      </c>
      <c r="I33">
        <v>295</v>
      </c>
      <c r="J33" s="1">
        <v>307.94477002972644</v>
      </c>
      <c r="K33" s="2">
        <f t="shared" si="1"/>
        <v>7.0552299702735581</v>
      </c>
      <c r="L33" s="8">
        <v>575.16286062130166</v>
      </c>
      <c r="M33" s="1">
        <f t="shared" si="6"/>
        <v>16.217412345273676</v>
      </c>
      <c r="N33" s="1">
        <f t="shared" si="2"/>
        <v>4178.7537609892543</v>
      </c>
      <c r="O33" s="1">
        <f t="shared" si="3"/>
        <v>992.80742169560767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181.32580899924793</v>
      </c>
      <c r="C34">
        <v>600</v>
      </c>
      <c r="D34" s="2">
        <v>0.59288537549407117</v>
      </c>
      <c r="E34" s="1">
        <f t="shared" si="4"/>
        <v>26.807905138339923</v>
      </c>
      <c r="F34" s="1">
        <f t="shared" si="5"/>
        <v>107.23162055335969</v>
      </c>
      <c r="G34" s="8">
        <f t="shared" si="9"/>
        <v>2078.5899999999961</v>
      </c>
      <c r="H34">
        <v>315</v>
      </c>
      <c r="I34">
        <v>295</v>
      </c>
      <c r="J34" s="1">
        <v>308.63577005998559</v>
      </c>
      <c r="K34" s="2">
        <f t="shared" si="1"/>
        <v>6.3642299400144111</v>
      </c>
      <c r="L34" s="8">
        <v>589.33537440208784</v>
      </c>
      <c r="M34" s="1">
        <f t="shared" si="6"/>
        <v>16.61523606095643</v>
      </c>
      <c r="N34" s="1">
        <f t="shared" si="2"/>
        <v>4178.7111093123594</v>
      </c>
      <c r="O34" s="1">
        <f t="shared" si="3"/>
        <v>992.6882499156344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203.10527952915339</v>
      </c>
      <c r="C35">
        <v>600</v>
      </c>
      <c r="D35" s="2">
        <v>0.59288537549407117</v>
      </c>
      <c r="E35" s="1">
        <f t="shared" si="4"/>
        <v>26.807905138339923</v>
      </c>
      <c r="F35" s="1">
        <f t="shared" si="5"/>
        <v>107.23162055335969</v>
      </c>
      <c r="G35" s="8">
        <f t="shared" si="9"/>
        <v>2496.1698461538413</v>
      </c>
      <c r="H35">
        <v>315</v>
      </c>
      <c r="I35">
        <v>295</v>
      </c>
      <c r="J35" s="1">
        <v>309.20486014609548</v>
      </c>
      <c r="K35" s="2">
        <f t="shared" ref="K35:K66" si="11">H35-J35</f>
        <v>5.7951398539045158</v>
      </c>
      <c r="L35" s="8">
        <v>600.82156144586247</v>
      </c>
      <c r="M35" s="1">
        <f t="shared" si="6"/>
        <v>16.937518552057501</v>
      </c>
      <c r="N35" s="1">
        <f t="shared" ref="N35:N66" si="12">((W35 + X35*H35 +Y35*H35^2 +  Z35*H35^3)+(W35 + X35*J35 + Y35*J35^2 +  Z35*J35^3))/2</f>
        <v>4178.6807552605696</v>
      </c>
      <c r="O35" s="1">
        <f t="shared" ref="O35:O66" si="13">((S35 + T35*H35 + U35*H35^2 +  V35*H35^3)+(S35 + T35*J35 + U35*J35^2 +  V35*J35^3))/2</f>
        <v>992.58867355569009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224.88567059380142</v>
      </c>
      <c r="C36">
        <v>600</v>
      </c>
      <c r="D36" s="2">
        <v>0.59288537549407117</v>
      </c>
      <c r="E36" s="1">
        <f t="shared" si="4"/>
        <v>26.807905138339923</v>
      </c>
      <c r="F36" s="1">
        <f t="shared" si="5"/>
        <v>107.23162055335969</v>
      </c>
      <c r="G36" s="8">
        <f t="shared" si="9"/>
        <v>2949.7816307692251</v>
      </c>
      <c r="H36">
        <v>315</v>
      </c>
      <c r="I36">
        <v>295</v>
      </c>
      <c r="J36" s="1">
        <v>309.6813363766521</v>
      </c>
      <c r="K36" s="2">
        <f t="shared" si="11"/>
        <v>5.3186636233479021</v>
      </c>
      <c r="L36" s="8">
        <v>610.3176278301587</v>
      </c>
      <c r="M36" s="1">
        <f t="shared" si="6"/>
        <v>17.20386158016483</v>
      </c>
      <c r="N36" s="1">
        <f t="shared" si="12"/>
        <v>4178.6584790905026</v>
      </c>
      <c r="O36" s="1">
        <f t="shared" si="13"/>
        <v>992.50432191010441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246.66677294242291</v>
      </c>
      <c r="C37">
        <v>600</v>
      </c>
      <c r="D37" s="2">
        <v>0.59288537549407117</v>
      </c>
      <c r="E37" s="1">
        <f t="shared" si="4"/>
        <v>26.807905138339923</v>
      </c>
      <c r="F37" s="1">
        <f t="shared" si="5"/>
        <v>107.23162055335969</v>
      </c>
      <c r="G37" s="8">
        <f t="shared" si="9"/>
        <v>3439.4253538461485</v>
      </c>
      <c r="H37">
        <v>315</v>
      </c>
      <c r="I37">
        <v>295</v>
      </c>
      <c r="J37" s="1">
        <v>310.08591370715584</v>
      </c>
      <c r="K37" s="2">
        <f t="shared" si="11"/>
        <v>4.9140862928441607</v>
      </c>
      <c r="L37" s="8">
        <v>618.29883421114891</v>
      </c>
      <c r="M37" s="1">
        <f t="shared" si="6"/>
        <v>17.427640492104711</v>
      </c>
      <c r="N37" s="1">
        <f t="shared" si="12"/>
        <v>4178.641703444775</v>
      </c>
      <c r="O37" s="1">
        <f t="shared" si="13"/>
        <v>992.43200484542513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268.44764268875161</v>
      </c>
      <c r="C38">
        <v>600</v>
      </c>
      <c r="D38" s="2">
        <v>0.59288537549407117</v>
      </c>
      <c r="E38" s="1">
        <f t="shared" si="4"/>
        <v>26.807905138339923</v>
      </c>
      <c r="F38" s="1">
        <f t="shared" si="5"/>
        <v>107.23162055335969</v>
      </c>
      <c r="G38" s="8">
        <f t="shared" si="9"/>
        <v>3965.1010153846082</v>
      </c>
      <c r="H38">
        <v>315</v>
      </c>
      <c r="I38">
        <v>295</v>
      </c>
      <c r="J38" s="1">
        <v>310.41739541444508</v>
      </c>
      <c r="K38" s="2">
        <f t="shared" si="11"/>
        <v>4.5826045855549182</v>
      </c>
      <c r="L38" s="8">
        <v>624.78439199415755</v>
      </c>
      <c r="M38" s="1">
        <f t="shared" si="6"/>
        <v>17.609429872432599</v>
      </c>
      <c r="N38" s="1">
        <f t="shared" si="12"/>
        <v>4178.629362121389</v>
      </c>
      <c r="O38" s="1">
        <f t="shared" si="13"/>
        <v>992.37228284725256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28.959691442861072</v>
      </c>
      <c r="C39">
        <v>800</v>
      </c>
      <c r="D39" s="2">
        <v>0.8432147562582345</v>
      </c>
      <c r="E39" s="1">
        <f t="shared" si="4"/>
        <v>38.126798418972335</v>
      </c>
      <c r="F39" s="1">
        <f t="shared" si="5"/>
        <v>152.50719367588934</v>
      </c>
      <c r="G39" s="8">
        <f t="shared" si="9"/>
        <v>164.4253538461536</v>
      </c>
      <c r="H39">
        <v>315</v>
      </c>
      <c r="I39">
        <v>295</v>
      </c>
      <c r="J39" s="1">
        <v>296.43793523674344</v>
      </c>
      <c r="K39" s="2">
        <f t="shared" si="11"/>
        <v>18.562064763256558</v>
      </c>
      <c r="L39" s="8">
        <v>334.05914615339839</v>
      </c>
      <c r="M39" s="1">
        <f t="shared" si="6"/>
        <v>7.0510522959923048</v>
      </c>
      <c r="N39" s="1">
        <f t="shared" si="12"/>
        <v>4180.7662523736708</v>
      </c>
      <c r="O39" s="1">
        <f t="shared" si="13"/>
        <v>994.48573396660152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50.698660231148821</v>
      </c>
      <c r="C40">
        <v>800</v>
      </c>
      <c r="D40" s="2">
        <v>0.8432147562582345</v>
      </c>
      <c r="E40" s="1">
        <f t="shared" si="4"/>
        <v>38.126798418972335</v>
      </c>
      <c r="F40" s="1">
        <f t="shared" si="5"/>
        <v>152.50719367588934</v>
      </c>
      <c r="G40" s="8">
        <f t="shared" si="9"/>
        <v>329.78163076922988</v>
      </c>
      <c r="H40">
        <v>315</v>
      </c>
      <c r="I40">
        <v>295</v>
      </c>
      <c r="J40" s="1">
        <v>299.42439277675112</v>
      </c>
      <c r="K40" s="2">
        <f t="shared" si="11"/>
        <v>15.57560722324888</v>
      </c>
      <c r="L40" s="8">
        <v>489.46561315755378</v>
      </c>
      <c r="M40" s="1">
        <f t="shared" si="6"/>
        <v>10.324549365030332</v>
      </c>
      <c r="N40" s="1">
        <f t="shared" si="12"/>
        <v>4179.9597076069886</v>
      </c>
      <c r="O40" s="1">
        <f t="shared" si="13"/>
        <v>994.1091099885648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72.452230169186379</v>
      </c>
      <c r="C41">
        <v>800</v>
      </c>
      <c r="D41" s="2">
        <v>0.8432147562582345</v>
      </c>
      <c r="E41" s="1">
        <f t="shared" si="4"/>
        <v>38.126798418972335</v>
      </c>
      <c r="F41" s="1">
        <f t="shared" si="5"/>
        <v>152.50719367588934</v>
      </c>
      <c r="G41" s="8">
        <f t="shared" si="9"/>
        <v>531.16984615384467</v>
      </c>
      <c r="H41">
        <v>315</v>
      </c>
      <c r="I41">
        <v>295</v>
      </c>
      <c r="J41" s="1">
        <v>301.94233963446248</v>
      </c>
      <c r="K41" s="2">
        <f t="shared" si="11"/>
        <v>13.057660365537515</v>
      </c>
      <c r="L41" s="8">
        <v>585.38067573532703</v>
      </c>
      <c r="M41" s="1">
        <f t="shared" si="6"/>
        <v>12.340744174059285</v>
      </c>
      <c r="N41" s="1">
        <f t="shared" si="12"/>
        <v>4179.4515929412046</v>
      </c>
      <c r="O41" s="1">
        <f t="shared" si="13"/>
        <v>993.75822982770364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94.214971246175082</v>
      </c>
      <c r="C42">
        <v>800</v>
      </c>
      <c r="D42" s="2">
        <v>0.8432147562582345</v>
      </c>
      <c r="E42" s="1">
        <f t="shared" si="4"/>
        <v>38.126798418972335</v>
      </c>
      <c r="F42" s="1">
        <f t="shared" si="5"/>
        <v>152.50719367588934</v>
      </c>
      <c r="G42" s="8">
        <f t="shared" si="9"/>
        <v>768.58999999999787</v>
      </c>
      <c r="H42">
        <v>315</v>
      </c>
      <c r="I42">
        <v>295</v>
      </c>
      <c r="J42" s="1">
        <v>303.85212393524813</v>
      </c>
      <c r="K42" s="2">
        <f t="shared" si="11"/>
        <v>11.14787606475187</v>
      </c>
      <c r="L42" s="8">
        <v>649.0499989157446</v>
      </c>
      <c r="M42" s="1">
        <f t="shared" si="6"/>
        <v>13.677119415399126</v>
      </c>
      <c r="N42" s="1">
        <f t="shared" si="12"/>
        <v>4179.1582048886312</v>
      </c>
      <c r="O42" s="1">
        <f t="shared" si="13"/>
        <v>993.47268021163814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115.98353548413185</v>
      </c>
      <c r="C43">
        <v>800</v>
      </c>
      <c r="D43" s="2">
        <v>0.8432147562582345</v>
      </c>
      <c r="E43" s="1">
        <f t="shared" si="4"/>
        <v>38.126798418972335</v>
      </c>
      <c r="F43" s="1">
        <f t="shared" si="5"/>
        <v>152.50719367588934</v>
      </c>
      <c r="G43" s="8">
        <f t="shared" si="9"/>
        <v>1042.0420923076895</v>
      </c>
      <c r="H43">
        <v>315</v>
      </c>
      <c r="I43">
        <v>295</v>
      </c>
      <c r="J43" s="1">
        <v>305.30641518921612</v>
      </c>
      <c r="K43" s="2">
        <f t="shared" si="11"/>
        <v>9.6935848107838751</v>
      </c>
      <c r="L43" s="8">
        <v>694.09881760455983</v>
      </c>
      <c r="M43" s="1">
        <f t="shared" si="6"/>
        <v>14.621547164294663</v>
      </c>
      <c r="N43" s="1">
        <f t="shared" si="12"/>
        <v>4178.9821091703288</v>
      </c>
      <c r="O43" s="1">
        <f t="shared" si="13"/>
        <v>993.24442490167894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137.75595747602014</v>
      </c>
      <c r="C44">
        <v>800</v>
      </c>
      <c r="D44" s="2">
        <v>0.8432147562582345</v>
      </c>
      <c r="E44" s="1">
        <f t="shared" si="4"/>
        <v>38.126798418972335</v>
      </c>
      <c r="F44" s="1">
        <f t="shared" si="5"/>
        <v>152.50719367588934</v>
      </c>
      <c r="G44" s="8">
        <f t="shared" si="9"/>
        <v>1351.5261230769197</v>
      </c>
      <c r="H44">
        <v>315</v>
      </c>
      <c r="I44">
        <v>295</v>
      </c>
      <c r="J44" s="1">
        <v>306.43828626454973</v>
      </c>
      <c r="K44" s="2">
        <f t="shared" si="11"/>
        <v>8.5617137354502688</v>
      </c>
      <c r="L44" s="8">
        <v>727.56848408457051</v>
      </c>
      <c r="M44" s="1">
        <f t="shared" si="6"/>
        <v>15.322536070216065</v>
      </c>
      <c r="N44" s="1">
        <f t="shared" si="12"/>
        <v>4178.8706625193972</v>
      </c>
      <c r="O44" s="1">
        <f t="shared" si="13"/>
        <v>993.0604999338301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159.53104565175553</v>
      </c>
      <c r="C45">
        <v>800</v>
      </c>
      <c r="D45" s="2">
        <v>0.8432147562582345</v>
      </c>
      <c r="E45" s="1">
        <f t="shared" si="4"/>
        <v>38.126798418972335</v>
      </c>
      <c r="F45" s="1">
        <f t="shared" si="5"/>
        <v>152.50719367588934</v>
      </c>
      <c r="G45" s="8">
        <f t="shared" si="9"/>
        <v>1697.0420923076883</v>
      </c>
      <c r="H45">
        <v>315</v>
      </c>
      <c r="I45">
        <v>295</v>
      </c>
      <c r="J45" s="1">
        <v>307.33972517939253</v>
      </c>
      <c r="K45" s="2">
        <f t="shared" si="11"/>
        <v>7.6602748206074693</v>
      </c>
      <c r="L45" s="8">
        <v>753.38505588109035</v>
      </c>
      <c r="M45" s="1">
        <f t="shared" si="6"/>
        <v>15.862786444149657</v>
      </c>
      <c r="N45" s="1">
        <f t="shared" si="12"/>
        <v>4178.7966266467902</v>
      </c>
      <c r="O45" s="1">
        <f t="shared" si="13"/>
        <v>992.91018467825677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181.30804570942684</v>
      </c>
      <c r="C46">
        <v>800</v>
      </c>
      <c r="D46" s="2">
        <v>0.8432147562582345</v>
      </c>
      <c r="E46" s="1">
        <f t="shared" si="4"/>
        <v>38.126798418972335</v>
      </c>
      <c r="F46" s="1">
        <f t="shared" si="5"/>
        <v>152.50719367588934</v>
      </c>
      <c r="G46" s="8">
        <f t="shared" si="9"/>
        <v>2078.5899999999961</v>
      </c>
      <c r="H46">
        <v>315</v>
      </c>
      <c r="I46">
        <v>295</v>
      </c>
      <c r="J46" s="1">
        <v>308.07268129826662</v>
      </c>
      <c r="K46" s="2">
        <f t="shared" si="11"/>
        <v>6.9273187017333839</v>
      </c>
      <c r="L46" s="8">
        <v>773.89210163592543</v>
      </c>
      <c r="M46" s="1">
        <f t="shared" si="6"/>
        <v>16.291614755264373</v>
      </c>
      <c r="N46" s="1">
        <f t="shared" si="12"/>
        <v>4178.7453695977529</v>
      </c>
      <c r="O46" s="1">
        <f t="shared" si="13"/>
        <v>992.78550654324988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203.08646022874487</v>
      </c>
      <c r="C47">
        <v>800</v>
      </c>
      <c r="D47" s="2">
        <v>0.8432147562582345</v>
      </c>
      <c r="E47" s="1">
        <f t="shared" si="4"/>
        <v>38.126798418972335</v>
      </c>
      <c r="F47" s="1">
        <f t="shared" si="5"/>
        <v>152.50719367588934</v>
      </c>
      <c r="G47" s="8">
        <f t="shared" si="9"/>
        <v>2496.1698461538413</v>
      </c>
      <c r="H47">
        <v>315</v>
      </c>
      <c r="I47">
        <v>295</v>
      </c>
      <c r="J47" s="1">
        <v>308.67944605076832</v>
      </c>
      <c r="K47" s="2">
        <f t="shared" si="11"/>
        <v>6.3205539492316802</v>
      </c>
      <c r="L47" s="8">
        <v>790.5695382754235</v>
      </c>
      <c r="M47" s="1">
        <f t="shared" si="6"/>
        <v>16.64013698732991</v>
      </c>
      <c r="N47" s="1">
        <f t="shared" si="12"/>
        <v>4178.7086304576615</v>
      </c>
      <c r="O47" s="1">
        <f t="shared" si="13"/>
        <v>992.6806532199605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224.86594916293163</v>
      </c>
      <c r="C48">
        <v>800</v>
      </c>
      <c r="D48" s="2">
        <v>0.8432147562582345</v>
      </c>
      <c r="E48" s="1">
        <f t="shared" si="4"/>
        <v>38.126798418972335</v>
      </c>
      <c r="F48" s="1">
        <f t="shared" si="5"/>
        <v>152.50719367588934</v>
      </c>
      <c r="G48" s="8">
        <f t="shared" si="9"/>
        <v>2949.7816307692251</v>
      </c>
      <c r="H48">
        <v>315</v>
      </c>
      <c r="I48">
        <v>295</v>
      </c>
      <c r="J48" s="1">
        <v>309.18955918906067</v>
      </c>
      <c r="K48" s="2">
        <f t="shared" si="11"/>
        <v>5.8104408109393262</v>
      </c>
      <c r="L48" s="8">
        <v>804.39598198843998</v>
      </c>
      <c r="M48" s="1">
        <f t="shared" si="6"/>
        <v>16.928913858827652</v>
      </c>
      <c r="N48" s="1">
        <f t="shared" si="12"/>
        <v>4178.6815171509425</v>
      </c>
      <c r="O48" s="1">
        <f t="shared" si="13"/>
        <v>992.59136757195483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246.64627269630091</v>
      </c>
      <c r="C49">
        <v>800</v>
      </c>
      <c r="D49" s="2">
        <v>0.8432147562582345</v>
      </c>
      <c r="E49" s="1">
        <f t="shared" si="4"/>
        <v>38.126798418972335</v>
      </c>
      <c r="F49" s="1">
        <f t="shared" si="5"/>
        <v>152.50719367588934</v>
      </c>
      <c r="G49" s="8">
        <f t="shared" si="9"/>
        <v>3439.4253538461485</v>
      </c>
      <c r="H49">
        <v>315</v>
      </c>
      <c r="I49">
        <v>295</v>
      </c>
      <c r="J49" s="1">
        <v>309.6241543619808</v>
      </c>
      <c r="K49" s="2">
        <f t="shared" si="11"/>
        <v>5.3758456380192001</v>
      </c>
      <c r="L49" s="8">
        <v>816.04367375400466</v>
      </c>
      <c r="M49" s="1">
        <f t="shared" si="6"/>
        <v>17.172059903753457</v>
      </c>
      <c r="N49" s="1">
        <f t="shared" si="12"/>
        <v>4178.6610063018115</v>
      </c>
      <c r="O49" s="1">
        <f t="shared" si="13"/>
        <v>992.51449180189229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268.42640951072423</v>
      </c>
      <c r="C50">
        <v>800</v>
      </c>
      <c r="D50" s="2">
        <v>0.8432147562582345</v>
      </c>
      <c r="E50" s="1">
        <f t="shared" si="4"/>
        <v>38.126798418972335</v>
      </c>
      <c r="F50" s="1">
        <f t="shared" si="5"/>
        <v>152.50719367588934</v>
      </c>
      <c r="G50" s="8">
        <f t="shared" si="9"/>
        <v>3965.1010153846082</v>
      </c>
      <c r="H50">
        <v>315</v>
      </c>
      <c r="I50">
        <v>295</v>
      </c>
      <c r="J50" s="1">
        <v>309.98120554908166</v>
      </c>
      <c r="K50" s="2">
        <f t="shared" si="11"/>
        <v>5.0187944509183353</v>
      </c>
      <c r="L50" s="8">
        <v>825.526691848224</v>
      </c>
      <c r="M50" s="1">
        <f t="shared" si="6"/>
        <v>17.369928122917305</v>
      </c>
      <c r="N50" s="1">
        <f t="shared" si="12"/>
        <v>4178.6458617090311</v>
      </c>
      <c r="O50" s="1">
        <f t="shared" si="13"/>
        <v>992.45078189430819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28.958663752142218</v>
      </c>
      <c r="C51">
        <v>1000</v>
      </c>
      <c r="D51" s="2">
        <v>1.095740008783487</v>
      </c>
      <c r="E51" s="1">
        <f t="shared" si="4"/>
        <v>49.544980237154149</v>
      </c>
      <c r="F51" s="1">
        <f t="shared" si="5"/>
        <v>198.1799209486166</v>
      </c>
      <c r="G51" s="8">
        <f t="shared" si="9"/>
        <v>164.4253538461536</v>
      </c>
      <c r="H51">
        <v>315</v>
      </c>
      <c r="I51">
        <v>295</v>
      </c>
      <c r="J51" s="1">
        <v>296.13865796633456</v>
      </c>
      <c r="K51" s="2">
        <f t="shared" si="11"/>
        <v>18.861342033665437</v>
      </c>
      <c r="L51" s="8">
        <v>381.80376764170961</v>
      </c>
      <c r="M51" s="1">
        <f t="shared" si="6"/>
        <v>6.5813395363924494</v>
      </c>
      <c r="N51" s="1">
        <f t="shared" si="12"/>
        <v>4180.8604458803338</v>
      </c>
      <c r="O51" s="1">
        <f t="shared" si="13"/>
        <v>994.52102647068853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50.694920196249143</v>
      </c>
      <c r="C52">
        <v>1000</v>
      </c>
      <c r="D52" s="2">
        <v>1.095740008783487</v>
      </c>
      <c r="E52" s="1">
        <f t="shared" si="4"/>
        <v>49.544980237154149</v>
      </c>
      <c r="F52" s="1">
        <f t="shared" si="5"/>
        <v>198.1799209486166</v>
      </c>
      <c r="G52" s="8">
        <f t="shared" si="9"/>
        <v>329.78163076922988</v>
      </c>
      <c r="H52">
        <v>315</v>
      </c>
      <c r="I52">
        <v>295</v>
      </c>
      <c r="J52" s="1">
        <v>298.86907080212944</v>
      </c>
      <c r="K52" s="2">
        <f t="shared" si="11"/>
        <v>16.130929197870557</v>
      </c>
      <c r="L52" s="8">
        <v>570.21159368827875</v>
      </c>
      <c r="M52" s="1">
        <f t="shared" si="6"/>
        <v>9.8196587594448079</v>
      </c>
      <c r="N52" s="1">
        <f t="shared" si="12"/>
        <v>4180.0920851440878</v>
      </c>
      <c r="O52" s="1">
        <f t="shared" si="13"/>
        <v>994.1824507246987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72.445684412183965</v>
      </c>
      <c r="C53">
        <v>1000</v>
      </c>
      <c r="D53" s="2">
        <v>1.095740008783487</v>
      </c>
      <c r="E53" s="1">
        <f t="shared" si="4"/>
        <v>49.544980237154149</v>
      </c>
      <c r="F53" s="1">
        <f t="shared" si="5"/>
        <v>198.1799209486166</v>
      </c>
      <c r="G53" s="8">
        <f t="shared" si="9"/>
        <v>531.16984615384467</v>
      </c>
      <c r="H53">
        <v>315</v>
      </c>
      <c r="I53">
        <v>295</v>
      </c>
      <c r="J53" s="1">
        <v>301.31780152206773</v>
      </c>
      <c r="K53" s="2">
        <f t="shared" si="11"/>
        <v>13.682198477932275</v>
      </c>
      <c r="L53" s="8">
        <v>689.99866361643353</v>
      </c>
      <c r="M53" s="1">
        <f t="shared" si="6"/>
        <v>11.873187863924928</v>
      </c>
      <c r="N53" s="1">
        <f t="shared" si="12"/>
        <v>4179.5641418235555</v>
      </c>
      <c r="O53" s="1">
        <f t="shared" si="13"/>
        <v>993.84801985376771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94.205997166217287</v>
      </c>
      <c r="C54">
        <v>1000</v>
      </c>
      <c r="D54" s="2">
        <v>1.095740008783487</v>
      </c>
      <c r="E54" s="1">
        <f t="shared" si="4"/>
        <v>49.544980237154149</v>
      </c>
      <c r="F54" s="1">
        <f t="shared" si="5"/>
        <v>198.1799209486166</v>
      </c>
      <c r="G54" s="8">
        <f t="shared" si="9"/>
        <v>768.58999999999787</v>
      </c>
      <c r="H54">
        <v>315</v>
      </c>
      <c r="I54">
        <v>295</v>
      </c>
      <c r="J54" s="1">
        <v>303.23116418713397</v>
      </c>
      <c r="K54" s="2">
        <f t="shared" si="11"/>
        <v>11.76883581286603</v>
      </c>
      <c r="L54" s="8">
        <v>770.82010346715322</v>
      </c>
      <c r="M54" s="1">
        <f t="shared" si="6"/>
        <v>13.256107253671662</v>
      </c>
      <c r="N54" s="1">
        <f t="shared" si="12"/>
        <v>4179.2455174371726</v>
      </c>
      <c r="O54" s="1">
        <f t="shared" si="13"/>
        <v>993.56731859492902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115.97254432378467</v>
      </c>
      <c r="C55">
        <v>1000</v>
      </c>
      <c r="D55" s="2">
        <v>1.095740008783487</v>
      </c>
      <c r="E55" s="1">
        <f t="shared" si="4"/>
        <v>49.544980237154149</v>
      </c>
      <c r="F55" s="1">
        <f t="shared" si="5"/>
        <v>198.1799209486166</v>
      </c>
      <c r="G55" s="8">
        <f t="shared" si="9"/>
        <v>1042.0420923076895</v>
      </c>
      <c r="H55">
        <v>315</v>
      </c>
      <c r="I55">
        <v>295</v>
      </c>
      <c r="J55" s="1">
        <v>304.71371541412151</v>
      </c>
      <c r="K55" s="2">
        <f t="shared" si="11"/>
        <v>10.286284585878491</v>
      </c>
      <c r="L55" s="8">
        <v>828.58990470983895</v>
      </c>
      <c r="M55" s="1">
        <f t="shared" si="6"/>
        <v>14.243115774888119</v>
      </c>
      <c r="N55" s="1">
        <f t="shared" si="12"/>
        <v>4179.0492290233142</v>
      </c>
      <c r="O55" s="1">
        <f t="shared" si="13"/>
        <v>993.33855846408096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137.74329842863321</v>
      </c>
      <c r="C56">
        <v>1000</v>
      </c>
      <c r="D56" s="2">
        <v>1.095740008783487</v>
      </c>
      <c r="E56" s="1">
        <f t="shared" si="4"/>
        <v>49.544980237154149</v>
      </c>
      <c r="F56" s="1">
        <f t="shared" si="5"/>
        <v>198.1799209486166</v>
      </c>
      <c r="G56" s="8">
        <f t="shared" si="9"/>
        <v>1351.5261230769197</v>
      </c>
      <c r="H56">
        <v>315</v>
      </c>
      <c r="I56">
        <v>295</v>
      </c>
      <c r="J56" s="1">
        <v>305.88080550088506</v>
      </c>
      <c r="K56" s="2">
        <f t="shared" si="11"/>
        <v>9.1191944991149398</v>
      </c>
      <c r="L56" s="8">
        <v>871.81094661135535</v>
      </c>
      <c r="M56" s="1">
        <f t="shared" si="6"/>
        <v>14.980639265275558</v>
      </c>
      <c r="N56" s="1">
        <f t="shared" si="12"/>
        <v>4178.9228854741932</v>
      </c>
      <c r="O56" s="1">
        <f t="shared" si="13"/>
        <v>993.15176535341993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159.51699804277874</v>
      </c>
      <c r="C57">
        <v>1000</v>
      </c>
      <c r="D57" s="2">
        <v>1.095740008783487</v>
      </c>
      <c r="E57" s="1">
        <f t="shared" si="4"/>
        <v>49.544980237154149</v>
      </c>
      <c r="F57" s="1">
        <f t="shared" si="5"/>
        <v>198.1799209486166</v>
      </c>
      <c r="G57" s="8">
        <f t="shared" si="9"/>
        <v>1697.0420923076883</v>
      </c>
      <c r="H57">
        <v>315</v>
      </c>
      <c r="I57">
        <v>295</v>
      </c>
      <c r="J57" s="1">
        <v>306.8178129625316</v>
      </c>
      <c r="K57" s="2">
        <f t="shared" si="11"/>
        <v>8.1821870374683954</v>
      </c>
      <c r="L57" s="8">
        <v>905.3189183099247</v>
      </c>
      <c r="M57" s="1">
        <f t="shared" si="6"/>
        <v>15.551813373325029</v>
      </c>
      <c r="N57" s="1">
        <f t="shared" si="12"/>
        <v>4178.8379622150105</v>
      </c>
      <c r="O57" s="1">
        <f t="shared" si="13"/>
        <v>992.99762372359089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181.2928302454813</v>
      </c>
      <c r="C58">
        <v>1000</v>
      </c>
      <c r="D58" s="2">
        <v>1.095740008783487</v>
      </c>
      <c r="E58" s="1">
        <f t="shared" si="4"/>
        <v>49.544980237154149</v>
      </c>
      <c r="F58" s="1">
        <f t="shared" si="5"/>
        <v>198.1799209486166</v>
      </c>
      <c r="G58" s="8">
        <f t="shared" si="9"/>
        <v>2078.5899999999961</v>
      </c>
      <c r="H58">
        <v>315</v>
      </c>
      <c r="I58">
        <v>295</v>
      </c>
      <c r="J58" s="1">
        <v>307.58427727063457</v>
      </c>
      <c r="K58" s="2">
        <f t="shared" si="11"/>
        <v>7.4157227293654273</v>
      </c>
      <c r="L58" s="8">
        <v>932.03881420299217</v>
      </c>
      <c r="M58" s="1">
        <f t="shared" si="6"/>
        <v>16.006858725023832</v>
      </c>
      <c r="N58" s="1">
        <f t="shared" si="12"/>
        <v>4178.7786612772952</v>
      </c>
      <c r="O58" s="1">
        <f t="shared" si="13"/>
        <v>992.86882860325636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203.07025190584838</v>
      </c>
      <c r="C59">
        <v>1000</v>
      </c>
      <c r="D59" s="2">
        <v>1.095740008783487</v>
      </c>
      <c r="E59" s="1">
        <f t="shared" si="4"/>
        <v>49.544980237154149</v>
      </c>
      <c r="F59" s="1">
        <f t="shared" si="5"/>
        <v>198.1799209486166</v>
      </c>
      <c r="G59" s="8">
        <f t="shared" si="9"/>
        <v>2496.1698461538413</v>
      </c>
      <c r="H59">
        <v>315</v>
      </c>
      <c r="I59">
        <v>295</v>
      </c>
      <c r="J59" s="1">
        <v>308.22173763886769</v>
      </c>
      <c r="K59" s="2">
        <f t="shared" si="11"/>
        <v>6.7782623611323061</v>
      </c>
      <c r="L59" s="8">
        <v>953.8353883643166</v>
      </c>
      <c r="M59" s="1">
        <f t="shared" si="6"/>
        <v>16.377756871656018</v>
      </c>
      <c r="N59" s="1">
        <f t="shared" si="12"/>
        <v>4178.7358789023428</v>
      </c>
      <c r="O59" s="1">
        <f t="shared" si="13"/>
        <v>992.75988534977523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224.84888800188793</v>
      </c>
      <c r="C60">
        <v>1000</v>
      </c>
      <c r="D60" s="2">
        <v>1.095740008783487</v>
      </c>
      <c r="E60" s="1">
        <f t="shared" si="4"/>
        <v>49.544980237154149</v>
      </c>
      <c r="F60" s="1">
        <f t="shared" si="5"/>
        <v>198.1799209486166</v>
      </c>
      <c r="G60" s="8">
        <f t="shared" si="9"/>
        <v>2949.7816307692251</v>
      </c>
      <c r="H60">
        <v>315</v>
      </c>
      <c r="I60">
        <v>295</v>
      </c>
      <c r="J60" s="1">
        <v>308.75964760959198</v>
      </c>
      <c r="K60" s="2">
        <f t="shared" si="11"/>
        <v>6.2403523904080203</v>
      </c>
      <c r="L60" s="8">
        <v>971.95066305077353</v>
      </c>
      <c r="M60" s="1">
        <f t="shared" si="6"/>
        <v>16.685788832428123</v>
      </c>
      <c r="N60" s="1">
        <f t="shared" si="12"/>
        <v>4178.704144108573</v>
      </c>
      <c r="O60" s="1">
        <f t="shared" si="13"/>
        <v>992.66668376018799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246.62847196020925</v>
      </c>
      <c r="C61">
        <v>1000</v>
      </c>
      <c r="D61" s="2">
        <v>1.095740008783487</v>
      </c>
      <c r="E61" s="1">
        <f t="shared" si="4"/>
        <v>49.544980237154149</v>
      </c>
      <c r="F61" s="1">
        <f t="shared" si="5"/>
        <v>198.1799209486166</v>
      </c>
      <c r="G61" s="8">
        <f t="shared" si="9"/>
        <v>3439.4253538461485</v>
      </c>
      <c r="H61">
        <v>315</v>
      </c>
      <c r="I61">
        <v>295</v>
      </c>
      <c r="J61" s="1">
        <v>309.21931396628213</v>
      </c>
      <c r="K61" s="2">
        <f t="shared" si="11"/>
        <v>5.7806860337178705</v>
      </c>
      <c r="L61" s="8">
        <v>987.24266979821732</v>
      </c>
      <c r="M61" s="1">
        <f t="shared" si="6"/>
        <v>16.945643844178409</v>
      </c>
      <c r="N61" s="1">
        <f t="shared" si="12"/>
        <v>4178.6800382531083</v>
      </c>
      <c r="O61" s="1">
        <f t="shared" si="13"/>
        <v>992.58612784778461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268.40791728807244</v>
      </c>
      <c r="C62">
        <v>1000</v>
      </c>
      <c r="D62" s="2">
        <v>1.095740008783487</v>
      </c>
      <c r="E62" s="1">
        <f t="shared" si="4"/>
        <v>49.544980237154149</v>
      </c>
      <c r="F62" s="1">
        <f t="shared" si="5"/>
        <v>198.1799209486166</v>
      </c>
      <c r="G62" s="8">
        <f t="shared" si="9"/>
        <v>3965.1010153846082</v>
      </c>
      <c r="H62">
        <v>315</v>
      </c>
      <c r="I62">
        <v>295</v>
      </c>
      <c r="J62" s="1">
        <v>309.5978952547124</v>
      </c>
      <c r="K62" s="2">
        <f t="shared" si="11"/>
        <v>5.4021047452876019</v>
      </c>
      <c r="L62" s="8">
        <v>999.71376435172112</v>
      </c>
      <c r="M62" s="1">
        <f t="shared" si="6"/>
        <v>17.157441326254265</v>
      </c>
      <c r="N62" s="1">
        <f t="shared" si="12"/>
        <v>4178.6621800268649</v>
      </c>
      <c r="O62" s="1">
        <f t="shared" si="13"/>
        <v>992.51915774929466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28.957950089654044</v>
      </c>
      <c r="C63">
        <v>1200</v>
      </c>
      <c r="D63" s="2">
        <v>1.3529538716139657</v>
      </c>
      <c r="E63" s="1">
        <f t="shared" si="4"/>
        <v>61.175162258897075</v>
      </c>
      <c r="F63" s="1">
        <f t="shared" si="5"/>
        <v>244.7006490355883</v>
      </c>
      <c r="G63" s="8">
        <f t="shared" si="9"/>
        <v>164.4253538461536</v>
      </c>
      <c r="H63">
        <v>315</v>
      </c>
      <c r="I63">
        <v>295</v>
      </c>
      <c r="J63" s="1">
        <v>295.92850927958949</v>
      </c>
      <c r="K63" s="2">
        <f t="shared" si="11"/>
        <v>19.071490720410509</v>
      </c>
      <c r="L63" s="8">
        <v>420.21963498364801</v>
      </c>
      <c r="M63" s="1">
        <f t="shared" si="6"/>
        <v>6.2123997948345684</v>
      </c>
      <c r="N63" s="1">
        <f t="shared" si="12"/>
        <v>4180.928119635244</v>
      </c>
      <c r="O63" s="1">
        <f t="shared" si="13"/>
        <v>994.54553622873755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50.692087918500903</v>
      </c>
      <c r="C64">
        <v>1200</v>
      </c>
      <c r="D64" s="2">
        <v>1.3529538716139657</v>
      </c>
      <c r="E64" s="1">
        <f t="shared" si="4"/>
        <v>61.175162258897075</v>
      </c>
      <c r="F64" s="1">
        <f t="shared" si="5"/>
        <v>244.7006490355883</v>
      </c>
      <c r="G64" s="8">
        <f t="shared" si="9"/>
        <v>329.78163076922988</v>
      </c>
      <c r="H64">
        <v>315</v>
      </c>
      <c r="I64">
        <v>295</v>
      </c>
      <c r="J64" s="1">
        <v>298.44075433219984</v>
      </c>
      <c r="K64" s="2">
        <f t="shared" si="11"/>
        <v>16.559245667800155</v>
      </c>
      <c r="L64" s="8">
        <v>637.1902951426855</v>
      </c>
      <c r="M64" s="1">
        <f t="shared" si="6"/>
        <v>9.4084402314794104</v>
      </c>
      <c r="N64" s="1">
        <f t="shared" si="12"/>
        <v>4180.1995051839931</v>
      </c>
      <c r="O64" s="1">
        <f t="shared" si="13"/>
        <v>994.23799787117673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72.440536809532745</v>
      </c>
      <c r="C65">
        <v>1200</v>
      </c>
      <c r="D65" s="2">
        <v>1.3529538716139657</v>
      </c>
      <c r="E65" s="1">
        <f t="shared" si="4"/>
        <v>61.175162258897075</v>
      </c>
      <c r="F65" s="1">
        <f t="shared" si="5"/>
        <v>244.7006490355883</v>
      </c>
      <c r="G65" s="8">
        <f t="shared" si="9"/>
        <v>531.16984615384467</v>
      </c>
      <c r="H65">
        <v>315</v>
      </c>
      <c r="I65">
        <v>295</v>
      </c>
      <c r="J65" s="1">
        <v>300.81753004688539</v>
      </c>
      <c r="K65" s="2">
        <f t="shared" si="11"/>
        <v>14.182469953114605</v>
      </c>
      <c r="L65" s="8">
        <v>778.60187961488532</v>
      </c>
      <c r="M65" s="1">
        <f t="shared" si="6"/>
        <v>11.485115914051622</v>
      </c>
      <c r="N65" s="1">
        <f t="shared" si="12"/>
        <v>4179.660550606387</v>
      </c>
      <c r="O65" s="1">
        <f t="shared" si="13"/>
        <v>993.91864239367749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94.198782058850625</v>
      </c>
      <c r="C66">
        <v>1200</v>
      </c>
      <c r="D66" s="2">
        <v>1.3529538716139657</v>
      </c>
      <c r="E66" s="1">
        <f t="shared" si="4"/>
        <v>61.175162258897075</v>
      </c>
      <c r="F66" s="1">
        <f t="shared" si="5"/>
        <v>244.7006490355883</v>
      </c>
      <c r="G66" s="8">
        <f t="shared" si="9"/>
        <v>768.58999999999787</v>
      </c>
      <c r="H66">
        <v>315</v>
      </c>
      <c r="I66">
        <v>295</v>
      </c>
      <c r="J66" s="1">
        <v>302.72345029225482</v>
      </c>
      <c r="K66" s="2">
        <f t="shared" si="11"/>
        <v>12.276549707745176</v>
      </c>
      <c r="L66" s="8">
        <v>875.3481113944697</v>
      </c>
      <c r="M66" s="1">
        <f t="shared" si="6"/>
        <v>12.902703993611864</v>
      </c>
      <c r="N66" s="1">
        <f t="shared" si="12"/>
        <v>4179.3226012834157</v>
      </c>
      <c r="O66" s="1">
        <f t="shared" si="13"/>
        <v>993.64342037377355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115.9635768869216</v>
      </c>
      <c r="C67">
        <v>1200</v>
      </c>
      <c r="D67" s="2">
        <v>1.3529538716139657</v>
      </c>
      <c r="E67" s="1">
        <f t="shared" si="4"/>
        <v>61.175162258897075</v>
      </c>
      <c r="F67" s="1">
        <f t="shared" si="5"/>
        <v>244.7006490355883</v>
      </c>
      <c r="G67" s="8">
        <f t="shared" si="9"/>
        <v>1042.0420923076895</v>
      </c>
      <c r="H67">
        <v>315</v>
      </c>
      <c r="I67">
        <v>295</v>
      </c>
      <c r="J67" s="1">
        <v>304.22281600209874</v>
      </c>
      <c r="K67" s="2">
        <f t="shared" ref="K67:K98" si="15">H67-J67</f>
        <v>10.777183997901261</v>
      </c>
      <c r="L67" s="8">
        <v>945.10860562653329</v>
      </c>
      <c r="M67" s="1">
        <f t="shared" si="6"/>
        <v>13.923077461894117</v>
      </c>
      <c r="N67" s="1">
        <f t="shared" ref="N67:N98" si="16">((W67 + X67*H67 +Y67*H67^2 +  Z67*H67^3)+(W67 + X67*J67 + Y67*J67^2 +  Z67*J67^3))/2</f>
        <v>4179.1096220728668</v>
      </c>
      <c r="O67" s="1">
        <f t="shared" ref="O67:O98" si="17">((S67 + T67*H67 + U67*H67^2 +  V67*H67^3)+(S67 + T67*J67 + U67*J67^2 +  V67*J67^3))/2</f>
        <v>993.41537310748708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137.73286163081917</v>
      </c>
      <c r="C68">
        <v>1200</v>
      </c>
      <c r="D68" s="2">
        <v>1.3529538716139657</v>
      </c>
      <c r="E68" s="1">
        <f t="shared" ref="E68:E131" si="18">D68*0.01256*3600</f>
        <v>61.175162258897075</v>
      </c>
      <c r="F68" s="1">
        <f t="shared" ref="F68:F131" si="19">E68*4</f>
        <v>244.7006490355883</v>
      </c>
      <c r="G68" s="8">
        <f t="shared" si="9"/>
        <v>1351.5261230769197</v>
      </c>
      <c r="H68">
        <v>315</v>
      </c>
      <c r="I68">
        <v>295</v>
      </c>
      <c r="J68" s="1">
        <v>305.414961361812</v>
      </c>
      <c r="K68" s="2">
        <f t="shared" si="15"/>
        <v>9.5850386381879957</v>
      </c>
      <c r="L68" s="8">
        <v>997.61555011109408</v>
      </c>
      <c r="M68" s="1">
        <f t="shared" ref="M68:M131" si="20">((H68-I68)-(J68-I68))/(LN((H68-I68)/(J68-I68)))</f>
        <v>14.689964090230832</v>
      </c>
      <c r="N68" s="1">
        <f t="shared" si="16"/>
        <v>4178.9704853698877</v>
      </c>
      <c r="O68" s="1">
        <f t="shared" si="17"/>
        <v>993.22702207901807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159.5053254016309</v>
      </c>
      <c r="C69">
        <v>1200</v>
      </c>
      <c r="D69" s="2">
        <v>1.3529538716139657</v>
      </c>
      <c r="E69" s="1">
        <f t="shared" si="18"/>
        <v>61.175162258897075</v>
      </c>
      <c r="F69" s="1">
        <f t="shared" si="19"/>
        <v>244.7006490355883</v>
      </c>
      <c r="G69" s="8">
        <f t="shared" si="9"/>
        <v>1697.0420923076883</v>
      </c>
      <c r="H69">
        <v>315</v>
      </c>
      <c r="I69">
        <v>295</v>
      </c>
      <c r="J69" s="1">
        <v>306.37885499723126</v>
      </c>
      <c r="K69" s="2">
        <f t="shared" si="15"/>
        <v>8.621145002768742</v>
      </c>
      <c r="L69" s="8">
        <v>1038.5019261067341</v>
      </c>
      <c r="M69" s="1">
        <f t="shared" si="20"/>
        <v>15.286383067317995</v>
      </c>
      <c r="N69" s="1">
        <f t="shared" si="16"/>
        <v>4178.8759897494028</v>
      </c>
      <c r="O69" s="1">
        <f t="shared" si="17"/>
        <v>993.07029154764746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181.28011008233628</v>
      </c>
      <c r="C70">
        <v>1200</v>
      </c>
      <c r="D70" s="2">
        <v>1.3529538716139657</v>
      </c>
      <c r="E70" s="1">
        <f t="shared" si="18"/>
        <v>61.175162258897075</v>
      </c>
      <c r="F70" s="1">
        <f t="shared" si="19"/>
        <v>244.7006490355883</v>
      </c>
      <c r="G70" s="8">
        <f t="shared" si="9"/>
        <v>2078.5899999999961</v>
      </c>
      <c r="H70">
        <v>315</v>
      </c>
      <c r="I70">
        <v>295</v>
      </c>
      <c r="J70" s="1">
        <v>307.17146533519121</v>
      </c>
      <c r="K70" s="2">
        <f t="shared" si="15"/>
        <v>7.8285346648087852</v>
      </c>
      <c r="L70" s="8">
        <v>1071.2151450294393</v>
      </c>
      <c r="M70" s="1">
        <f t="shared" si="20"/>
        <v>15.763061152764866</v>
      </c>
      <c r="N70" s="1">
        <f t="shared" si="16"/>
        <v>4178.8095023510768</v>
      </c>
      <c r="O70" s="1">
        <f t="shared" si="17"/>
        <v>992.93849677300591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203.05663573212476</v>
      </c>
      <c r="C71">
        <v>1200</v>
      </c>
      <c r="D71" s="2">
        <v>1.3529538716139657</v>
      </c>
      <c r="E71" s="1">
        <f t="shared" si="18"/>
        <v>61.175162258897075</v>
      </c>
      <c r="F71" s="1">
        <f t="shared" si="19"/>
        <v>244.7006490355883</v>
      </c>
      <c r="G71" s="8">
        <f t="shared" si="9"/>
        <v>2496.1698461538413</v>
      </c>
      <c r="H71">
        <v>315</v>
      </c>
      <c r="I71">
        <v>295</v>
      </c>
      <c r="J71" s="1">
        <v>307.83335923773302</v>
      </c>
      <c r="K71" s="2">
        <f t="shared" si="15"/>
        <v>7.1666407622669794</v>
      </c>
      <c r="L71" s="8">
        <v>1097.9715913374018</v>
      </c>
      <c r="M71" s="1">
        <f t="shared" si="20"/>
        <v>16.15256776813596</v>
      </c>
      <c r="N71" s="1">
        <f t="shared" si="16"/>
        <v>4178.7612579507331</v>
      </c>
      <c r="O71" s="1">
        <f t="shared" si="17"/>
        <v>992.82645589555432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224.83449838611833</v>
      </c>
      <c r="C72">
        <v>1200</v>
      </c>
      <c r="D72" s="2">
        <v>1.3529538716139657</v>
      </c>
      <c r="E72" s="1">
        <f t="shared" si="18"/>
        <v>61.175162258897075</v>
      </c>
      <c r="F72" s="1">
        <f t="shared" si="19"/>
        <v>244.7006490355883</v>
      </c>
      <c r="G72" s="8">
        <f t="shared" si="9"/>
        <v>2949.7816307692251</v>
      </c>
      <c r="H72">
        <v>315</v>
      </c>
      <c r="I72">
        <v>295</v>
      </c>
      <c r="J72" s="1">
        <v>308.39370331932042</v>
      </c>
      <c r="K72" s="2">
        <f t="shared" si="15"/>
        <v>6.6062966806795771</v>
      </c>
      <c r="L72" s="8">
        <v>1120.2569164715428</v>
      </c>
      <c r="M72" s="1">
        <f t="shared" si="20"/>
        <v>16.476709259843474</v>
      </c>
      <c r="N72" s="1">
        <f t="shared" si="16"/>
        <v>4178.7253093912195</v>
      </c>
      <c r="O72" s="1">
        <f t="shared" si="17"/>
        <v>992.73021534572797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246.61340890358952</v>
      </c>
      <c r="C73">
        <v>1200</v>
      </c>
      <c r="D73" s="2">
        <v>1.3529538716139657</v>
      </c>
      <c r="E73" s="1">
        <f t="shared" si="18"/>
        <v>61.175162258897075</v>
      </c>
      <c r="F73" s="1">
        <f t="shared" si="19"/>
        <v>244.7006490355883</v>
      </c>
      <c r="G73" s="8">
        <f t="shared" si="9"/>
        <v>3439.4253538461485</v>
      </c>
      <c r="H73">
        <v>315</v>
      </c>
      <c r="I73">
        <v>295</v>
      </c>
      <c r="J73" s="1">
        <v>308.87381182014349</v>
      </c>
      <c r="K73" s="2">
        <f t="shared" si="15"/>
        <v>6.1261881798565128</v>
      </c>
      <c r="L73" s="8">
        <v>1139.1025983976756</v>
      </c>
      <c r="M73" s="1">
        <f t="shared" si="20"/>
        <v>16.750610303835966</v>
      </c>
      <c r="N73" s="1">
        <f t="shared" si="16"/>
        <v>4178.6979032238878</v>
      </c>
      <c r="O73" s="1">
        <f t="shared" si="17"/>
        <v>992.64675464464131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268.39222737461387</v>
      </c>
      <c r="C74">
        <v>1200</v>
      </c>
      <c r="D74" s="2">
        <v>1.3529538716139657</v>
      </c>
      <c r="E74" s="1">
        <f t="shared" si="18"/>
        <v>61.175162258897075</v>
      </c>
      <c r="F74" s="1">
        <f t="shared" si="19"/>
        <v>244.7006490355883</v>
      </c>
      <c r="G74" s="8">
        <f t="shared" si="9"/>
        <v>3965.1010153846082</v>
      </c>
      <c r="H74">
        <v>315</v>
      </c>
      <c r="I74">
        <v>295</v>
      </c>
      <c r="J74" s="1">
        <v>309.27008423957051</v>
      </c>
      <c r="K74" s="2">
        <f t="shared" si="15"/>
        <v>5.7299157604294919</v>
      </c>
      <c r="L74" s="8">
        <v>1154.4943939996358</v>
      </c>
      <c r="M74" s="1">
        <f t="shared" si="20"/>
        <v>16.974161570660684</v>
      </c>
      <c r="N74" s="1">
        <f t="shared" si="16"/>
        <v>4178.6775404448217</v>
      </c>
      <c r="O74" s="1">
        <f t="shared" si="17"/>
        <v>992.57717932407479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28.957219971969021</v>
      </c>
      <c r="C75">
        <v>1500</v>
      </c>
      <c r="D75" s="2">
        <v>1.7347386912604303</v>
      </c>
      <c r="E75" s="1">
        <f t="shared" si="18"/>
        <v>78.437944664031619</v>
      </c>
      <c r="F75" s="1">
        <f t="shared" si="19"/>
        <v>313.75177865612648</v>
      </c>
      <c r="G75" s="8">
        <f t="shared" si="9"/>
        <v>164.4253538461536</v>
      </c>
      <c r="H75">
        <v>315</v>
      </c>
      <c r="I75">
        <v>295</v>
      </c>
      <c r="J75" s="1">
        <v>295.71147476293811</v>
      </c>
      <c r="K75" s="2">
        <f t="shared" si="15"/>
        <v>19.28852523706189</v>
      </c>
      <c r="L75" s="8">
        <v>464.22868635324534</v>
      </c>
      <c r="M75" s="1">
        <f t="shared" si="20"/>
        <v>5.7816762073732857</v>
      </c>
      <c r="N75" s="1">
        <f t="shared" si="16"/>
        <v>4180.9993516567638</v>
      </c>
      <c r="O75" s="1">
        <f t="shared" si="17"/>
        <v>994.57061236813445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50.688912794197172</v>
      </c>
      <c r="C76">
        <v>1500</v>
      </c>
      <c r="D76" s="2">
        <v>1.7347386912604303</v>
      </c>
      <c r="E76" s="1">
        <f t="shared" si="18"/>
        <v>78.437944664031619</v>
      </c>
      <c r="F76" s="1">
        <f t="shared" si="19"/>
        <v>313.75177865612648</v>
      </c>
      <c r="G76" s="8">
        <f t="shared" si="9"/>
        <v>329.78163076922988</v>
      </c>
      <c r="H76">
        <v>315</v>
      </c>
      <c r="I76">
        <v>295</v>
      </c>
      <c r="J76" s="1">
        <v>297.95209236505923</v>
      </c>
      <c r="K76" s="2">
        <f t="shared" si="15"/>
        <v>17.047907634940771</v>
      </c>
      <c r="L76" s="8">
        <v>716.59784889174557</v>
      </c>
      <c r="M76" s="1">
        <f t="shared" si="20"/>
        <v>8.9105930097808663</v>
      </c>
      <c r="N76" s="1">
        <f t="shared" si="16"/>
        <v>4180.3278512715842</v>
      </c>
      <c r="O76" s="1">
        <f t="shared" si="17"/>
        <v>994.30027636674345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72.434534245106732</v>
      </c>
      <c r="C77">
        <v>1500</v>
      </c>
      <c r="D77" s="2">
        <v>1.7347386912604303</v>
      </c>
      <c r="E77" s="1">
        <f t="shared" si="18"/>
        <v>78.437944664031619</v>
      </c>
      <c r="F77" s="1">
        <f t="shared" si="19"/>
        <v>313.75177865612648</v>
      </c>
      <c r="G77" s="8">
        <f t="shared" si="9"/>
        <v>531.16984615384467</v>
      </c>
      <c r="H77">
        <v>315</v>
      </c>
      <c r="I77">
        <v>295</v>
      </c>
      <c r="J77" s="1">
        <v>300.22330546088278</v>
      </c>
      <c r="K77" s="2">
        <f t="shared" si="15"/>
        <v>14.776694539117216</v>
      </c>
      <c r="L77" s="8">
        <v>886.21896148052986</v>
      </c>
      <c r="M77" s="1">
        <f t="shared" si="20"/>
        <v>11.006013902815791</v>
      </c>
      <c r="N77" s="1">
        <f t="shared" si="16"/>
        <v>4179.7825235270884</v>
      </c>
      <c r="O77" s="1">
        <f t="shared" si="17"/>
        <v>994.00100725937796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94.190171734459426</v>
      </c>
      <c r="C78">
        <v>1500</v>
      </c>
      <c r="D78" s="2">
        <v>1.7347386912604303</v>
      </c>
      <c r="E78" s="1">
        <f t="shared" si="18"/>
        <v>78.437944664031619</v>
      </c>
      <c r="F78" s="1">
        <f t="shared" si="19"/>
        <v>313.75177865612648</v>
      </c>
      <c r="G78" s="8">
        <f t="shared" si="9"/>
        <v>768.58999999999787</v>
      </c>
      <c r="H78">
        <v>315</v>
      </c>
      <c r="I78">
        <v>295</v>
      </c>
      <c r="J78" s="1">
        <v>302.10703347763274</v>
      </c>
      <c r="K78" s="2">
        <f t="shared" si="15"/>
        <v>12.89296652236726</v>
      </c>
      <c r="L78" s="8">
        <v>1004.3265295329437</v>
      </c>
      <c r="M78" s="1">
        <f t="shared" si="20"/>
        <v>12.461218339054819</v>
      </c>
      <c r="N78" s="1">
        <f t="shared" si="16"/>
        <v>4179.4233234703779</v>
      </c>
      <c r="O78" s="1">
        <f t="shared" si="17"/>
        <v>993.73425354692802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115.95270927639342</v>
      </c>
      <c r="C79">
        <v>1500</v>
      </c>
      <c r="D79" s="2">
        <v>1.7347386912604303</v>
      </c>
      <c r="E79" s="1">
        <f t="shared" si="18"/>
        <v>78.437944664031619</v>
      </c>
      <c r="F79" s="1">
        <f t="shared" si="19"/>
        <v>313.75177865612648</v>
      </c>
      <c r="G79" s="8">
        <f t="shared" si="9"/>
        <v>1042.0420923076895</v>
      </c>
      <c r="H79">
        <v>315</v>
      </c>
      <c r="I79">
        <v>295</v>
      </c>
      <c r="J79" s="1">
        <v>303.618539712337</v>
      </c>
      <c r="K79" s="2">
        <f t="shared" si="15"/>
        <v>11.381460287663003</v>
      </c>
      <c r="L79" s="8">
        <v>1090.4485964909147</v>
      </c>
      <c r="M79" s="1">
        <f t="shared" si="20"/>
        <v>13.520118456232215</v>
      </c>
      <c r="N79" s="1">
        <f t="shared" si="16"/>
        <v>4179.1901663716881</v>
      </c>
      <c r="O79" s="1">
        <f t="shared" si="17"/>
        <v>993.50848047371449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137.7200731651071</v>
      </c>
      <c r="C80">
        <v>1500</v>
      </c>
      <c r="D80" s="2">
        <v>1.7347386912604303</v>
      </c>
      <c r="E80" s="1">
        <f t="shared" si="18"/>
        <v>78.437944664031619</v>
      </c>
      <c r="F80" s="1">
        <f t="shared" si="19"/>
        <v>313.75177865612648</v>
      </c>
      <c r="G80" s="8">
        <f t="shared" si="9"/>
        <v>1351.5261230769197</v>
      </c>
      <c r="H80">
        <v>315</v>
      </c>
      <c r="I80">
        <v>295</v>
      </c>
      <c r="J80" s="1">
        <v>304.83605948422417</v>
      </c>
      <c r="K80" s="2">
        <f t="shared" si="15"/>
        <v>10.163940515775835</v>
      </c>
      <c r="L80" s="8">
        <v>1155.7732760075792</v>
      </c>
      <c r="M80" s="1">
        <f t="shared" si="20"/>
        <v>14.321922593589001</v>
      </c>
      <c r="N80" s="1">
        <f t="shared" si="16"/>
        <v>4179.0348620786781</v>
      </c>
      <c r="O80" s="1">
        <f t="shared" si="17"/>
        <v>993.31925155163071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159.49090377270986</v>
      </c>
      <c r="C81">
        <v>1500</v>
      </c>
      <c r="D81" s="2">
        <v>1.7347386912604303</v>
      </c>
      <c r="E81" s="1">
        <f t="shared" si="18"/>
        <v>78.437944664031619</v>
      </c>
      <c r="F81" s="1">
        <f t="shared" si="19"/>
        <v>313.75177865612648</v>
      </c>
      <c r="G81" s="8">
        <f t="shared" si="9"/>
        <v>1697.0420923076883</v>
      </c>
      <c r="H81">
        <v>315</v>
      </c>
      <c r="I81">
        <v>295</v>
      </c>
      <c r="J81" s="1">
        <v>305.82956768529243</v>
      </c>
      <c r="K81" s="2">
        <f t="shared" si="15"/>
        <v>9.1704323147075684</v>
      </c>
      <c r="L81" s="8">
        <v>1206.9292812896385</v>
      </c>
      <c r="M81" s="1">
        <f t="shared" si="20"/>
        <v>14.94889632364322</v>
      </c>
      <c r="N81" s="1">
        <f t="shared" si="16"/>
        <v>4178.9279417715006</v>
      </c>
      <c r="O81" s="1">
        <f t="shared" si="17"/>
        <v>993.16008783632878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181.26429266630251</v>
      </c>
      <c r="C82">
        <v>1500</v>
      </c>
      <c r="D82" s="2">
        <v>1.7347386912604303</v>
      </c>
      <c r="E82" s="1">
        <f t="shared" si="18"/>
        <v>78.437944664031619</v>
      </c>
      <c r="F82" s="1">
        <f t="shared" si="19"/>
        <v>313.75177865612648</v>
      </c>
      <c r="G82" s="8">
        <f t="shared" si="9"/>
        <v>2078.5899999999961</v>
      </c>
      <c r="H82">
        <v>315</v>
      </c>
      <c r="I82">
        <v>295</v>
      </c>
      <c r="J82" s="1">
        <v>306.65215369982019</v>
      </c>
      <c r="K82" s="2">
        <f t="shared" si="15"/>
        <v>8.3478463001798104</v>
      </c>
      <c r="L82" s="8">
        <v>1248.0367651485344</v>
      </c>
      <c r="M82" s="1">
        <f t="shared" si="20"/>
        <v>15.452071454505498</v>
      </c>
      <c r="N82" s="1">
        <f t="shared" si="16"/>
        <v>4178.8519569693817</v>
      </c>
      <c r="O82" s="1">
        <f t="shared" si="17"/>
        <v>993.02514219593161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203.03961661671576</v>
      </c>
      <c r="C83">
        <v>1500</v>
      </c>
      <c r="D83" s="2">
        <v>1.7347386912604303</v>
      </c>
      <c r="E83" s="1">
        <f t="shared" si="18"/>
        <v>78.437944664031619</v>
      </c>
      <c r="F83" s="1">
        <f t="shared" si="19"/>
        <v>313.75177865612648</v>
      </c>
      <c r="G83" s="8">
        <f t="shared" si="9"/>
        <v>2496.1698461538413</v>
      </c>
      <c r="H83">
        <v>315</v>
      </c>
      <c r="I83">
        <v>295</v>
      </c>
      <c r="J83" s="1">
        <v>307.34274051568337</v>
      </c>
      <c r="K83" s="2">
        <f t="shared" si="15"/>
        <v>7.6572594843166257</v>
      </c>
      <c r="L83" s="8">
        <v>1281.7741930715183</v>
      </c>
      <c r="M83" s="1">
        <f t="shared" si="20"/>
        <v>15.864569095599139</v>
      </c>
      <c r="N83" s="1">
        <f t="shared" si="16"/>
        <v>4178.796399759357</v>
      </c>
      <c r="O83" s="1">
        <f t="shared" si="17"/>
        <v>992.90967624592508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224.81643649354666</v>
      </c>
      <c r="C84">
        <v>1500</v>
      </c>
      <c r="D84" s="2">
        <v>1.7347386912604303</v>
      </c>
      <c r="E84" s="1">
        <f t="shared" si="18"/>
        <v>78.437944664031619</v>
      </c>
      <c r="F84" s="1">
        <f t="shared" si="19"/>
        <v>313.75177865612648</v>
      </c>
      <c r="G84" s="8">
        <f t="shared" si="9"/>
        <v>2949.7816307692251</v>
      </c>
      <c r="H84">
        <v>315</v>
      </c>
      <c r="I84">
        <v>295</v>
      </c>
      <c r="J84" s="1">
        <v>307.92986018733779</v>
      </c>
      <c r="K84" s="2">
        <f t="shared" si="15"/>
        <v>7.0701398126622053</v>
      </c>
      <c r="L84" s="8">
        <v>1309.952053650941</v>
      </c>
      <c r="M84" s="1">
        <f t="shared" si="20"/>
        <v>16.208745974485506</v>
      </c>
      <c r="N84" s="1">
        <f t="shared" si="16"/>
        <v>4178.7547540996902</v>
      </c>
      <c r="O84" s="1">
        <f t="shared" si="17"/>
        <v>992.80997190971379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246.59443512325385</v>
      </c>
      <c r="C85">
        <v>1500</v>
      </c>
      <c r="D85" s="2">
        <v>1.7347386912604303</v>
      </c>
      <c r="E85" s="1">
        <f t="shared" si="18"/>
        <v>78.437944664031619</v>
      </c>
      <c r="F85" s="1">
        <f t="shared" si="19"/>
        <v>313.75177865612648</v>
      </c>
      <c r="G85" s="8">
        <f t="shared" si="9"/>
        <v>3439.4253538461485</v>
      </c>
      <c r="H85">
        <v>315</v>
      </c>
      <c r="I85">
        <v>295</v>
      </c>
      <c r="J85" s="1">
        <v>308.43465598102483</v>
      </c>
      <c r="K85" s="2">
        <f t="shared" si="15"/>
        <v>6.5653440189751677</v>
      </c>
      <c r="L85" s="8">
        <v>1333.8356352373878</v>
      </c>
      <c r="M85" s="1">
        <f t="shared" si="20"/>
        <v>16.50020732155016</v>
      </c>
      <c r="N85" s="1">
        <f t="shared" si="16"/>
        <v>4178.7228516726609</v>
      </c>
      <c r="O85" s="1">
        <f t="shared" si="17"/>
        <v>992.72313212438496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268.37240785732735</v>
      </c>
      <c r="C86">
        <v>1500</v>
      </c>
      <c r="D86" s="2">
        <v>1.7347386912604303</v>
      </c>
      <c r="E86" s="1">
        <f t="shared" si="18"/>
        <v>78.437944664031619</v>
      </c>
      <c r="F86" s="1">
        <f t="shared" si="19"/>
        <v>313.75177865612648</v>
      </c>
      <c r="G86" s="8">
        <f t="shared" si="9"/>
        <v>3965.1010153846082</v>
      </c>
      <c r="H86">
        <v>315</v>
      </c>
      <c r="I86">
        <v>295</v>
      </c>
      <c r="J86" s="1">
        <v>308.85248243064075</v>
      </c>
      <c r="K86" s="2">
        <f t="shared" si="15"/>
        <v>6.1475175693592519</v>
      </c>
      <c r="L86" s="8">
        <v>1353.3790295240356</v>
      </c>
      <c r="M86" s="1">
        <f t="shared" si="20"/>
        <v>16.738514056254058</v>
      </c>
      <c r="N86" s="1">
        <f t="shared" si="16"/>
        <v>4178.6990563193249</v>
      </c>
      <c r="O86" s="1">
        <f t="shared" si="17"/>
        <v>992.65048194382211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28.956469421045508</v>
      </c>
      <c r="C87">
        <v>2000</v>
      </c>
      <c r="D87" s="2">
        <v>2.3705189608256476</v>
      </c>
      <c r="E87" s="1">
        <f t="shared" si="18"/>
        <v>107.18538533269248</v>
      </c>
      <c r="F87" s="1">
        <f t="shared" si="19"/>
        <v>428.74154133076991</v>
      </c>
      <c r="G87" s="8">
        <f t="shared" si="9"/>
        <v>164.4253538461536</v>
      </c>
      <c r="H87">
        <v>315</v>
      </c>
      <c r="I87">
        <v>295</v>
      </c>
      <c r="J87" s="1">
        <v>295.48614386559501</v>
      </c>
      <c r="K87" s="2">
        <f t="shared" si="15"/>
        <v>19.513856134404989</v>
      </c>
      <c r="L87" s="8">
        <v>516.18243195083505</v>
      </c>
      <c r="M87" s="1">
        <f t="shared" si="20"/>
        <v>5.2499181144322016</v>
      </c>
      <c r="N87" s="1">
        <f t="shared" si="16"/>
        <v>4181.074761526359</v>
      </c>
      <c r="O87" s="1">
        <f t="shared" si="17"/>
        <v>994.59639161216978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50.685214991507671</v>
      </c>
      <c r="C88">
        <v>2000</v>
      </c>
      <c r="D88" s="2">
        <v>2.3705189608256476</v>
      </c>
      <c r="E88" s="1">
        <f t="shared" si="18"/>
        <v>107.18538533269248</v>
      </c>
      <c r="F88" s="1">
        <f t="shared" si="19"/>
        <v>428.74154133076991</v>
      </c>
      <c r="G88" s="8">
        <f t="shared" si="9"/>
        <v>329.78163076922988</v>
      </c>
      <c r="H88">
        <v>315</v>
      </c>
      <c r="I88">
        <v>295</v>
      </c>
      <c r="J88" s="1">
        <v>297.37088423491912</v>
      </c>
      <c r="K88" s="2">
        <f t="shared" si="15"/>
        <v>17.629115765080883</v>
      </c>
      <c r="L88" s="8">
        <v>814.52543647952052</v>
      </c>
      <c r="M88" s="1">
        <f t="shared" si="20"/>
        <v>8.2669963043458132</v>
      </c>
      <c r="N88" s="1">
        <f t="shared" si="16"/>
        <v>4180.4887328225495</v>
      </c>
      <c r="O88" s="1">
        <f t="shared" si="17"/>
        <v>994.37281677594819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72.427163979816555</v>
      </c>
      <c r="C89">
        <v>2000</v>
      </c>
      <c r="D89" s="2">
        <v>2.3705189608256476</v>
      </c>
      <c r="E89" s="1">
        <f t="shared" si="18"/>
        <v>107.18538533269248</v>
      </c>
      <c r="F89" s="1">
        <f t="shared" si="19"/>
        <v>428.74154133076991</v>
      </c>
      <c r="G89" s="8">
        <f t="shared" si="9"/>
        <v>531.16984615384467</v>
      </c>
      <c r="H89">
        <v>315</v>
      </c>
      <c r="I89">
        <v>295</v>
      </c>
      <c r="J89" s="1">
        <v>299.47645684761022</v>
      </c>
      <c r="K89" s="2">
        <f t="shared" si="15"/>
        <v>15.523543152389777</v>
      </c>
      <c r="L89" s="8">
        <v>1023.4232634622362</v>
      </c>
      <c r="M89" s="1">
        <f t="shared" si="20"/>
        <v>10.37045812897564</v>
      </c>
      <c r="N89" s="1">
        <f t="shared" si="16"/>
        <v>4179.9476890246888</v>
      </c>
      <c r="O89" s="1">
        <f t="shared" si="17"/>
        <v>994.10215785978335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94.179266729841558</v>
      </c>
      <c r="C90">
        <v>2000</v>
      </c>
      <c r="D90" s="2">
        <v>2.3705189608256476</v>
      </c>
      <c r="E90" s="1">
        <f t="shared" si="18"/>
        <v>107.18538533269248</v>
      </c>
      <c r="F90" s="1">
        <f t="shared" si="19"/>
        <v>428.74154133076991</v>
      </c>
      <c r="G90" s="8">
        <f t="shared" si="9"/>
        <v>768.58999999999787</v>
      </c>
      <c r="H90">
        <v>315</v>
      </c>
      <c r="I90">
        <v>295</v>
      </c>
      <c r="J90" s="1">
        <v>301.30868019099449</v>
      </c>
      <c r="K90" s="2">
        <f t="shared" si="15"/>
        <v>13.691319809005506</v>
      </c>
      <c r="L90" s="8">
        <v>1172.4396833072865</v>
      </c>
      <c r="M90" s="1">
        <f t="shared" si="20"/>
        <v>11.866225704494013</v>
      </c>
      <c r="N90" s="1">
        <f t="shared" si="16"/>
        <v>4179.5658492472248</v>
      </c>
      <c r="O90" s="1">
        <f t="shared" si="17"/>
        <v>993.84931790238693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115.93865748172558</v>
      </c>
      <c r="C91">
        <v>2000</v>
      </c>
      <c r="D91" s="2">
        <v>2.3705189608256476</v>
      </c>
      <c r="E91" s="1">
        <f t="shared" si="18"/>
        <v>107.18538533269248</v>
      </c>
      <c r="F91" s="1">
        <f t="shared" si="19"/>
        <v>428.74154133076991</v>
      </c>
      <c r="G91" s="8">
        <f t="shared" si="9"/>
        <v>1042.0420923076895</v>
      </c>
      <c r="H91">
        <v>315</v>
      </c>
      <c r="I91">
        <v>295</v>
      </c>
      <c r="J91" s="1">
        <v>302.82096229304102</v>
      </c>
      <c r="K91" s="2">
        <f t="shared" si="15"/>
        <v>12.179037706958979</v>
      </c>
      <c r="L91" s="8">
        <v>1282.8039380858506</v>
      </c>
      <c r="M91" s="1">
        <f t="shared" si="20"/>
        <v>12.971261785575795</v>
      </c>
      <c r="N91" s="1">
        <f t="shared" si="16"/>
        <v>4179.3073905156998</v>
      </c>
      <c r="O91" s="1">
        <f t="shared" si="17"/>
        <v>993.62889395332172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137.7032900627305</v>
      </c>
      <c r="C92">
        <v>2000</v>
      </c>
      <c r="D92" s="2">
        <v>2.3705189608256476</v>
      </c>
      <c r="E92" s="1">
        <f t="shared" si="18"/>
        <v>107.18538533269248</v>
      </c>
      <c r="F92" s="1">
        <f t="shared" si="19"/>
        <v>428.74154133076991</v>
      </c>
      <c r="G92" s="8">
        <f t="shared" ref="G92:G155" si="22">G80</f>
        <v>1351.5261230769197</v>
      </c>
      <c r="H92">
        <v>315</v>
      </c>
      <c r="I92">
        <v>295</v>
      </c>
      <c r="J92" s="1">
        <v>304.06195129631254</v>
      </c>
      <c r="K92" s="2">
        <f t="shared" si="15"/>
        <v>10.938048703687457</v>
      </c>
      <c r="L92" s="8">
        <v>1367.4261843600689</v>
      </c>
      <c r="M92" s="1">
        <f t="shared" si="20"/>
        <v>13.816811817756292</v>
      </c>
      <c r="N92" s="1">
        <f t="shared" si="16"/>
        <v>4179.1303856858885</v>
      </c>
      <c r="O92" s="1">
        <f t="shared" si="17"/>
        <v>993.44031604241991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159.47176420106678</v>
      </c>
      <c r="C93">
        <v>2000</v>
      </c>
      <c r="D93" s="2">
        <v>2.3705189608256476</v>
      </c>
      <c r="E93" s="1">
        <f t="shared" si="18"/>
        <v>107.18538533269248</v>
      </c>
      <c r="F93" s="1">
        <f t="shared" si="19"/>
        <v>428.74154133076991</v>
      </c>
      <c r="G93" s="8">
        <f t="shared" si="22"/>
        <v>1697.0420923076883</v>
      </c>
      <c r="H93">
        <v>315</v>
      </c>
      <c r="I93">
        <v>295</v>
      </c>
      <c r="J93" s="1">
        <v>305.08802703084058</v>
      </c>
      <c r="K93" s="2">
        <f t="shared" si="15"/>
        <v>9.9119729691594216</v>
      </c>
      <c r="L93" s="8">
        <v>1434.2225440156431</v>
      </c>
      <c r="M93" s="1">
        <f t="shared" si="20"/>
        <v>14.483078971743227</v>
      </c>
      <c r="N93" s="1">
        <f t="shared" si="16"/>
        <v>4179.006117037181</v>
      </c>
      <c r="O93" s="1">
        <f t="shared" si="17"/>
        <v>993.27928548081104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181.2431163902755</v>
      </c>
      <c r="C94">
        <v>2000</v>
      </c>
      <c r="D94" s="2">
        <v>2.3705189608256476</v>
      </c>
      <c r="E94" s="1">
        <f t="shared" si="18"/>
        <v>107.18538533269248</v>
      </c>
      <c r="F94" s="1">
        <f t="shared" si="19"/>
        <v>428.74154133076991</v>
      </c>
      <c r="G94" s="8">
        <f t="shared" si="22"/>
        <v>2078.5899999999961</v>
      </c>
      <c r="H94">
        <v>315</v>
      </c>
      <c r="I94">
        <v>295</v>
      </c>
      <c r="J94" s="1">
        <v>305.94596033861501</v>
      </c>
      <c r="K94" s="2">
        <f t="shared" si="15"/>
        <v>9.0540396613849907</v>
      </c>
      <c r="L94" s="8">
        <v>1488.2258652085181</v>
      </c>
      <c r="M94" s="1">
        <f t="shared" si="20"/>
        <v>15.020924680688275</v>
      </c>
      <c r="N94" s="1">
        <f t="shared" si="16"/>
        <v>4178.9165189399982</v>
      </c>
      <c r="O94" s="1">
        <f t="shared" si="17"/>
        <v>993.14116632380865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203.01667122160782</v>
      </c>
      <c r="C95">
        <v>2000</v>
      </c>
      <c r="D95" s="2">
        <v>2.3705189608256476</v>
      </c>
      <c r="E95" s="1">
        <f t="shared" si="18"/>
        <v>107.18538533269248</v>
      </c>
      <c r="F95" s="1">
        <f t="shared" si="19"/>
        <v>428.74154133076991</v>
      </c>
      <c r="G95" s="8">
        <f t="shared" si="22"/>
        <v>2496.1698461538413</v>
      </c>
      <c r="H95">
        <v>315</v>
      </c>
      <c r="I95">
        <v>295</v>
      </c>
      <c r="J95" s="1">
        <v>306.67172467170894</v>
      </c>
      <c r="K95" s="2">
        <f t="shared" si="15"/>
        <v>8.3282753282910562</v>
      </c>
      <c r="L95" s="8">
        <v>1532.7611242595908</v>
      </c>
      <c r="M95" s="1">
        <f t="shared" si="20"/>
        <v>15.463881725087036</v>
      </c>
      <c r="N95" s="1">
        <f t="shared" si="16"/>
        <v>4178.8502812868992</v>
      </c>
      <c r="O95" s="1">
        <f t="shared" si="17"/>
        <v>993.02189710291623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224.79194488621792</v>
      </c>
      <c r="C96">
        <v>2000</v>
      </c>
      <c r="D96" s="2">
        <v>2.3705189608256476</v>
      </c>
      <c r="E96" s="1">
        <f t="shared" si="18"/>
        <v>107.18538533269248</v>
      </c>
      <c r="F96" s="1">
        <f t="shared" si="19"/>
        <v>428.74154133076991</v>
      </c>
      <c r="G96" s="8">
        <f t="shared" si="22"/>
        <v>2949.7816307692251</v>
      </c>
      <c r="H96">
        <v>315</v>
      </c>
      <c r="I96">
        <v>295</v>
      </c>
      <c r="J96" s="1">
        <v>307.29251090435696</v>
      </c>
      <c r="K96" s="2">
        <f t="shared" si="15"/>
        <v>7.7074890956430409</v>
      </c>
      <c r="L96" s="8">
        <v>1570.1032427764233</v>
      </c>
      <c r="M96" s="1">
        <f t="shared" si="20"/>
        <v>15.834853059215773</v>
      </c>
      <c r="N96" s="1">
        <f t="shared" si="16"/>
        <v>4178.8001969010229</v>
      </c>
      <c r="O96" s="1">
        <f t="shared" si="17"/>
        <v>992.91814087455964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246.56858335674883</v>
      </c>
      <c r="C97">
        <v>2000</v>
      </c>
      <c r="D97" s="2">
        <v>2.3705189608256476</v>
      </c>
      <c r="E97" s="1">
        <f t="shared" si="18"/>
        <v>107.18538533269248</v>
      </c>
      <c r="F97" s="1">
        <f t="shared" si="19"/>
        <v>428.74154133076991</v>
      </c>
      <c r="G97" s="8">
        <f t="shared" si="22"/>
        <v>3439.4253538461485</v>
      </c>
      <c r="H97">
        <v>315</v>
      </c>
      <c r="I97">
        <v>295</v>
      </c>
      <c r="J97" s="1">
        <v>307.82890805535015</v>
      </c>
      <c r="K97" s="2">
        <f t="shared" si="15"/>
        <v>7.1710919446498451</v>
      </c>
      <c r="L97" s="8">
        <v>1601.8572360727355</v>
      </c>
      <c r="M97" s="1">
        <f t="shared" si="20"/>
        <v>16.149972856754481</v>
      </c>
      <c r="N97" s="1">
        <f t="shared" si="16"/>
        <v>4178.7615611391693</v>
      </c>
      <c r="O97" s="1">
        <f t="shared" si="17"/>
        <v>992.82721532211622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268.34529899001615</v>
      </c>
      <c r="C98">
        <v>2000</v>
      </c>
      <c r="D98" s="2">
        <v>2.3705189608256476</v>
      </c>
      <c r="E98" s="1">
        <f t="shared" si="18"/>
        <v>107.18538533269248</v>
      </c>
      <c r="F98" s="1">
        <f t="shared" si="19"/>
        <v>428.74154133076991</v>
      </c>
      <c r="G98" s="8">
        <f t="shared" si="22"/>
        <v>3965.1010153846082</v>
      </c>
      <c r="H98">
        <v>315</v>
      </c>
      <c r="I98">
        <v>295</v>
      </c>
      <c r="J98" s="1">
        <v>308.27469046913347</v>
      </c>
      <c r="K98" s="2">
        <f t="shared" si="15"/>
        <v>6.7253095308665252</v>
      </c>
      <c r="L98" s="8">
        <v>1627.9103621130971</v>
      </c>
      <c r="M98" s="1">
        <f t="shared" si="20"/>
        <v>16.408275599708546</v>
      </c>
      <c r="N98" s="1">
        <f t="shared" si="16"/>
        <v>4178.7325811641895</v>
      </c>
      <c r="O98" s="1">
        <f t="shared" si="17"/>
        <v>992.75076180824567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28.956018431088669</v>
      </c>
      <c r="C99">
        <v>2500</v>
      </c>
      <c r="D99" s="2">
        <v>3.006497141589811</v>
      </c>
      <c r="E99" s="1">
        <f t="shared" si="18"/>
        <v>135.94177475412491</v>
      </c>
      <c r="F99" s="1">
        <f t="shared" si="19"/>
        <v>543.76709901649963</v>
      </c>
      <c r="G99" s="8">
        <f t="shared" si="22"/>
        <v>164.4253538461536</v>
      </c>
      <c r="H99">
        <v>315</v>
      </c>
      <c r="I99">
        <v>295</v>
      </c>
      <c r="J99" s="1">
        <v>295.34963153796281</v>
      </c>
      <c r="K99" s="2">
        <f t="shared" ref="K99:K130" si="24">H99-J99</f>
        <v>19.650368462037193</v>
      </c>
      <c r="L99" s="8">
        <v>552.51801129644036</v>
      </c>
      <c r="M99" s="1">
        <f t="shared" si="20"/>
        <v>4.8560102467855186</v>
      </c>
      <c r="N99" s="1">
        <f t="shared" ref="N99:N130" si="25">((W99 + X99*H99 +Y99*H99^2 +  Z99*H99^3)+(W99 + X99*J99 + Y99*J99^2 +  Z99*J99^3))/2</f>
        <v>4181.1211739913997</v>
      </c>
      <c r="O99" s="1">
        <f t="shared" ref="O99:O130" si="26">((S99 + T99*H99 + U99*H99^2 +  V99*H99^3)+(S99 + T99*J99 + U99*J99^2 +  V99*J99^3))/2</f>
        <v>994.61188244993104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50.682657857125356</v>
      </c>
      <c r="C100">
        <v>2500</v>
      </c>
      <c r="D100" s="2">
        <v>3.006497141589811</v>
      </c>
      <c r="E100" s="1">
        <f t="shared" si="18"/>
        <v>135.94177475412491</v>
      </c>
      <c r="F100" s="1">
        <f t="shared" si="19"/>
        <v>543.76709901649963</v>
      </c>
      <c r="G100" s="8">
        <f t="shared" si="22"/>
        <v>329.78163076922988</v>
      </c>
      <c r="H100">
        <v>315</v>
      </c>
      <c r="I100">
        <v>295</v>
      </c>
      <c r="J100" s="1">
        <v>296.96081341443283</v>
      </c>
      <c r="K100" s="2">
        <f t="shared" si="24"/>
        <v>18.039186585567165</v>
      </c>
      <c r="L100" s="8">
        <v>886.00602828958608</v>
      </c>
      <c r="M100" s="1">
        <f t="shared" si="20"/>
        <v>7.767566848708225</v>
      </c>
      <c r="N100" s="1">
        <f t="shared" si="25"/>
        <v>4180.6077452785676</v>
      </c>
      <c r="O100" s="1">
        <f t="shared" si="26"/>
        <v>994.42298669651132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72.421763562004458</v>
      </c>
      <c r="C101">
        <v>2500</v>
      </c>
      <c r="D101" s="2">
        <v>3.006497141589811</v>
      </c>
      <c r="E101" s="1">
        <f t="shared" si="18"/>
        <v>135.94177475412491</v>
      </c>
      <c r="F101" s="1">
        <f t="shared" si="19"/>
        <v>543.76709901649963</v>
      </c>
      <c r="G101" s="8">
        <f t="shared" si="22"/>
        <v>531.16984615384467</v>
      </c>
      <c r="H101">
        <v>315</v>
      </c>
      <c r="I101">
        <v>295</v>
      </c>
      <c r="J101" s="1">
        <v>298.91617858563552</v>
      </c>
      <c r="K101" s="2">
        <f t="shared" si="24"/>
        <v>16.083821414364479</v>
      </c>
      <c r="L101" s="8">
        <v>1127.2546335494419</v>
      </c>
      <c r="M101" s="1">
        <f t="shared" si="20"/>
        <v>9.8636478169424802</v>
      </c>
      <c r="N101" s="1">
        <f t="shared" si="25"/>
        <v>4180.0805557403401</v>
      </c>
      <c r="O101" s="1">
        <f t="shared" si="26"/>
        <v>994.17628705432776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94.171003163259741</v>
      </c>
      <c r="C102">
        <v>2500</v>
      </c>
      <c r="D102" s="2">
        <v>3.006497141589811</v>
      </c>
      <c r="E102" s="1">
        <f t="shared" si="18"/>
        <v>135.94177475412491</v>
      </c>
      <c r="F102" s="1">
        <f t="shared" si="19"/>
        <v>543.76709901649963</v>
      </c>
      <c r="G102" s="8">
        <f t="shared" si="22"/>
        <v>768.58999999999787</v>
      </c>
      <c r="H102">
        <v>315</v>
      </c>
      <c r="I102">
        <v>295</v>
      </c>
      <c r="J102" s="1">
        <v>300.68949865463622</v>
      </c>
      <c r="K102" s="2">
        <f t="shared" si="24"/>
        <v>14.310501345363775</v>
      </c>
      <c r="L102" s="8">
        <v>1302.8221730275195</v>
      </c>
      <c r="M102" s="1">
        <f t="shared" si="20"/>
        <v>11.383649609597288</v>
      </c>
      <c r="N102" s="1">
        <f t="shared" si="25"/>
        <v>4179.6861386786904</v>
      </c>
      <c r="O102" s="1">
        <f t="shared" si="26"/>
        <v>993.93652882437891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115.92776772859901</v>
      </c>
      <c r="C103">
        <v>2500</v>
      </c>
      <c r="D103" s="2">
        <v>3.006497141589811</v>
      </c>
      <c r="E103" s="1">
        <f t="shared" si="18"/>
        <v>135.94177475412491</v>
      </c>
      <c r="F103" s="1">
        <f t="shared" si="19"/>
        <v>543.76709901649963</v>
      </c>
      <c r="G103" s="8">
        <f t="shared" si="22"/>
        <v>1042.0420923076895</v>
      </c>
      <c r="H103">
        <v>315</v>
      </c>
      <c r="I103">
        <v>295</v>
      </c>
      <c r="J103" s="1">
        <v>302.18929732179447</v>
      </c>
      <c r="K103" s="2">
        <f t="shared" si="24"/>
        <v>12.81070267820553</v>
      </c>
      <c r="L103" s="8">
        <v>1434.5579330014407</v>
      </c>
      <c r="M103" s="1">
        <f t="shared" si="20"/>
        <v>12.520981728810694</v>
      </c>
      <c r="N103" s="1">
        <f t="shared" si="25"/>
        <v>4179.4094197735667</v>
      </c>
      <c r="O103" s="1">
        <f t="shared" si="26"/>
        <v>993.72223115429256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137.69007204669137</v>
      </c>
      <c r="C104">
        <v>2500</v>
      </c>
      <c r="D104" s="2">
        <v>3.006497141589811</v>
      </c>
      <c r="E104" s="1">
        <f t="shared" si="18"/>
        <v>135.94177475412491</v>
      </c>
      <c r="F104" s="1">
        <f t="shared" si="19"/>
        <v>543.76709901649963</v>
      </c>
      <c r="G104" s="8">
        <f t="shared" si="22"/>
        <v>1351.5261230769197</v>
      </c>
      <c r="H104">
        <v>315</v>
      </c>
      <c r="I104">
        <v>295</v>
      </c>
      <c r="J104" s="1">
        <v>303.43997959539985</v>
      </c>
      <c r="K104" s="2">
        <f t="shared" si="24"/>
        <v>11.560020404600152</v>
      </c>
      <c r="L104" s="8">
        <v>1536.492801149152</v>
      </c>
      <c r="M104" s="1">
        <f t="shared" si="20"/>
        <v>13.399001426523233</v>
      </c>
      <c r="N104" s="1">
        <f t="shared" si="25"/>
        <v>4179.215313518549</v>
      </c>
      <c r="O104" s="1">
        <f t="shared" si="26"/>
        <v>993.535684646969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159.45650555440761</v>
      </c>
      <c r="C105">
        <v>2500</v>
      </c>
      <c r="D105" s="2">
        <v>3.006497141589811</v>
      </c>
      <c r="E105" s="1">
        <f t="shared" si="18"/>
        <v>135.94177475412491</v>
      </c>
      <c r="F105" s="1">
        <f t="shared" si="19"/>
        <v>543.76709901649963</v>
      </c>
      <c r="G105" s="8">
        <f t="shared" si="22"/>
        <v>1697.0420923076883</v>
      </c>
      <c r="H105">
        <v>315</v>
      </c>
      <c r="I105">
        <v>295</v>
      </c>
      <c r="J105" s="1">
        <v>304.48591821667816</v>
      </c>
      <c r="K105" s="2">
        <f t="shared" si="24"/>
        <v>10.514081783321842</v>
      </c>
      <c r="L105" s="8">
        <v>1617.4984496873926</v>
      </c>
      <c r="M105" s="1">
        <f t="shared" si="20"/>
        <v>14.095381901351622</v>
      </c>
      <c r="N105" s="1">
        <f t="shared" si="25"/>
        <v>4179.0767027525399</v>
      </c>
      <c r="O105" s="1">
        <f t="shared" si="26"/>
        <v>993.37433395561823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181.22607249356602</v>
      </c>
      <c r="C106">
        <v>2500</v>
      </c>
      <c r="D106" s="2">
        <v>3.006497141589811</v>
      </c>
      <c r="E106" s="1">
        <f t="shared" si="18"/>
        <v>135.94177475412491</v>
      </c>
      <c r="F106" s="1">
        <f t="shared" si="19"/>
        <v>543.76709901649963</v>
      </c>
      <c r="G106" s="8">
        <f t="shared" si="22"/>
        <v>2078.5899999999961</v>
      </c>
      <c r="H106">
        <v>315</v>
      </c>
      <c r="I106">
        <v>295</v>
      </c>
      <c r="J106" s="1">
        <v>305.36792785964047</v>
      </c>
      <c r="K106" s="2">
        <f t="shared" si="24"/>
        <v>9.6320721403595257</v>
      </c>
      <c r="L106" s="8">
        <v>1683.3293869940635</v>
      </c>
      <c r="M106" s="1">
        <f t="shared" si="20"/>
        <v>14.660351426273497</v>
      </c>
      <c r="N106" s="1">
        <f t="shared" si="25"/>
        <v>4178.975496992648</v>
      </c>
      <c r="O106" s="1">
        <f t="shared" si="26"/>
        <v>993.23456897401161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202.99806165058808</v>
      </c>
      <c r="C107">
        <v>2500</v>
      </c>
      <c r="D107" s="2">
        <v>3.006497141589811</v>
      </c>
      <c r="E107" s="1">
        <f t="shared" si="18"/>
        <v>135.94177475412491</v>
      </c>
      <c r="F107" s="1">
        <f t="shared" si="19"/>
        <v>543.76709901649963</v>
      </c>
      <c r="G107" s="8">
        <f t="shared" si="22"/>
        <v>2496.1698461538413</v>
      </c>
      <c r="H107">
        <v>315</v>
      </c>
      <c r="I107">
        <v>295</v>
      </c>
      <c r="J107" s="1">
        <v>306.11899528822778</v>
      </c>
      <c r="K107" s="2">
        <f t="shared" si="24"/>
        <v>8.8810047117722206</v>
      </c>
      <c r="L107" s="8">
        <v>1737.8417754252209</v>
      </c>
      <c r="M107" s="1">
        <f t="shared" si="20"/>
        <v>15.127486785340414</v>
      </c>
      <c r="N107" s="1">
        <f t="shared" si="25"/>
        <v>4178.8999516974482</v>
      </c>
      <c r="O107" s="1">
        <f t="shared" si="26"/>
        <v>993.11293103382184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224.77195621382091</v>
      </c>
      <c r="C108">
        <v>2500</v>
      </c>
      <c r="D108" s="2">
        <v>3.006497141589811</v>
      </c>
      <c r="E108" s="1">
        <f t="shared" si="18"/>
        <v>135.94177475412491</v>
      </c>
      <c r="F108" s="1">
        <f t="shared" si="19"/>
        <v>543.76709901649963</v>
      </c>
      <c r="G108" s="8">
        <f t="shared" si="22"/>
        <v>2949.7816307692251</v>
      </c>
      <c r="H108">
        <v>315</v>
      </c>
      <c r="I108">
        <v>295</v>
      </c>
      <c r="J108" s="1">
        <v>306.76481557565114</v>
      </c>
      <c r="K108" s="2">
        <f t="shared" si="24"/>
        <v>8.2351844243488586</v>
      </c>
      <c r="L108" s="8">
        <v>1783.7022310150037</v>
      </c>
      <c r="M108" s="1">
        <f t="shared" si="20"/>
        <v>15.519959810307238</v>
      </c>
      <c r="N108" s="1">
        <f t="shared" si="25"/>
        <v>4178.8423928428501</v>
      </c>
      <c r="O108" s="1">
        <f t="shared" si="26"/>
        <v>993.00643976989045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246.54737369596683</v>
      </c>
      <c r="C109">
        <v>2500</v>
      </c>
      <c r="D109" s="2">
        <v>3.006497141589811</v>
      </c>
      <c r="E109" s="1">
        <f t="shared" si="18"/>
        <v>135.94177475412491</v>
      </c>
      <c r="F109" s="1">
        <f t="shared" si="19"/>
        <v>543.76709901649963</v>
      </c>
      <c r="G109" s="8">
        <f t="shared" si="22"/>
        <v>3439.4253538461485</v>
      </c>
      <c r="H109">
        <v>315</v>
      </c>
      <c r="I109">
        <v>295</v>
      </c>
      <c r="J109" s="1">
        <v>307.32524947814306</v>
      </c>
      <c r="K109" s="2">
        <f t="shared" si="24"/>
        <v>7.6747505218569358</v>
      </c>
      <c r="L109" s="8">
        <v>1822.8078173521026</v>
      </c>
      <c r="M109" s="1">
        <f t="shared" si="20"/>
        <v>15.854226292724251</v>
      </c>
      <c r="N109" s="1">
        <f t="shared" si="25"/>
        <v>4178.7977177451421</v>
      </c>
      <c r="O109" s="1">
        <f t="shared" si="26"/>
        <v>992.91262498654078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268.32296350286128</v>
      </c>
      <c r="C110">
        <v>2500</v>
      </c>
      <c r="D110" s="2">
        <v>3.006497141589811</v>
      </c>
      <c r="E110" s="1">
        <f t="shared" si="18"/>
        <v>135.94177475412491</v>
      </c>
      <c r="F110" s="1">
        <f t="shared" si="19"/>
        <v>543.76709901649963</v>
      </c>
      <c r="G110" s="8">
        <f t="shared" si="22"/>
        <v>3965.1010153846082</v>
      </c>
      <c r="H110">
        <v>315</v>
      </c>
      <c r="I110">
        <v>295</v>
      </c>
      <c r="J110" s="1">
        <v>307.79264395076194</v>
      </c>
      <c r="K110" s="2">
        <f t="shared" si="24"/>
        <v>7.2073560492380579</v>
      </c>
      <c r="L110" s="8">
        <v>1854.9659739466108</v>
      </c>
      <c r="M110" s="1">
        <f t="shared" si="20"/>
        <v>16.128819876653559</v>
      </c>
      <c r="N110" s="1">
        <f t="shared" si="25"/>
        <v>4178.7640417711445</v>
      </c>
      <c r="O110" s="1">
        <f t="shared" si="26"/>
        <v>992.83339943120154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28.95572425497722</v>
      </c>
      <c r="C111">
        <v>3000</v>
      </c>
      <c r="D111" s="2">
        <v>3.6429512516469043</v>
      </c>
      <c r="E111" s="1">
        <f t="shared" si="18"/>
        <v>164.71968379446642</v>
      </c>
      <c r="F111" s="1">
        <f t="shared" si="19"/>
        <v>658.87873517786568</v>
      </c>
      <c r="G111" s="8">
        <f t="shared" si="22"/>
        <v>164.4253538461536</v>
      </c>
      <c r="H111">
        <v>315</v>
      </c>
      <c r="I111">
        <v>295</v>
      </c>
      <c r="J111" s="1">
        <v>295.26012405432886</v>
      </c>
      <c r="K111" s="2">
        <f t="shared" si="24"/>
        <v>19.739875945671145</v>
      </c>
      <c r="L111" s="8">
        <v>579.56007392695392</v>
      </c>
      <c r="M111" s="1">
        <f t="shared" si="20"/>
        <v>4.5459191105423562</v>
      </c>
      <c r="N111" s="1">
        <f t="shared" si="25"/>
        <v>4181.1519049722774</v>
      </c>
      <c r="O111" s="1">
        <f t="shared" si="26"/>
        <v>994.62198722415133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50.680769803161496</v>
      </c>
      <c r="C112">
        <v>3000</v>
      </c>
      <c r="D112" s="2">
        <v>3.6429512516469043</v>
      </c>
      <c r="E112" s="1">
        <f t="shared" si="18"/>
        <v>164.71968379446642</v>
      </c>
      <c r="F112" s="1">
        <f t="shared" si="19"/>
        <v>658.87873517786568</v>
      </c>
      <c r="G112" s="8">
        <f t="shared" si="22"/>
        <v>329.78163076922988</v>
      </c>
      <c r="H112">
        <v>315</v>
      </c>
      <c r="I112">
        <v>295</v>
      </c>
      <c r="J112" s="1">
        <v>296.65349626880447</v>
      </c>
      <c r="K112" s="2">
        <f t="shared" si="24"/>
        <v>18.346503731195526</v>
      </c>
      <c r="L112" s="8">
        <v>940.96520314806253</v>
      </c>
      <c r="M112" s="1">
        <f t="shared" si="20"/>
        <v>7.3596787981020082</v>
      </c>
      <c r="N112" s="1">
        <f t="shared" si="25"/>
        <v>4180.6999793408668</v>
      </c>
      <c r="O112" s="1">
        <f t="shared" si="26"/>
        <v>994.46003278458534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72.417571333786583</v>
      </c>
      <c r="C113">
        <v>3000</v>
      </c>
      <c r="D113" s="2">
        <v>3.6429512516469043</v>
      </c>
      <c r="E113" s="1">
        <f t="shared" si="18"/>
        <v>164.71968379446642</v>
      </c>
      <c r="F113" s="1">
        <f t="shared" si="19"/>
        <v>658.87873517786568</v>
      </c>
      <c r="G113" s="8">
        <f t="shared" si="22"/>
        <v>531.16984615384467</v>
      </c>
      <c r="H113">
        <v>315</v>
      </c>
      <c r="I113">
        <v>295</v>
      </c>
      <c r="J113" s="1">
        <v>298.47305860507385</v>
      </c>
      <c r="K113" s="2">
        <f t="shared" si="24"/>
        <v>16.526941394926155</v>
      </c>
      <c r="L113" s="8">
        <v>1209.6041402198668</v>
      </c>
      <c r="M113" s="1">
        <f t="shared" si="20"/>
        <v>9.440208631606481</v>
      </c>
      <c r="N113" s="1">
        <f t="shared" si="25"/>
        <v>4180.1912394224528</v>
      </c>
      <c r="O113" s="1">
        <f t="shared" si="26"/>
        <v>994.23383957655915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94.164400429442864</v>
      </c>
      <c r="C114">
        <v>3000</v>
      </c>
      <c r="D114" s="2">
        <v>3.6429512516469043</v>
      </c>
      <c r="E114" s="1">
        <f t="shared" si="18"/>
        <v>164.71968379446642</v>
      </c>
      <c r="F114" s="1">
        <f t="shared" si="19"/>
        <v>658.87873517786568</v>
      </c>
      <c r="G114" s="8">
        <f t="shared" si="22"/>
        <v>768.58999999999787</v>
      </c>
      <c r="H114">
        <v>315</v>
      </c>
      <c r="I114">
        <v>295</v>
      </c>
      <c r="J114" s="1">
        <v>300.1852685784927</v>
      </c>
      <c r="K114" s="2">
        <f t="shared" si="24"/>
        <v>14.814731421507304</v>
      </c>
      <c r="L114" s="8">
        <v>1408.4945420626702</v>
      </c>
      <c r="M114" s="1">
        <f t="shared" si="20"/>
        <v>10.974601612474471</v>
      </c>
      <c r="N114" s="1">
        <f t="shared" si="25"/>
        <v>4179.7906125079853</v>
      </c>
      <c r="O114" s="1">
        <f t="shared" si="26"/>
        <v>994.00622287330577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115.91889725837119</v>
      </c>
      <c r="C115">
        <v>3000</v>
      </c>
      <c r="D115" s="2">
        <v>3.6429512516469043</v>
      </c>
      <c r="E115" s="1">
        <f t="shared" si="18"/>
        <v>164.71968379446642</v>
      </c>
      <c r="F115" s="1">
        <f t="shared" si="19"/>
        <v>658.87873517786568</v>
      </c>
      <c r="G115" s="8">
        <f t="shared" si="22"/>
        <v>1042.0420923076895</v>
      </c>
      <c r="H115">
        <v>315</v>
      </c>
      <c r="I115">
        <v>295</v>
      </c>
      <c r="J115" s="1">
        <v>301.6653524601885</v>
      </c>
      <c r="K115" s="2">
        <f t="shared" si="24"/>
        <v>13.334647539811499</v>
      </c>
      <c r="L115" s="8">
        <v>1559.436857280341</v>
      </c>
      <c r="M115" s="1">
        <f t="shared" si="20"/>
        <v>12.135541492130615</v>
      </c>
      <c r="N115" s="1">
        <f t="shared" si="25"/>
        <v>4179.5004560014704</v>
      </c>
      <c r="O115" s="1">
        <f t="shared" si="26"/>
        <v>993.79827383305042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137.67915434621654</v>
      </c>
      <c r="C116">
        <v>3000</v>
      </c>
      <c r="D116" s="2">
        <v>3.6429512516469043</v>
      </c>
      <c r="E116" s="1">
        <f t="shared" si="18"/>
        <v>164.71968379446642</v>
      </c>
      <c r="F116" s="1">
        <f t="shared" si="19"/>
        <v>658.87873517786568</v>
      </c>
      <c r="G116" s="8">
        <f t="shared" si="22"/>
        <v>1351.5261230769197</v>
      </c>
      <c r="H116">
        <v>315</v>
      </c>
      <c r="I116">
        <v>295</v>
      </c>
      <c r="J116" s="1">
        <v>302.91750250629121</v>
      </c>
      <c r="K116" s="2">
        <f t="shared" si="24"/>
        <v>12.082497493708786</v>
      </c>
      <c r="L116" s="8">
        <v>1677.1723232274783</v>
      </c>
      <c r="M116" s="1">
        <f t="shared" si="20"/>
        <v>13.038810008792073</v>
      </c>
      <c r="N116" s="1">
        <f t="shared" si="25"/>
        <v>4179.2925226804045</v>
      </c>
      <c r="O116" s="1">
        <f t="shared" si="26"/>
        <v>993.61447017603155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159.44376905101183</v>
      </c>
      <c r="C117">
        <v>3000</v>
      </c>
      <c r="D117" s="2">
        <v>3.6429512516469043</v>
      </c>
      <c r="E117" s="1">
        <f t="shared" si="18"/>
        <v>164.71968379446642</v>
      </c>
      <c r="F117" s="1">
        <f t="shared" si="19"/>
        <v>658.87873517786568</v>
      </c>
      <c r="G117" s="8">
        <f t="shared" si="22"/>
        <v>1697.0420923076883</v>
      </c>
      <c r="H117">
        <v>315</v>
      </c>
      <c r="I117">
        <v>295</v>
      </c>
      <c r="J117" s="1">
        <v>303.97542457164053</v>
      </c>
      <c r="K117" s="2">
        <f t="shared" si="24"/>
        <v>11.024575428359469</v>
      </c>
      <c r="L117" s="8">
        <v>1771.290955526277</v>
      </c>
      <c r="M117" s="1">
        <f t="shared" si="20"/>
        <v>13.759357293899921</v>
      </c>
      <c r="N117" s="1">
        <f t="shared" si="25"/>
        <v>4179.1417560606978</v>
      </c>
      <c r="O117" s="1">
        <f t="shared" si="26"/>
        <v>993.45368553927074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181.21172802688389</v>
      </c>
      <c r="C118">
        <v>3000</v>
      </c>
      <c r="D118" s="2">
        <v>3.6429512516469043</v>
      </c>
      <c r="E118" s="1">
        <f t="shared" si="18"/>
        <v>164.71968379446642</v>
      </c>
      <c r="F118" s="1">
        <f t="shared" si="19"/>
        <v>658.87873517786568</v>
      </c>
      <c r="G118" s="8">
        <f t="shared" si="22"/>
        <v>2078.5899999999961</v>
      </c>
      <c r="H118">
        <v>315</v>
      </c>
      <c r="I118">
        <v>295</v>
      </c>
      <c r="J118" s="1">
        <v>304.87437317549029</v>
      </c>
      <c r="K118" s="2">
        <f t="shared" si="24"/>
        <v>10.125626824509709</v>
      </c>
      <c r="L118" s="8">
        <v>1848.1286600465264</v>
      </c>
      <c r="M118" s="1">
        <f t="shared" si="20"/>
        <v>14.346526372988537</v>
      </c>
      <c r="N118" s="1">
        <f t="shared" si="25"/>
        <v>4179.0304182088421</v>
      </c>
      <c r="O118" s="1">
        <f t="shared" si="26"/>
        <v>993.31319203189696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202.98229518001378</v>
      </c>
      <c r="C119">
        <v>3000</v>
      </c>
      <c r="D119" s="2">
        <v>3.6429512516469043</v>
      </c>
      <c r="E119" s="1">
        <f t="shared" si="18"/>
        <v>164.71968379446642</v>
      </c>
      <c r="F119" s="1">
        <f t="shared" si="19"/>
        <v>658.87873517786568</v>
      </c>
      <c r="G119" s="8">
        <f t="shared" si="22"/>
        <v>2496.1698461538413</v>
      </c>
      <c r="H119">
        <v>315</v>
      </c>
      <c r="I119">
        <v>295</v>
      </c>
      <c r="J119" s="1">
        <v>305.64440897090964</v>
      </c>
      <c r="K119" s="2">
        <f t="shared" si="24"/>
        <v>9.3555910290903626</v>
      </c>
      <c r="L119" s="8">
        <v>1911.9866408214111</v>
      </c>
      <c r="M119" s="1">
        <f t="shared" si="20"/>
        <v>14.833721477025057</v>
      </c>
      <c r="N119" s="1">
        <f t="shared" si="25"/>
        <v>4178.9465808923178</v>
      </c>
      <c r="O119" s="1">
        <f t="shared" si="26"/>
        <v>993.19007020396577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224.75492867113223</v>
      </c>
      <c r="C120">
        <v>3000</v>
      </c>
      <c r="D120" s="2">
        <v>3.6429512516469043</v>
      </c>
      <c r="E120" s="1">
        <f t="shared" si="18"/>
        <v>164.71968379446642</v>
      </c>
      <c r="F120" s="1">
        <f t="shared" si="19"/>
        <v>658.87873517786568</v>
      </c>
      <c r="G120" s="8">
        <f t="shared" si="22"/>
        <v>2949.7816307692251</v>
      </c>
      <c r="H120">
        <v>315</v>
      </c>
      <c r="I120">
        <v>295</v>
      </c>
      <c r="J120" s="1">
        <v>306.30967674328645</v>
      </c>
      <c r="K120" s="2">
        <f t="shared" si="24"/>
        <v>8.6903232567135547</v>
      </c>
      <c r="L120" s="8">
        <v>1965.8682358902024</v>
      </c>
      <c r="M120" s="1">
        <f t="shared" si="20"/>
        <v>15.244213703690884</v>
      </c>
      <c r="N120" s="1">
        <f t="shared" si="25"/>
        <v>4178.8822620514338</v>
      </c>
      <c r="O120" s="1">
        <f t="shared" si="26"/>
        <v>993.08167042064088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246.52922337742655</v>
      </c>
      <c r="C121">
        <v>3000</v>
      </c>
      <c r="D121" s="2">
        <v>3.6429512516469043</v>
      </c>
      <c r="E121" s="1">
        <f t="shared" si="18"/>
        <v>164.71968379446642</v>
      </c>
      <c r="F121" s="1">
        <f t="shared" si="19"/>
        <v>658.87873517786568</v>
      </c>
      <c r="G121" s="8">
        <f t="shared" si="22"/>
        <v>3439.4253538461485</v>
      </c>
      <c r="H121">
        <v>315</v>
      </c>
      <c r="I121">
        <v>295</v>
      </c>
      <c r="J121" s="1">
        <v>306.88922159946361</v>
      </c>
      <c r="K121" s="2">
        <f t="shared" si="24"/>
        <v>8.1107784005363897</v>
      </c>
      <c r="L121" s="8">
        <v>2011.9262266571823</v>
      </c>
      <c r="M121" s="1">
        <f t="shared" si="20"/>
        <v>15.594650844725356</v>
      </c>
      <c r="N121" s="1">
        <f t="shared" si="25"/>
        <v>4178.8320612125763</v>
      </c>
      <c r="O121" s="1">
        <f t="shared" si="26"/>
        <v>992.98572658552871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268.30377899974735</v>
      </c>
      <c r="C122">
        <v>3000</v>
      </c>
      <c r="D122" s="2">
        <v>3.6429512516469043</v>
      </c>
      <c r="E122" s="1">
        <f t="shared" si="18"/>
        <v>164.71968379446642</v>
      </c>
      <c r="F122" s="1">
        <f t="shared" si="19"/>
        <v>658.87873517786568</v>
      </c>
      <c r="G122" s="8">
        <f t="shared" si="22"/>
        <v>3965.1010153846082</v>
      </c>
      <c r="H122">
        <v>315</v>
      </c>
      <c r="I122">
        <v>295</v>
      </c>
      <c r="J122" s="1">
        <v>307.37407882925299</v>
      </c>
      <c r="K122" s="2">
        <f t="shared" si="24"/>
        <v>7.6259211707470058</v>
      </c>
      <c r="L122" s="8">
        <v>2049.8783163058579</v>
      </c>
      <c r="M122" s="1">
        <f t="shared" si="20"/>
        <v>15.883086851094848</v>
      </c>
      <c r="N122" s="1">
        <f t="shared" si="25"/>
        <v>4178.7940497139234</v>
      </c>
      <c r="O122" s="1">
        <f t="shared" si="26"/>
        <v>992.90438991636734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28.95552001232544</v>
      </c>
      <c r="C123">
        <f>C111+500</f>
        <v>3500</v>
      </c>
      <c r="D123" s="2">
        <v>4.2784535031181372</v>
      </c>
      <c r="E123" s="1">
        <f t="shared" si="18"/>
        <v>193.45455359698968</v>
      </c>
      <c r="F123" s="1">
        <f t="shared" si="19"/>
        <v>773.81821438795873</v>
      </c>
      <c r="G123" s="8">
        <f t="shared" si="22"/>
        <v>164.4253538461536</v>
      </c>
      <c r="H123">
        <v>315</v>
      </c>
      <c r="I123">
        <v>295</v>
      </c>
      <c r="J123" s="1">
        <v>295.19776247330293</v>
      </c>
      <c r="K123" s="2">
        <f t="shared" si="24"/>
        <v>19.80223752669707</v>
      </c>
      <c r="L123" s="8">
        <v>600.41730755747244</v>
      </c>
      <c r="M123" s="1">
        <f t="shared" si="20"/>
        <v>4.2895217045412579</v>
      </c>
      <c r="N123" s="1">
        <f t="shared" si="25"/>
        <v>4181.1734566387004</v>
      </c>
      <c r="O123" s="1">
        <f t="shared" si="26"/>
        <v>994.62900295835675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50.67930163952694</v>
      </c>
      <c r="C124">
        <f t="shared" ref="C124:C187" si="27">C112+500</f>
        <v>3500</v>
      </c>
      <c r="D124" s="2">
        <v>4.2784535031181372</v>
      </c>
      <c r="E124" s="1">
        <f t="shared" si="18"/>
        <v>193.45455359698968</v>
      </c>
      <c r="F124" s="1">
        <f t="shared" si="19"/>
        <v>773.81821438795873</v>
      </c>
      <c r="G124" s="8">
        <f t="shared" si="22"/>
        <v>329.78163076922988</v>
      </c>
      <c r="H124">
        <v>315</v>
      </c>
      <c r="I124">
        <v>295</v>
      </c>
      <c r="J124" s="1">
        <v>296.41173336995126</v>
      </c>
      <c r="K124" s="2">
        <f t="shared" si="24"/>
        <v>18.588266630048736</v>
      </c>
      <c r="L124" s="8">
        <v>984.60004944167883</v>
      </c>
      <c r="M124" s="1">
        <f t="shared" si="20"/>
        <v>7.0120217946307211</v>
      </c>
      <c r="N124" s="1">
        <f t="shared" si="25"/>
        <v>4180.7743973596635</v>
      </c>
      <c r="O124" s="1">
        <f t="shared" si="26"/>
        <v>994.48884198299402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72.414160820308979</v>
      </c>
      <c r="C125">
        <f t="shared" si="27"/>
        <v>3500</v>
      </c>
      <c r="D125" s="2">
        <v>4.2784535031181372</v>
      </c>
      <c r="E125" s="1">
        <f t="shared" si="18"/>
        <v>193.45455359698968</v>
      </c>
      <c r="F125" s="1">
        <f t="shared" si="19"/>
        <v>773.81821438795873</v>
      </c>
      <c r="G125" s="8">
        <f t="shared" si="22"/>
        <v>531.16984615384467</v>
      </c>
      <c r="H125">
        <v>315</v>
      </c>
      <c r="I125">
        <v>295</v>
      </c>
      <c r="J125" s="1">
        <v>298.10696383986078</v>
      </c>
      <c r="K125" s="2">
        <f t="shared" si="24"/>
        <v>16.893036160139218</v>
      </c>
      <c r="L125" s="8">
        <v>1276.9451680286109</v>
      </c>
      <c r="M125" s="1">
        <f t="shared" si="20"/>
        <v>9.0721017216264332</v>
      </c>
      <c r="N125" s="1">
        <f t="shared" si="25"/>
        <v>4180.2864983383906</v>
      </c>
      <c r="O125" s="1">
        <f t="shared" si="26"/>
        <v>994.28066533372248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94.15888844032736</v>
      </c>
      <c r="C126">
        <f t="shared" si="27"/>
        <v>3500</v>
      </c>
      <c r="D126" s="2">
        <v>4.2784535031181372</v>
      </c>
      <c r="E126" s="1">
        <f t="shared" si="18"/>
        <v>193.45455359698968</v>
      </c>
      <c r="F126" s="1">
        <f t="shared" si="19"/>
        <v>773.81821438795873</v>
      </c>
      <c r="G126" s="8">
        <f t="shared" si="22"/>
        <v>768.58999999999787</v>
      </c>
      <c r="H126">
        <v>315</v>
      </c>
      <c r="I126">
        <v>295</v>
      </c>
      <c r="J126" s="1">
        <v>299.75746174855243</v>
      </c>
      <c r="K126" s="2">
        <f t="shared" si="24"/>
        <v>15.24253825144757</v>
      </c>
      <c r="L126" s="8">
        <v>1496.7266539184927</v>
      </c>
      <c r="M126" s="1">
        <f t="shared" si="20"/>
        <v>10.614447951879615</v>
      </c>
      <c r="N126" s="1">
        <f t="shared" si="25"/>
        <v>4179.8839656675755</v>
      </c>
      <c r="O126" s="1">
        <f t="shared" si="26"/>
        <v>994.06441123525417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115.91136357274668</v>
      </c>
      <c r="C127">
        <f t="shared" si="27"/>
        <v>3500</v>
      </c>
      <c r="D127" s="2">
        <v>4.2784535031181372</v>
      </c>
      <c r="E127" s="1">
        <f t="shared" si="18"/>
        <v>193.45455359698968</v>
      </c>
      <c r="F127" s="1">
        <f t="shared" si="19"/>
        <v>773.81821438795873</v>
      </c>
      <c r="G127" s="8">
        <f t="shared" si="22"/>
        <v>1042.0420923076895</v>
      </c>
      <c r="H127">
        <v>315</v>
      </c>
      <c r="I127">
        <v>295</v>
      </c>
      <c r="J127" s="1">
        <v>301.21331623708159</v>
      </c>
      <c r="K127" s="2">
        <f t="shared" si="24"/>
        <v>13.786683762918415</v>
      </c>
      <c r="L127" s="8">
        <v>1665.2430699368522</v>
      </c>
      <c r="M127" s="1">
        <f t="shared" si="20"/>
        <v>11.793192014557356</v>
      </c>
      <c r="N127" s="1">
        <f t="shared" si="25"/>
        <v>4179.5838116754048</v>
      </c>
      <c r="O127" s="1">
        <f t="shared" si="26"/>
        <v>993.86286597948424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137.669765972601</v>
      </c>
      <c r="C128">
        <f t="shared" si="27"/>
        <v>3500</v>
      </c>
      <c r="D128" s="2">
        <v>4.2784535031181372</v>
      </c>
      <c r="E128" s="1">
        <f t="shared" si="18"/>
        <v>193.45455359698968</v>
      </c>
      <c r="F128" s="1">
        <f t="shared" si="19"/>
        <v>773.81821438795873</v>
      </c>
      <c r="G128" s="8">
        <f t="shared" si="22"/>
        <v>1351.5261230769197</v>
      </c>
      <c r="H128">
        <v>315</v>
      </c>
      <c r="I128">
        <v>295</v>
      </c>
      <c r="J128" s="1">
        <v>302.46150883113052</v>
      </c>
      <c r="K128" s="2">
        <f t="shared" si="24"/>
        <v>12.538491168869484</v>
      </c>
      <c r="L128" s="8">
        <v>1797.645170719931</v>
      </c>
      <c r="M128" s="1">
        <f t="shared" si="20"/>
        <v>12.716849773493379</v>
      </c>
      <c r="N128" s="1">
        <f t="shared" si="25"/>
        <v>4179.3644316957761</v>
      </c>
      <c r="O128" s="1">
        <f t="shared" si="26"/>
        <v>993.68222959880609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159.43271288785408</v>
      </c>
      <c r="C129">
        <f t="shared" si="27"/>
        <v>3500</v>
      </c>
      <c r="D129" s="2">
        <v>4.2784535031181372</v>
      </c>
      <c r="E129" s="1">
        <f t="shared" si="18"/>
        <v>193.45455359698968</v>
      </c>
      <c r="F129" s="1">
        <f t="shared" si="19"/>
        <v>773.81821438795873</v>
      </c>
      <c r="G129" s="8">
        <f t="shared" si="22"/>
        <v>1697.0420923076883</v>
      </c>
      <c r="H129">
        <v>315</v>
      </c>
      <c r="I129">
        <v>295</v>
      </c>
      <c r="J129" s="1">
        <v>303.5261205474709</v>
      </c>
      <c r="K129" s="2">
        <f t="shared" si="24"/>
        <v>11.473879452529104</v>
      </c>
      <c r="L129" s="8">
        <v>1904.0618776923325</v>
      </c>
      <c r="M129" s="1">
        <f t="shared" si="20"/>
        <v>13.457552002163849</v>
      </c>
      <c r="N129" s="1">
        <f t="shared" si="25"/>
        <v>4179.2031041925775</v>
      </c>
      <c r="O129" s="1">
        <f t="shared" si="26"/>
        <v>993.52257846493205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181.19918348434788</v>
      </c>
      <c r="C130">
        <f t="shared" si="27"/>
        <v>3500</v>
      </c>
      <c r="D130" s="2">
        <v>4.2784535031181372</v>
      </c>
      <c r="E130" s="1">
        <f t="shared" si="18"/>
        <v>193.45455359698968</v>
      </c>
      <c r="F130" s="1">
        <f t="shared" si="19"/>
        <v>773.81821438795873</v>
      </c>
      <c r="G130" s="8">
        <f t="shared" si="22"/>
        <v>2078.5899999999961</v>
      </c>
      <c r="H130">
        <v>315</v>
      </c>
      <c r="I130">
        <v>295</v>
      </c>
      <c r="J130" s="1">
        <v>304.43717502662429</v>
      </c>
      <c r="K130" s="2">
        <f t="shared" si="24"/>
        <v>10.562824973375712</v>
      </c>
      <c r="L130" s="8">
        <v>1991.302810058191</v>
      </c>
      <c r="M130" s="1">
        <f t="shared" si="20"/>
        <v>14.063597672529808</v>
      </c>
      <c r="N130" s="1">
        <f t="shared" si="25"/>
        <v>4179.0827048277179</v>
      </c>
      <c r="O130" s="1">
        <f t="shared" si="26"/>
        <v>993.38195977880082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202.96842448147407</v>
      </c>
      <c r="C131">
        <f t="shared" si="27"/>
        <v>3500</v>
      </c>
      <c r="D131" s="2">
        <v>4.2784535031181372</v>
      </c>
      <c r="E131" s="1">
        <f t="shared" si="18"/>
        <v>193.45455359698968</v>
      </c>
      <c r="F131" s="1">
        <f t="shared" si="19"/>
        <v>773.81821438795873</v>
      </c>
      <c r="G131" s="8">
        <f t="shared" si="22"/>
        <v>2496.1698461538413</v>
      </c>
      <c r="H131">
        <v>315</v>
      </c>
      <c r="I131">
        <v>295</v>
      </c>
      <c r="J131" s="1">
        <v>305.22187506941668</v>
      </c>
      <c r="K131" s="2">
        <f t="shared" ref="K131:K162" si="29">H131-J131</f>
        <v>9.7781249305833171</v>
      </c>
      <c r="L131" s="8">
        <v>2064.0476281821589</v>
      </c>
      <c r="M131" s="1">
        <f t="shared" si="20"/>
        <v>14.568075641636483</v>
      </c>
      <c r="N131" s="1">
        <f t="shared" ref="N131:N162" si="30">((W131 + X131*H131 +Y131*H131^2 +  Z131*H131^3)+(W131 + X131*J131 + Y131*J131^2 +  Z131*J131^3))/2</f>
        <v>4178.9913038955638</v>
      </c>
      <c r="O131" s="1">
        <f t="shared" ref="O131:O162" si="31">((S131 + T131*H131 + U131*H131^2 +  V131*H131^3)+(S131 + T131*J131 + U131*J131^2 +  V131*J131^3))/2</f>
        <v>993.25794401286805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224.73987469281832</v>
      </c>
      <c r="C132">
        <f t="shared" si="27"/>
        <v>3500</v>
      </c>
      <c r="D132" s="2">
        <v>4.2784535031181372</v>
      </c>
      <c r="E132" s="1">
        <f t="shared" ref="E132:E194" si="32">D132*0.01256*3600</f>
        <v>193.45455359698968</v>
      </c>
      <c r="F132" s="1">
        <f t="shared" ref="F132:F194" si="33">E132*4</f>
        <v>773.81821438795873</v>
      </c>
      <c r="G132" s="8">
        <f t="shared" si="22"/>
        <v>2949.7816307692251</v>
      </c>
      <c r="H132">
        <v>315</v>
      </c>
      <c r="I132">
        <v>295</v>
      </c>
      <c r="J132" s="1">
        <v>305.90279016231807</v>
      </c>
      <c r="K132" s="2">
        <f t="shared" si="29"/>
        <v>9.0972098376819304</v>
      </c>
      <c r="L132" s="8">
        <v>2125.5938051861781</v>
      </c>
      <c r="M132" s="1">
        <f t="shared" ref="M132:M194" si="34">((H132-I132)-(J132-I132))/(LN((H132-I132)/(J132-I132)))</f>
        <v>14.994242347804615</v>
      </c>
      <c r="N132" s="1">
        <f t="shared" si="30"/>
        <v>4178.9207293797408</v>
      </c>
      <c r="O132" s="1">
        <f t="shared" si="31"/>
        <v>993.14819101450917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246.51311053046183</v>
      </c>
      <c r="C133">
        <f t="shared" si="27"/>
        <v>3500</v>
      </c>
      <c r="D133" s="2">
        <v>4.2784535031181372</v>
      </c>
      <c r="E133" s="1">
        <f t="shared" si="32"/>
        <v>193.45455359698968</v>
      </c>
      <c r="F133" s="1">
        <f t="shared" si="33"/>
        <v>773.81821438795873</v>
      </c>
      <c r="G133" s="8">
        <f t="shared" si="22"/>
        <v>3439.4253538461485</v>
      </c>
      <c r="H133">
        <v>315</v>
      </c>
      <c r="I133">
        <v>295</v>
      </c>
      <c r="J133" s="1">
        <v>306.49809548560961</v>
      </c>
      <c r="K133" s="2">
        <f t="shared" si="29"/>
        <v>8.5019045143903895</v>
      </c>
      <c r="L133" s="8">
        <v>2178.3217105530593</v>
      </c>
      <c r="M133" s="1">
        <f t="shared" si="34"/>
        <v>15.358849746938255</v>
      </c>
      <c r="N133" s="1">
        <f t="shared" si="30"/>
        <v>4178.8653583543874</v>
      </c>
      <c r="O133" s="1">
        <f t="shared" si="31"/>
        <v>993.05063115395592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268.2866911303372</v>
      </c>
      <c r="C134">
        <f t="shared" si="27"/>
        <v>3500</v>
      </c>
      <c r="D134" s="2">
        <v>4.2784535031181372</v>
      </c>
      <c r="E134" s="1">
        <f t="shared" si="32"/>
        <v>193.45455359698968</v>
      </c>
      <c r="F134" s="1">
        <f t="shared" si="33"/>
        <v>773.81821438795873</v>
      </c>
      <c r="G134" s="8">
        <f t="shared" si="22"/>
        <v>3965.1010153846082</v>
      </c>
      <c r="H134">
        <v>315</v>
      </c>
      <c r="I134">
        <v>295</v>
      </c>
      <c r="J134" s="1">
        <v>306.99759519156117</v>
      </c>
      <c r="K134" s="2">
        <f t="shared" si="29"/>
        <v>8.0024048084388255</v>
      </c>
      <c r="L134" s="8">
        <v>2221.850478318956</v>
      </c>
      <c r="M134" s="1">
        <f t="shared" si="34"/>
        <v>15.659485252757003</v>
      </c>
      <c r="N134" s="1">
        <f t="shared" si="30"/>
        <v>4178.8232555423338</v>
      </c>
      <c r="O134" s="1">
        <f t="shared" si="31"/>
        <v>992.96763055078031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28.955374416230168</v>
      </c>
      <c r="C135">
        <f t="shared" si="27"/>
        <v>4000</v>
      </c>
      <c r="D135" s="2">
        <v>4.9144316838823006</v>
      </c>
      <c r="E135" s="1">
        <f t="shared" si="32"/>
        <v>222.21094301842211</v>
      </c>
      <c r="F135" s="1">
        <f t="shared" si="33"/>
        <v>888.84377207368846</v>
      </c>
      <c r="G135" s="8">
        <f t="shared" si="22"/>
        <v>164.4253538461536</v>
      </c>
      <c r="H135">
        <v>315</v>
      </c>
      <c r="I135">
        <v>295</v>
      </c>
      <c r="J135" s="1">
        <v>295.1531974596441</v>
      </c>
      <c r="K135" s="2">
        <f t="shared" si="29"/>
        <v>19.846802540355895</v>
      </c>
      <c r="L135" s="8">
        <v>617.16457683497811</v>
      </c>
      <c r="M135" s="1">
        <f t="shared" si="34"/>
        <v>4.0738466262944835</v>
      </c>
      <c r="N135" s="1">
        <f t="shared" si="30"/>
        <v>4181.1889289893325</v>
      </c>
      <c r="O135" s="1">
        <f t="shared" si="31"/>
        <v>994.63400424402471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50.678138129697174</v>
      </c>
      <c r="C136">
        <f t="shared" si="27"/>
        <v>4000</v>
      </c>
      <c r="D136" s="2">
        <v>4.9144316838823006</v>
      </c>
      <c r="E136" s="1">
        <f t="shared" si="32"/>
        <v>222.21094301842211</v>
      </c>
      <c r="F136" s="1">
        <f t="shared" si="33"/>
        <v>888.84377207368846</v>
      </c>
      <c r="G136" s="8">
        <f t="shared" si="22"/>
        <v>329.78163076922988</v>
      </c>
      <c r="H136">
        <v>315</v>
      </c>
      <c r="I136">
        <v>295</v>
      </c>
      <c r="J136" s="1">
        <v>296.21834045645124</v>
      </c>
      <c r="K136" s="2">
        <f t="shared" si="29"/>
        <v>18.781659543548756</v>
      </c>
      <c r="L136" s="8">
        <v>1020.3248665463307</v>
      </c>
      <c r="M136" s="1">
        <f t="shared" si="34"/>
        <v>6.7119482038498699</v>
      </c>
      <c r="N136" s="1">
        <f t="shared" si="30"/>
        <v>4180.8351174812269</v>
      </c>
      <c r="O136" s="1">
        <f t="shared" si="31"/>
        <v>994.51167426503798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72.411342776572525</v>
      </c>
      <c r="C137">
        <f t="shared" si="27"/>
        <v>4000</v>
      </c>
      <c r="D137" s="2">
        <v>4.9144316838823006</v>
      </c>
      <c r="E137" s="1">
        <f t="shared" si="32"/>
        <v>222.21094301842211</v>
      </c>
      <c r="F137" s="1">
        <f t="shared" si="33"/>
        <v>888.84377207368846</v>
      </c>
      <c r="G137" s="8">
        <f t="shared" si="22"/>
        <v>531.16984615384467</v>
      </c>
      <c r="H137">
        <v>315</v>
      </c>
      <c r="I137">
        <v>295</v>
      </c>
      <c r="J137" s="1">
        <v>297.80048251629995</v>
      </c>
      <c r="K137" s="2">
        <f t="shared" si="29"/>
        <v>17.199517483700049</v>
      </c>
      <c r="L137" s="8">
        <v>1333.4434977694109</v>
      </c>
      <c r="M137" s="1">
        <f t="shared" si="34"/>
        <v>8.7487475328078972</v>
      </c>
      <c r="N137" s="1">
        <f t="shared" si="30"/>
        <v>4180.3689472599026</v>
      </c>
      <c r="O137" s="1">
        <f t="shared" si="31"/>
        <v>994.31935991241403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94.154224929949223</v>
      </c>
      <c r="C138">
        <f t="shared" si="27"/>
        <v>4000</v>
      </c>
      <c r="D138" s="2">
        <v>4.9144316838823006</v>
      </c>
      <c r="E138" s="1">
        <f t="shared" si="32"/>
        <v>222.21094301842211</v>
      </c>
      <c r="F138" s="1">
        <f t="shared" si="33"/>
        <v>888.84377207368846</v>
      </c>
      <c r="G138" s="8">
        <f t="shared" si="22"/>
        <v>768.58999999999787</v>
      </c>
      <c r="H138">
        <v>315</v>
      </c>
      <c r="I138">
        <v>295</v>
      </c>
      <c r="J138" s="1">
        <v>299.39035681760464</v>
      </c>
      <c r="K138" s="2">
        <f t="shared" si="29"/>
        <v>15.609643182395359</v>
      </c>
      <c r="L138" s="8">
        <v>1572.0998194793142</v>
      </c>
      <c r="M138" s="1">
        <f t="shared" si="34"/>
        <v>10.29441342191032</v>
      </c>
      <c r="N138" s="1">
        <f t="shared" si="30"/>
        <v>4179.9676005947204</v>
      </c>
      <c r="O138" s="1">
        <f t="shared" si="31"/>
        <v>994.11364779050996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115.90488838314479</v>
      </c>
      <c r="C139">
        <f t="shared" si="27"/>
        <v>4000</v>
      </c>
      <c r="D139" s="2">
        <v>4.9144316838823006</v>
      </c>
      <c r="E139" s="1">
        <f t="shared" si="32"/>
        <v>222.21094301842211</v>
      </c>
      <c r="F139" s="1">
        <f t="shared" si="33"/>
        <v>888.84377207368846</v>
      </c>
      <c r="G139" s="8">
        <f t="shared" si="22"/>
        <v>1042.0420923076895</v>
      </c>
      <c r="H139">
        <v>315</v>
      </c>
      <c r="I139">
        <v>295</v>
      </c>
      <c r="J139" s="1">
        <v>300.81933615011445</v>
      </c>
      <c r="K139" s="2">
        <f t="shared" si="29"/>
        <v>14.180663849885548</v>
      </c>
      <c r="L139" s="8">
        <v>1756.8013394860268</v>
      </c>
      <c r="M139" s="1">
        <f t="shared" si="34"/>
        <v>11.486540727907682</v>
      </c>
      <c r="N139" s="1">
        <f t="shared" si="30"/>
        <v>4179.66019233324</v>
      </c>
      <c r="O139" s="1">
        <f t="shared" si="31"/>
        <v>993.91838952629291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137.66160431012736</v>
      </c>
      <c r="C140">
        <f t="shared" si="27"/>
        <v>4000</v>
      </c>
      <c r="D140" s="2">
        <v>4.9144316838823006</v>
      </c>
      <c r="E140" s="1">
        <f t="shared" si="32"/>
        <v>222.21094301842211</v>
      </c>
      <c r="F140" s="1">
        <f t="shared" si="33"/>
        <v>888.84377207368846</v>
      </c>
      <c r="G140" s="8">
        <f t="shared" si="22"/>
        <v>1351.5261230769197</v>
      </c>
      <c r="H140">
        <v>315</v>
      </c>
      <c r="I140">
        <v>295</v>
      </c>
      <c r="J140" s="1">
        <v>302.05979733617158</v>
      </c>
      <c r="K140" s="2">
        <f t="shared" si="29"/>
        <v>12.940202663828416</v>
      </c>
      <c r="L140" s="8">
        <v>1902.8873527314386</v>
      </c>
      <c r="M140" s="1">
        <f t="shared" si="34"/>
        <v>12.426778762417094</v>
      </c>
      <c r="N140" s="1">
        <f t="shared" si="30"/>
        <v>4179.431372138707</v>
      </c>
      <c r="O140" s="1">
        <f t="shared" si="31"/>
        <v>993.74114289568843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159.42301786583943</v>
      </c>
      <c r="C141">
        <f t="shared" si="27"/>
        <v>4000</v>
      </c>
      <c r="D141" s="2">
        <v>4.9144316838823006</v>
      </c>
      <c r="E141" s="1">
        <f t="shared" si="32"/>
        <v>222.21094301842211</v>
      </c>
      <c r="F141" s="1">
        <f t="shared" si="33"/>
        <v>888.84377207368846</v>
      </c>
      <c r="G141" s="8">
        <f t="shared" si="22"/>
        <v>1697.0420923076883</v>
      </c>
      <c r="H141">
        <v>315</v>
      </c>
      <c r="I141">
        <v>295</v>
      </c>
      <c r="J141" s="1">
        <v>303.12718777730407</v>
      </c>
      <c r="K141" s="2">
        <f t="shared" si="29"/>
        <v>11.872812222695927</v>
      </c>
      <c r="L141" s="8">
        <v>2020.8859203502723</v>
      </c>
      <c r="M141" s="1">
        <f t="shared" si="34"/>
        <v>13.1844352159809</v>
      </c>
      <c r="N141" s="1">
        <f t="shared" si="30"/>
        <v>4179.2608802694358</v>
      </c>
      <c r="O141" s="1">
        <f t="shared" si="31"/>
        <v>993.58299774063789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181.18810821203004</v>
      </c>
      <c r="C142">
        <f t="shared" si="27"/>
        <v>4000</v>
      </c>
      <c r="D142" s="2">
        <v>4.9144316838823006</v>
      </c>
      <c r="E142" s="1">
        <f t="shared" si="32"/>
        <v>222.21094301842211</v>
      </c>
      <c r="F142" s="1">
        <f t="shared" si="33"/>
        <v>888.84377207368846</v>
      </c>
      <c r="G142" s="8">
        <f t="shared" si="22"/>
        <v>2078.5899999999961</v>
      </c>
      <c r="H142">
        <v>315</v>
      </c>
      <c r="I142">
        <v>295</v>
      </c>
      <c r="J142" s="1">
        <v>304.04666043569569</v>
      </c>
      <c r="K142" s="2">
        <f t="shared" si="29"/>
        <v>10.953339564304315</v>
      </c>
      <c r="L142" s="8">
        <v>2117.9935795079314</v>
      </c>
      <c r="M142" s="1">
        <f t="shared" si="34"/>
        <v>13.806673751848463</v>
      </c>
      <c r="N142" s="1">
        <f t="shared" si="30"/>
        <v>4179.1323847247168</v>
      </c>
      <c r="O142" s="1">
        <f t="shared" si="31"/>
        <v>993.44268106911477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202.95611088858288</v>
      </c>
      <c r="C143">
        <f t="shared" si="27"/>
        <v>4000</v>
      </c>
      <c r="D143" s="2">
        <v>4.9144316838823006</v>
      </c>
      <c r="E143" s="1">
        <f t="shared" si="32"/>
        <v>222.21094301842211</v>
      </c>
      <c r="F143" s="1">
        <f t="shared" si="33"/>
        <v>888.84377207368846</v>
      </c>
      <c r="G143" s="8">
        <f t="shared" si="22"/>
        <v>2496.1698461538413</v>
      </c>
      <c r="H143">
        <v>315</v>
      </c>
      <c r="I143">
        <v>295</v>
      </c>
      <c r="J143" s="1">
        <v>304.84267215283444</v>
      </c>
      <c r="K143" s="2">
        <f t="shared" si="29"/>
        <v>10.157327847165561</v>
      </c>
      <c r="L143" s="8">
        <v>2199.2135220629311</v>
      </c>
      <c r="M143" s="1">
        <f t="shared" si="34"/>
        <v>14.326171588203543</v>
      </c>
      <c r="N143" s="1">
        <f t="shared" si="30"/>
        <v>4179.0340932197405</v>
      </c>
      <c r="O143" s="1">
        <f t="shared" si="31"/>
        <v>993.31820617449966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224.72644995107646</v>
      </c>
      <c r="C144">
        <f t="shared" si="27"/>
        <v>4000</v>
      </c>
      <c r="D144" s="2">
        <v>4.9144316838823006</v>
      </c>
      <c r="E144" s="1">
        <f t="shared" si="32"/>
        <v>222.21094301842211</v>
      </c>
      <c r="F144" s="1">
        <f t="shared" si="33"/>
        <v>888.84377207368846</v>
      </c>
      <c r="G144" s="8">
        <f t="shared" si="22"/>
        <v>2949.7816307692251</v>
      </c>
      <c r="H144">
        <v>315</v>
      </c>
      <c r="I144">
        <v>295</v>
      </c>
      <c r="J144" s="1">
        <v>305.53623120816678</v>
      </c>
      <c r="K144" s="2">
        <f t="shared" si="29"/>
        <v>9.4637687918332176</v>
      </c>
      <c r="L144" s="8">
        <v>2268.1016236254604</v>
      </c>
      <c r="M144" s="1">
        <f t="shared" si="34"/>
        <v>14.766088645011903</v>
      </c>
      <c r="N144" s="1">
        <f t="shared" si="30"/>
        <v>4178.9577390709101</v>
      </c>
      <c r="O144" s="1">
        <f t="shared" si="31"/>
        <v>993.20751984731316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246.49868680022047</v>
      </c>
      <c r="C145">
        <f t="shared" si="27"/>
        <v>4000</v>
      </c>
      <c r="D145" s="2">
        <v>4.9144316838823006</v>
      </c>
      <c r="E145" s="1">
        <f t="shared" si="32"/>
        <v>222.21094301842211</v>
      </c>
      <c r="F145" s="1">
        <f t="shared" si="33"/>
        <v>888.84377207368846</v>
      </c>
      <c r="G145" s="8">
        <f t="shared" si="22"/>
        <v>3439.4253538461485</v>
      </c>
      <c r="H145">
        <v>315</v>
      </c>
      <c r="I145">
        <v>295</v>
      </c>
      <c r="J145" s="1">
        <v>306.14462008254026</v>
      </c>
      <c r="K145" s="2">
        <f t="shared" si="29"/>
        <v>8.855379917459743</v>
      </c>
      <c r="L145" s="8">
        <v>2327.241924031372</v>
      </c>
      <c r="M145" s="1">
        <f t="shared" si="34"/>
        <v>15.143215633852225</v>
      </c>
      <c r="N145" s="1">
        <f t="shared" si="30"/>
        <v>4178.8975400524178</v>
      </c>
      <c r="O145" s="1">
        <f t="shared" si="31"/>
        <v>993.10873894595147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268.27134736045826</v>
      </c>
      <c r="C146">
        <f t="shared" si="27"/>
        <v>4000</v>
      </c>
      <c r="D146" s="2">
        <v>4.9144316838823006</v>
      </c>
      <c r="E146" s="1">
        <f t="shared" si="32"/>
        <v>222.21094301842211</v>
      </c>
      <c r="F146" s="1">
        <f t="shared" si="33"/>
        <v>888.84377207368846</v>
      </c>
      <c r="G146" s="8">
        <f t="shared" si="22"/>
        <v>3965.1010153846082</v>
      </c>
      <c r="H146">
        <v>315</v>
      </c>
      <c r="I146">
        <v>295</v>
      </c>
      <c r="J146" s="1">
        <v>306.65649016069261</v>
      </c>
      <c r="K146" s="2">
        <f t="shared" si="29"/>
        <v>8.3435098393073872</v>
      </c>
      <c r="L146" s="8">
        <v>2376.1480252810834</v>
      </c>
      <c r="M146" s="1">
        <f t="shared" si="34"/>
        <v>15.454688951828745</v>
      </c>
      <c r="N146" s="1">
        <f t="shared" si="30"/>
        <v>4178.8515851596203</v>
      </c>
      <c r="O146" s="1">
        <f t="shared" si="31"/>
        <v>993.02442329801306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28.955268721415155</v>
      </c>
      <c r="C147">
        <f t="shared" si="27"/>
        <v>4500</v>
      </c>
      <c r="D147" s="2">
        <v>5.5504098646464639</v>
      </c>
      <c r="E147" s="1">
        <f t="shared" si="32"/>
        <v>250.96733243985449</v>
      </c>
      <c r="F147" s="1">
        <f t="shared" si="33"/>
        <v>1003.869329759418</v>
      </c>
      <c r="G147" s="8">
        <f t="shared" si="22"/>
        <v>164.4253538461536</v>
      </c>
      <c r="H147">
        <v>315</v>
      </c>
      <c r="I147">
        <v>295</v>
      </c>
      <c r="J147" s="1">
        <v>295.12078790018558</v>
      </c>
      <c r="K147" s="2">
        <f t="shared" si="29"/>
        <v>19.879212099814424</v>
      </c>
      <c r="L147" s="8">
        <v>631.0165123773312</v>
      </c>
      <c r="M147" s="1">
        <f t="shared" si="34"/>
        <v>3.8906744390294712</v>
      </c>
      <c r="N147" s="1">
        <f t="shared" si="30"/>
        <v>4181.2002183969335</v>
      </c>
      <c r="O147" s="1">
        <f t="shared" si="31"/>
        <v>994.63763493583747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50.677205439767263</v>
      </c>
      <c r="C148">
        <f t="shared" si="27"/>
        <v>4500</v>
      </c>
      <c r="D148" s="2">
        <v>5.5504098646464639</v>
      </c>
      <c r="E148" s="1">
        <f t="shared" si="32"/>
        <v>250.96733243985449</v>
      </c>
      <c r="F148" s="1">
        <f t="shared" si="33"/>
        <v>1003.869329759418</v>
      </c>
      <c r="G148" s="8">
        <f t="shared" si="22"/>
        <v>329.78163076922988</v>
      </c>
      <c r="H148">
        <v>315</v>
      </c>
      <c r="I148">
        <v>295</v>
      </c>
      <c r="J148" s="1">
        <v>296.06213209614805</v>
      </c>
      <c r="K148" s="2">
        <f t="shared" si="29"/>
        <v>18.937867903851952</v>
      </c>
      <c r="L148" s="8">
        <v>1050.2112164138996</v>
      </c>
      <c r="M148" s="1">
        <f t="shared" si="34"/>
        <v>6.4514272990232246</v>
      </c>
      <c r="N148" s="1">
        <f t="shared" si="30"/>
        <v>4180.8849422032072</v>
      </c>
      <c r="O148" s="1">
        <f t="shared" si="31"/>
        <v>994.52997778070585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72.408994458865905</v>
      </c>
      <c r="C149">
        <f t="shared" si="27"/>
        <v>4500</v>
      </c>
      <c r="D149" s="2">
        <v>5.5504098646464639</v>
      </c>
      <c r="E149" s="1">
        <f t="shared" si="32"/>
        <v>250.96733243985449</v>
      </c>
      <c r="F149" s="1">
        <f t="shared" si="33"/>
        <v>1003.869329759418</v>
      </c>
      <c r="G149" s="8">
        <f t="shared" si="22"/>
        <v>531.16984615384467</v>
      </c>
      <c r="H149">
        <v>315</v>
      </c>
      <c r="I149">
        <v>295</v>
      </c>
      <c r="J149" s="1">
        <v>297.54221574318473</v>
      </c>
      <c r="K149" s="2">
        <f t="shared" si="29"/>
        <v>17.457784256815273</v>
      </c>
      <c r="L149" s="8">
        <v>1381.6469544690708</v>
      </c>
      <c r="M149" s="1">
        <f t="shared" si="34"/>
        <v>8.4635749936922675</v>
      </c>
      <c r="N149" s="1">
        <f t="shared" si="30"/>
        <v>4180.4403651024159</v>
      </c>
      <c r="O149" s="1">
        <f t="shared" si="31"/>
        <v>994.35160698028676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94.150253095023487</v>
      </c>
      <c r="C150">
        <f t="shared" si="27"/>
        <v>4500</v>
      </c>
      <c r="D150" s="2">
        <v>5.5504098646464639</v>
      </c>
      <c r="E150" s="1">
        <f t="shared" si="32"/>
        <v>250.96733243985449</v>
      </c>
      <c r="F150" s="1">
        <f t="shared" si="33"/>
        <v>1003.869329759418</v>
      </c>
      <c r="G150" s="8">
        <f t="shared" si="22"/>
        <v>768.58999999999787</v>
      </c>
      <c r="H150">
        <v>315</v>
      </c>
      <c r="I150">
        <v>295</v>
      </c>
      <c r="J150" s="1">
        <v>299.07379923508705</v>
      </c>
      <c r="K150" s="2">
        <f t="shared" si="29"/>
        <v>15.926200764912949</v>
      </c>
      <c r="L150" s="8">
        <v>1637.4040076166589</v>
      </c>
      <c r="M150" s="1">
        <f t="shared" si="34"/>
        <v>10.009199850634397</v>
      </c>
      <c r="N150" s="1">
        <f t="shared" si="30"/>
        <v>4180.0423853432003</v>
      </c>
      <c r="O150" s="1">
        <f t="shared" si="31"/>
        <v>994.15558559924273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115.89929316102713</v>
      </c>
      <c r="C151">
        <f t="shared" si="27"/>
        <v>4500</v>
      </c>
      <c r="D151" s="2">
        <v>5.5504098646464639</v>
      </c>
      <c r="E151" s="1">
        <f t="shared" si="32"/>
        <v>250.96733243985449</v>
      </c>
      <c r="F151" s="1">
        <f t="shared" si="33"/>
        <v>1003.869329759418</v>
      </c>
      <c r="G151" s="8">
        <f t="shared" si="22"/>
        <v>1042.0420923076895</v>
      </c>
      <c r="H151">
        <v>315</v>
      </c>
      <c r="I151">
        <v>295</v>
      </c>
      <c r="J151" s="1">
        <v>300.47464088319549</v>
      </c>
      <c r="K151" s="2">
        <f t="shared" si="29"/>
        <v>14.525359116804509</v>
      </c>
      <c r="L151" s="8">
        <v>1837.0243997901562</v>
      </c>
      <c r="M151" s="1">
        <f t="shared" si="34"/>
        <v>11.211250711811196</v>
      </c>
      <c r="N151" s="1">
        <f t="shared" si="30"/>
        <v>4179.7299302188394</v>
      </c>
      <c r="O151" s="1">
        <f t="shared" si="31"/>
        <v>993.96637251225025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137.65447762319545</v>
      </c>
      <c r="C152">
        <f t="shared" si="27"/>
        <v>4500</v>
      </c>
      <c r="D152" s="2">
        <v>5.5504098646464639</v>
      </c>
      <c r="E152" s="1">
        <f t="shared" si="32"/>
        <v>250.96733243985449</v>
      </c>
      <c r="F152" s="1">
        <f t="shared" si="33"/>
        <v>1003.869329759418</v>
      </c>
      <c r="G152" s="8">
        <f t="shared" si="22"/>
        <v>1351.5261230769197</v>
      </c>
      <c r="H152">
        <v>315</v>
      </c>
      <c r="I152">
        <v>295</v>
      </c>
      <c r="J152" s="1">
        <v>301.70480877942811</v>
      </c>
      <c r="K152" s="2">
        <f t="shared" si="29"/>
        <v>13.295191220571894</v>
      </c>
      <c r="L152" s="8">
        <v>1995.8729121326467</v>
      </c>
      <c r="M152" s="1">
        <f t="shared" si="34"/>
        <v>12.164976396938201</v>
      </c>
      <c r="N152" s="1">
        <f t="shared" si="30"/>
        <v>4179.4933937596288</v>
      </c>
      <c r="O152" s="1">
        <f t="shared" si="31"/>
        <v>993.79259114596744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159.4144846043302</v>
      </c>
      <c r="C153">
        <f t="shared" si="27"/>
        <v>4500</v>
      </c>
      <c r="D153" s="2">
        <v>5.5504098646464639</v>
      </c>
      <c r="E153" s="1">
        <f t="shared" si="32"/>
        <v>250.96733243985449</v>
      </c>
      <c r="F153" s="1">
        <f t="shared" si="33"/>
        <v>1003.869329759418</v>
      </c>
      <c r="G153" s="8">
        <f t="shared" si="22"/>
        <v>1697.0420923076883</v>
      </c>
      <c r="H153">
        <v>315</v>
      </c>
      <c r="I153">
        <v>295</v>
      </c>
      <c r="J153" s="1">
        <v>302.77206865467053</v>
      </c>
      <c r="K153" s="2">
        <f t="shared" si="29"/>
        <v>12.227931345329466</v>
      </c>
      <c r="L153" s="8">
        <v>2124.76564450759</v>
      </c>
      <c r="M153" s="1">
        <f t="shared" si="34"/>
        <v>12.936927927362262</v>
      </c>
      <c r="N153" s="1">
        <f t="shared" si="30"/>
        <v>4179.3149930188874</v>
      </c>
      <c r="O153" s="1">
        <f t="shared" si="31"/>
        <v>993.63618301782185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181.1782987596489</v>
      </c>
      <c r="C154">
        <f t="shared" si="27"/>
        <v>4500</v>
      </c>
      <c r="D154" s="2">
        <v>5.5504098646464639</v>
      </c>
      <c r="E154" s="1">
        <f t="shared" si="32"/>
        <v>250.96733243985449</v>
      </c>
      <c r="F154" s="1">
        <f t="shared" si="33"/>
        <v>1003.869329759418</v>
      </c>
      <c r="G154" s="8">
        <f t="shared" si="22"/>
        <v>2078.5899999999961</v>
      </c>
      <c r="H154">
        <v>315</v>
      </c>
      <c r="I154">
        <v>295</v>
      </c>
      <c r="J154" s="1">
        <v>303.69708866422553</v>
      </c>
      <c r="K154" s="2">
        <f t="shared" si="29"/>
        <v>11.302911335774468</v>
      </c>
      <c r="L154" s="8">
        <v>2231.2139832567364</v>
      </c>
      <c r="M154" s="1">
        <f t="shared" si="34"/>
        <v>13.573093468756374</v>
      </c>
      <c r="N154" s="1">
        <f t="shared" si="30"/>
        <v>4179.1793008522436</v>
      </c>
      <c r="O154" s="1">
        <f t="shared" si="31"/>
        <v>993.49646857424125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202.9451491744729</v>
      </c>
      <c r="C155">
        <f t="shared" si="27"/>
        <v>4500</v>
      </c>
      <c r="D155" s="2">
        <v>5.5504098646464639</v>
      </c>
      <c r="E155" s="1">
        <f t="shared" si="32"/>
        <v>250.96733243985449</v>
      </c>
      <c r="F155" s="1">
        <f t="shared" si="33"/>
        <v>1003.869329759418</v>
      </c>
      <c r="G155" s="8">
        <f t="shared" si="22"/>
        <v>2496.1698461538413</v>
      </c>
      <c r="H155">
        <v>315</v>
      </c>
      <c r="I155">
        <v>295</v>
      </c>
      <c r="J155" s="1">
        <v>304.50172707433535</v>
      </c>
      <c r="K155" s="2">
        <f t="shared" si="29"/>
        <v>10.498272925664651</v>
      </c>
      <c r="L155" s="8">
        <v>2320.4976292458887</v>
      </c>
      <c r="M155" s="1">
        <f t="shared" si="34"/>
        <v>14.10567724350447</v>
      </c>
      <c r="N155" s="1">
        <f t="shared" si="30"/>
        <v>4179.0747654850065</v>
      </c>
      <c r="O155" s="1">
        <f t="shared" si="31"/>
        <v>993.37185845562408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224.71444891348048</v>
      </c>
      <c r="C156">
        <f t="shared" si="27"/>
        <v>4500</v>
      </c>
      <c r="D156" s="2">
        <v>5.5504098646464639</v>
      </c>
      <c r="E156" s="1">
        <f t="shared" si="32"/>
        <v>250.96733243985449</v>
      </c>
      <c r="F156" s="1">
        <f t="shared" si="33"/>
        <v>1003.869329759418</v>
      </c>
      <c r="G156" s="8">
        <f t="shared" ref="G156:G194" si="36">G144</f>
        <v>2949.7816307692251</v>
      </c>
      <c r="H156">
        <v>315</v>
      </c>
      <c r="I156">
        <v>295</v>
      </c>
      <c r="J156" s="1">
        <v>305.20547655513303</v>
      </c>
      <c r="K156" s="2">
        <f t="shared" si="29"/>
        <v>9.794523444866968</v>
      </c>
      <c r="L156" s="8">
        <v>2396.3995362367987</v>
      </c>
      <c r="M156" s="1">
        <f t="shared" si="34"/>
        <v>14.557684577031715</v>
      </c>
      <c r="N156" s="1">
        <f t="shared" si="30"/>
        <v>4178.9931018595762</v>
      </c>
      <c r="O156" s="1">
        <f t="shared" si="31"/>
        <v>993.26056281292563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246.48574728995487</v>
      </c>
      <c r="C157">
        <f t="shared" si="27"/>
        <v>4500</v>
      </c>
      <c r="D157" s="2">
        <v>5.5504098646464639</v>
      </c>
      <c r="E157" s="1">
        <f t="shared" si="32"/>
        <v>250.96733243985449</v>
      </c>
      <c r="F157" s="1">
        <f t="shared" si="33"/>
        <v>1003.869329759418</v>
      </c>
      <c r="G157" s="8">
        <f t="shared" si="36"/>
        <v>3439.4253538461485</v>
      </c>
      <c r="H157">
        <v>315</v>
      </c>
      <c r="I157">
        <v>295</v>
      </c>
      <c r="J157" s="1">
        <v>305.82472926453903</v>
      </c>
      <c r="K157" s="2">
        <f t="shared" si="29"/>
        <v>9.1752707354609697</v>
      </c>
      <c r="L157" s="8">
        <v>2461.6860351666769</v>
      </c>
      <c r="M157" s="1">
        <f t="shared" si="34"/>
        <v>14.945895958904014</v>
      </c>
      <c r="N157" s="1">
        <f t="shared" si="30"/>
        <v>4178.9284215065818</v>
      </c>
      <c r="O157" s="1">
        <f t="shared" si="31"/>
        <v>993.16087316005417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268.25754312438045</v>
      </c>
      <c r="C158">
        <f t="shared" si="27"/>
        <v>4500</v>
      </c>
      <c r="D158" s="2">
        <v>5.5504098646464604</v>
      </c>
      <c r="E158" s="1">
        <f t="shared" si="32"/>
        <v>250.96733243985435</v>
      </c>
      <c r="F158" s="1">
        <f t="shared" si="33"/>
        <v>1003.8693297594174</v>
      </c>
      <c r="G158" s="8">
        <f t="shared" si="36"/>
        <v>3965.1010153846082</v>
      </c>
      <c r="H158">
        <v>315</v>
      </c>
      <c r="I158">
        <v>295</v>
      </c>
      <c r="J158" s="1">
        <v>306.3470638946049</v>
      </c>
      <c r="K158" s="2">
        <f t="shared" si="29"/>
        <v>8.6529361053950993</v>
      </c>
      <c r="L158" s="8">
        <v>2515.7602757946679</v>
      </c>
      <c r="M158" s="1">
        <f t="shared" si="34"/>
        <v>15.267015677439396</v>
      </c>
      <c r="N158" s="1">
        <f t="shared" si="30"/>
        <v>4178.8788626486112</v>
      </c>
      <c r="O158" s="1">
        <f t="shared" si="31"/>
        <v>993.07552323507582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28.955190231911292</v>
      </c>
      <c r="C159">
        <f t="shared" si="27"/>
        <v>5000</v>
      </c>
      <c r="D159" s="2">
        <v>6.1863880454106273</v>
      </c>
      <c r="E159" s="1">
        <f t="shared" si="32"/>
        <v>279.72372186128695</v>
      </c>
      <c r="F159" s="1">
        <f t="shared" si="33"/>
        <v>1118.8948874451478</v>
      </c>
      <c r="G159" s="8">
        <f t="shared" si="36"/>
        <v>164.4253538461536</v>
      </c>
      <c r="H159">
        <v>315</v>
      </c>
      <c r="I159">
        <v>295</v>
      </c>
      <c r="J159" s="1">
        <v>295.09668877583022</v>
      </c>
      <c r="K159" s="2">
        <f t="shared" si="29"/>
        <v>19.903311224169784</v>
      </c>
      <c r="L159" s="8">
        <v>642.72064797013843</v>
      </c>
      <c r="M159" s="1">
        <f t="shared" si="34"/>
        <v>3.732810896075621</v>
      </c>
      <c r="N159" s="1">
        <f t="shared" si="30"/>
        <v>4181.2086333512862</v>
      </c>
      <c r="O159" s="1">
        <f t="shared" si="31"/>
        <v>994.64033112307936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50.67644533914028</v>
      </c>
      <c r="C160">
        <f t="shared" si="27"/>
        <v>5000</v>
      </c>
      <c r="D160" s="2">
        <v>6.1863880454106273</v>
      </c>
      <c r="E160" s="1">
        <f t="shared" si="32"/>
        <v>279.72372186128695</v>
      </c>
      <c r="F160" s="1">
        <f t="shared" si="33"/>
        <v>1118.8948874451478</v>
      </c>
      <c r="G160" s="8">
        <f t="shared" si="36"/>
        <v>329.78163076922988</v>
      </c>
      <c r="H160">
        <v>315</v>
      </c>
      <c r="I160">
        <v>295</v>
      </c>
      <c r="J160" s="1">
        <v>295.93403342838394</v>
      </c>
      <c r="K160" s="2">
        <f t="shared" si="29"/>
        <v>19.065966571616059</v>
      </c>
      <c r="L160" s="8">
        <v>1075.6434353650789</v>
      </c>
      <c r="M160" s="1">
        <f t="shared" si="34"/>
        <v>6.2226240596215803</v>
      </c>
      <c r="N160" s="1">
        <f t="shared" si="30"/>
        <v>4180.9263244088243</v>
      </c>
      <c r="O160" s="1">
        <f t="shared" si="31"/>
        <v>994.54489482657607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72.407010245969886</v>
      </c>
      <c r="C161">
        <f t="shared" si="27"/>
        <v>5000</v>
      </c>
      <c r="D161" s="2">
        <v>6.1863880454106273</v>
      </c>
      <c r="E161" s="1">
        <f t="shared" si="32"/>
        <v>279.72372186128695</v>
      </c>
      <c r="F161" s="1">
        <f t="shared" si="33"/>
        <v>1118.8948874451478</v>
      </c>
      <c r="G161" s="8">
        <f t="shared" si="36"/>
        <v>531.16984615384467</v>
      </c>
      <c r="H161">
        <v>315</v>
      </c>
      <c r="I161">
        <v>295</v>
      </c>
      <c r="J161" s="1">
        <v>297.32188443440452</v>
      </c>
      <c r="K161" s="2">
        <f t="shared" si="29"/>
        <v>17.678115565595476</v>
      </c>
      <c r="L161" s="8">
        <v>1423.3613764415632</v>
      </c>
      <c r="M161" s="1">
        <f t="shared" si="34"/>
        <v>8.2095755971402546</v>
      </c>
      <c r="N161" s="1">
        <f t="shared" si="30"/>
        <v>4180.5027119592742</v>
      </c>
      <c r="O161" s="1">
        <f t="shared" si="31"/>
        <v>994.37885579604438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94.146828714034768</v>
      </c>
      <c r="C162">
        <f t="shared" si="27"/>
        <v>5000</v>
      </c>
      <c r="D162" s="2">
        <v>6.1863880454106273</v>
      </c>
      <c r="E162" s="1">
        <f t="shared" si="32"/>
        <v>279.72372186128695</v>
      </c>
      <c r="F162" s="1">
        <f t="shared" si="33"/>
        <v>1118.8948874451478</v>
      </c>
      <c r="G162" s="8">
        <f t="shared" si="36"/>
        <v>768.58999999999787</v>
      </c>
      <c r="H162">
        <v>315</v>
      </c>
      <c r="I162">
        <v>295</v>
      </c>
      <c r="J162" s="1">
        <v>298.79787432137402</v>
      </c>
      <c r="K162" s="2">
        <f t="shared" si="29"/>
        <v>16.202125678625976</v>
      </c>
      <c r="L162" s="8">
        <v>1694.7004249521699</v>
      </c>
      <c r="M162" s="1">
        <f t="shared" si="34"/>
        <v>9.7527333218039782</v>
      </c>
      <c r="N162" s="1">
        <f t="shared" si="30"/>
        <v>4180.1096167211936</v>
      </c>
      <c r="O162" s="1">
        <f t="shared" si="31"/>
        <v>994.191745792142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115.89440431729602</v>
      </c>
      <c r="C163">
        <f t="shared" si="27"/>
        <v>5000</v>
      </c>
      <c r="D163" s="2">
        <v>6.1863880454106273</v>
      </c>
      <c r="E163" s="1">
        <f t="shared" si="32"/>
        <v>279.72372186128695</v>
      </c>
      <c r="F163" s="1">
        <f t="shared" si="33"/>
        <v>1118.8948874451478</v>
      </c>
      <c r="G163" s="8">
        <f t="shared" si="36"/>
        <v>1042.0420923076895</v>
      </c>
      <c r="H163">
        <v>315</v>
      </c>
      <c r="I163">
        <v>295</v>
      </c>
      <c r="J163" s="1">
        <v>300.17009475961061</v>
      </c>
      <c r="K163" s="2">
        <f t="shared" ref="K163:K194" si="38">H163-J163</f>
        <v>14.829905240389394</v>
      </c>
      <c r="L163" s="8">
        <v>1908.1323154326524</v>
      </c>
      <c r="M163" s="1">
        <f t="shared" si="34"/>
        <v>10.962043898062246</v>
      </c>
      <c r="N163" s="1">
        <f t="shared" ref="N163:N194" si="39">((W163 + X163*H163 +Y163*H163^2 +  Z163*H163^3)+(W163 + X163*J163 + Y163*J163^2 +  Z163*J163^3))/2</f>
        <v>4179.7938489493572</v>
      </c>
      <c r="O163" s="1">
        <f t="shared" ref="O163:O194" si="40">((S163 + T163*H163 + U163*H163^2 +  V163*H163^3)+(S163 + T163*J163 + U163*J163^2 +  V163*J163^3))/2</f>
        <v>994.00830159672864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137.64819028959116</v>
      </c>
      <c r="C164">
        <f t="shared" si="27"/>
        <v>5000</v>
      </c>
      <c r="D164" s="2">
        <v>6.1863880454106273</v>
      </c>
      <c r="E164" s="1">
        <f t="shared" si="32"/>
        <v>279.72372186128695</v>
      </c>
      <c r="F164" s="1">
        <f t="shared" si="33"/>
        <v>1118.8948874451478</v>
      </c>
      <c r="G164" s="8">
        <f t="shared" si="36"/>
        <v>1351.5261230769197</v>
      </c>
      <c r="H164">
        <v>315</v>
      </c>
      <c r="I164">
        <v>295</v>
      </c>
      <c r="J164" s="1">
        <v>301.38822879724131</v>
      </c>
      <c r="K164" s="2">
        <f t="shared" si="38"/>
        <v>13.611771202758689</v>
      </c>
      <c r="L164" s="8">
        <v>2078.9250693352533</v>
      </c>
      <c r="M164" s="1">
        <f t="shared" si="34"/>
        <v>11.926808607893765</v>
      </c>
      <c r="N164" s="1">
        <f t="shared" si="39"/>
        <v>4179.5510208681762</v>
      </c>
      <c r="O164" s="1">
        <f t="shared" si="40"/>
        <v>993.83798444566037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159.40690084758307</v>
      </c>
      <c r="C165">
        <f t="shared" si="27"/>
        <v>5000</v>
      </c>
      <c r="D165" s="2">
        <v>6.1863880454106273</v>
      </c>
      <c r="E165" s="1">
        <f t="shared" si="32"/>
        <v>279.72372186128695</v>
      </c>
      <c r="F165" s="1">
        <f t="shared" si="33"/>
        <v>1118.8948874451478</v>
      </c>
      <c r="G165" s="8">
        <f t="shared" si="36"/>
        <v>1697.0420923076883</v>
      </c>
      <c r="H165">
        <v>315</v>
      </c>
      <c r="I165">
        <v>295</v>
      </c>
      <c r="J165" s="1">
        <v>302.45320314858145</v>
      </c>
      <c r="K165" s="2">
        <f t="shared" si="38"/>
        <v>12.546796851418549</v>
      </c>
      <c r="L165" s="8">
        <v>2218.0940252638584</v>
      </c>
      <c r="M165" s="1">
        <f t="shared" si="34"/>
        <v>12.710915350926252</v>
      </c>
      <c r="N165" s="1">
        <f t="shared" si="39"/>
        <v>4179.3657813669506</v>
      </c>
      <c r="O165" s="1">
        <f t="shared" si="40"/>
        <v>993.68345509366736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181.16953014304488</v>
      </c>
      <c r="C166">
        <f t="shared" si="27"/>
        <v>5000</v>
      </c>
      <c r="D166" s="2">
        <v>6.1863880454106273</v>
      </c>
      <c r="E166" s="1">
        <f t="shared" si="32"/>
        <v>279.72372186128695</v>
      </c>
      <c r="F166" s="1">
        <f t="shared" si="33"/>
        <v>1118.8948874451478</v>
      </c>
      <c r="G166" s="8">
        <f t="shared" si="36"/>
        <v>2078.5899999999961</v>
      </c>
      <c r="H166">
        <v>315</v>
      </c>
      <c r="I166">
        <v>295</v>
      </c>
      <c r="J166" s="1">
        <v>303.38156301033939</v>
      </c>
      <c r="K166" s="2">
        <f t="shared" si="38"/>
        <v>11.618436989660609</v>
      </c>
      <c r="L166" s="8">
        <v>2333.405837451754</v>
      </c>
      <c r="M166" s="1">
        <f t="shared" si="34"/>
        <v>13.359164749007981</v>
      </c>
      <c r="N166" s="1">
        <f t="shared" si="39"/>
        <v>4179.2236762674866</v>
      </c>
      <c r="O166" s="1">
        <f t="shared" si="40"/>
        <v>993.54455386553434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202.93530446109261</v>
      </c>
      <c r="C167">
        <f t="shared" si="27"/>
        <v>5000</v>
      </c>
      <c r="D167" s="2">
        <v>6.1863880454106273</v>
      </c>
      <c r="E167" s="1">
        <f t="shared" si="32"/>
        <v>279.72372186128695</v>
      </c>
      <c r="F167" s="1">
        <f t="shared" si="33"/>
        <v>1118.8948874451478</v>
      </c>
      <c r="G167" s="8">
        <f t="shared" si="36"/>
        <v>2496.1698461538413</v>
      </c>
      <c r="H167">
        <v>315</v>
      </c>
      <c r="I167">
        <v>295</v>
      </c>
      <c r="J167" s="1">
        <v>304.19271852672688</v>
      </c>
      <c r="K167" s="2">
        <f t="shared" si="38"/>
        <v>10.807281473273122</v>
      </c>
      <c r="L167" s="8">
        <v>2430.3769810242156</v>
      </c>
      <c r="M167" s="1">
        <f t="shared" si="34"/>
        <v>13.90324909322471</v>
      </c>
      <c r="N167" s="1">
        <f t="shared" si="39"/>
        <v>4179.1134699516078</v>
      </c>
      <c r="O167" s="1">
        <f t="shared" si="40"/>
        <v>993.42004849950285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224.70362889011423</v>
      </c>
      <c r="C168">
        <f t="shared" si="27"/>
        <v>5000</v>
      </c>
      <c r="D168" s="2">
        <v>6.1863880454106273</v>
      </c>
      <c r="E168" s="1">
        <f t="shared" si="32"/>
        <v>279.72372186128695</v>
      </c>
      <c r="F168" s="1">
        <f t="shared" si="33"/>
        <v>1118.8948874451478</v>
      </c>
      <c r="G168" s="8">
        <f t="shared" si="36"/>
        <v>2949.7816307692251</v>
      </c>
      <c r="H168">
        <v>315</v>
      </c>
      <c r="I168">
        <v>295</v>
      </c>
      <c r="J168" s="1">
        <v>304.90470299698768</v>
      </c>
      <c r="K168" s="2">
        <f t="shared" si="38"/>
        <v>10.09529700301232</v>
      </c>
      <c r="L168" s="8">
        <v>2512.990597814678</v>
      </c>
      <c r="M168" s="1">
        <f t="shared" si="34"/>
        <v>14.36597784745625</v>
      </c>
      <c r="N168" s="1">
        <f t="shared" si="39"/>
        <v>4179.0269189932733</v>
      </c>
      <c r="O168" s="1">
        <f t="shared" si="40"/>
        <v>993.3083907120631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246.47404304996911</v>
      </c>
      <c r="C169">
        <f t="shared" si="27"/>
        <v>5000</v>
      </c>
      <c r="D169" s="2">
        <v>6.1863880454106273</v>
      </c>
      <c r="E169" s="1">
        <f t="shared" si="32"/>
        <v>279.72372186128695</v>
      </c>
      <c r="F169" s="1">
        <f t="shared" si="33"/>
        <v>1118.8948874451478</v>
      </c>
      <c r="G169" s="8">
        <f t="shared" si="36"/>
        <v>3439.4253538461485</v>
      </c>
      <c r="H169">
        <v>315</v>
      </c>
      <c r="I169">
        <v>295</v>
      </c>
      <c r="J169" s="1">
        <v>305.53303225980051</v>
      </c>
      <c r="K169" s="2">
        <f t="shared" si="38"/>
        <v>9.4669677401994932</v>
      </c>
      <c r="L169" s="8">
        <v>2584.1767331225878</v>
      </c>
      <c r="M169" s="1">
        <f t="shared" si="34"/>
        <v>14.764084757037965</v>
      </c>
      <c r="N169" s="1">
        <f t="shared" si="39"/>
        <v>4178.9580720670619</v>
      </c>
      <c r="O169" s="1">
        <f t="shared" si="40"/>
        <v>993.20803509670304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268.24502358538865</v>
      </c>
      <c r="C170">
        <f t="shared" si="27"/>
        <v>5000</v>
      </c>
      <c r="D170" s="2">
        <v>6.1863880454106273</v>
      </c>
      <c r="E170" s="1">
        <f t="shared" si="32"/>
        <v>279.72372186128695</v>
      </c>
      <c r="F170" s="1">
        <f t="shared" si="33"/>
        <v>1118.8948874451478</v>
      </c>
      <c r="G170" s="8">
        <f t="shared" si="36"/>
        <v>3965.1010153846082</v>
      </c>
      <c r="H170">
        <v>315</v>
      </c>
      <c r="I170">
        <v>295</v>
      </c>
      <c r="J170" s="1">
        <v>306.06428521859789</v>
      </c>
      <c r="K170" s="2">
        <f t="shared" si="38"/>
        <v>8.9357147814021118</v>
      </c>
      <c r="L170" s="8">
        <v>2643.2243294684522</v>
      </c>
      <c r="M170" s="1">
        <f t="shared" si="34"/>
        <v>15.093860378253359</v>
      </c>
      <c r="N170" s="1">
        <f t="shared" si="39"/>
        <v>4178.9051366509048</v>
      </c>
      <c r="O170" s="1">
        <f t="shared" si="40"/>
        <v>993.12187208274008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28.955130404392545</v>
      </c>
      <c r="C171">
        <f t="shared" si="27"/>
        <v>5500</v>
      </c>
      <c r="D171" s="2">
        <v>6.8223662261747924</v>
      </c>
      <c r="E171" s="1">
        <f t="shared" si="32"/>
        <v>308.48011128271941</v>
      </c>
      <c r="F171" s="1">
        <f t="shared" si="33"/>
        <v>1233.9204451308776</v>
      </c>
      <c r="G171" s="8">
        <f t="shared" si="36"/>
        <v>164.4253538461536</v>
      </c>
      <c r="H171">
        <v>315</v>
      </c>
      <c r="I171">
        <v>295</v>
      </c>
      <c r="J171" s="1">
        <v>295.07830138641225</v>
      </c>
      <c r="K171" s="2">
        <f t="shared" si="38"/>
        <v>19.921698613587751</v>
      </c>
      <c r="L171" s="8">
        <v>652.74139959164222</v>
      </c>
      <c r="M171" s="1">
        <f t="shared" si="34"/>
        <v>3.5940786717211921</v>
      </c>
      <c r="N171" s="1">
        <f t="shared" si="39"/>
        <v>4181.2150655732621</v>
      </c>
      <c r="O171" s="1">
        <f t="shared" si="40"/>
        <v>994.64238626364431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50.675812736000168</v>
      </c>
      <c r="C172">
        <f t="shared" si="27"/>
        <v>5500</v>
      </c>
      <c r="D172" s="2">
        <v>6.8223662261747924</v>
      </c>
      <c r="E172" s="1">
        <f t="shared" si="32"/>
        <v>308.48011128271941</v>
      </c>
      <c r="F172" s="1">
        <f t="shared" si="33"/>
        <v>1233.9204451308776</v>
      </c>
      <c r="G172" s="8">
        <f t="shared" si="36"/>
        <v>329.78163076922988</v>
      </c>
      <c r="H172">
        <v>315</v>
      </c>
      <c r="I172">
        <v>295</v>
      </c>
      <c r="J172" s="1">
        <v>295.82686613911631</v>
      </c>
      <c r="K172" s="2">
        <f t="shared" si="38"/>
        <v>19.173133860883695</v>
      </c>
      <c r="L172" s="8">
        <v>1097.558445421146</v>
      </c>
      <c r="M172" s="1">
        <f t="shared" si="34"/>
        <v>6.0182260790236679</v>
      </c>
      <c r="N172" s="1">
        <f t="shared" si="39"/>
        <v>4180.9613091455876</v>
      </c>
      <c r="O172" s="1">
        <f t="shared" si="40"/>
        <v>994.55731006353983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72.40530169824801</v>
      </c>
      <c r="C173">
        <f t="shared" si="27"/>
        <v>5500</v>
      </c>
      <c r="D173" s="2">
        <v>6.8223662261747924</v>
      </c>
      <c r="E173" s="1">
        <f t="shared" si="32"/>
        <v>308.48011128271941</v>
      </c>
      <c r="F173" s="1">
        <f t="shared" si="33"/>
        <v>1233.9204451308776</v>
      </c>
      <c r="G173" s="8">
        <f t="shared" si="36"/>
        <v>531.16984615384467</v>
      </c>
      <c r="H173">
        <v>315</v>
      </c>
      <c r="I173">
        <v>295</v>
      </c>
      <c r="J173" s="1">
        <v>297.13056754950094</v>
      </c>
      <c r="K173" s="2">
        <f t="shared" si="38"/>
        <v>17.869432450499062</v>
      </c>
      <c r="L173" s="8">
        <v>1459.8933476076818</v>
      </c>
      <c r="M173" s="1">
        <f t="shared" si="34"/>
        <v>7.9797625798743912</v>
      </c>
      <c r="N173" s="1">
        <f t="shared" si="39"/>
        <v>4180.5579194145021</v>
      </c>
      <c r="O173" s="1">
        <f t="shared" si="40"/>
        <v>994.40232015140123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94.143823945996758</v>
      </c>
      <c r="C174">
        <f t="shared" si="27"/>
        <v>5500</v>
      </c>
      <c r="D174" s="2">
        <v>6.8223662261747924</v>
      </c>
      <c r="E174" s="1">
        <f t="shared" si="32"/>
        <v>308.48011128271941</v>
      </c>
      <c r="F174" s="1">
        <f t="shared" si="33"/>
        <v>1233.9204451308776</v>
      </c>
      <c r="G174" s="8">
        <f t="shared" si="36"/>
        <v>768.58999999999787</v>
      </c>
      <c r="H174">
        <v>315</v>
      </c>
      <c r="I174">
        <v>295</v>
      </c>
      <c r="J174" s="1">
        <v>298.55338866093194</v>
      </c>
      <c r="K174" s="2">
        <f t="shared" si="38"/>
        <v>16.446611339068056</v>
      </c>
      <c r="L174" s="8">
        <v>1745.5556748772897</v>
      </c>
      <c r="M174" s="1">
        <f t="shared" si="34"/>
        <v>9.518648180091537</v>
      </c>
      <c r="N174" s="1">
        <f t="shared" si="39"/>
        <v>4180.1708017676592</v>
      </c>
      <c r="O174" s="1">
        <f t="shared" si="40"/>
        <v>994.22347719475772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115.89006082977919</v>
      </c>
      <c r="C175">
        <f t="shared" si="27"/>
        <v>5500</v>
      </c>
      <c r="D175" s="2">
        <v>6.8223662261747924</v>
      </c>
      <c r="E175" s="1">
        <f t="shared" si="32"/>
        <v>308.48011128271941</v>
      </c>
      <c r="F175" s="1">
        <f t="shared" si="33"/>
        <v>1233.9204451308776</v>
      </c>
      <c r="G175" s="8">
        <f t="shared" si="36"/>
        <v>1042.0420923076895</v>
      </c>
      <c r="H175">
        <v>315</v>
      </c>
      <c r="I175">
        <v>295</v>
      </c>
      <c r="J175" s="1">
        <v>299.89678634483823</v>
      </c>
      <c r="K175" s="2">
        <f t="shared" si="38"/>
        <v>15.103213655161767</v>
      </c>
      <c r="L175" s="8">
        <v>1971.8776362507861</v>
      </c>
      <c r="M175" s="1">
        <f t="shared" si="34"/>
        <v>10.733169913124341</v>
      </c>
      <c r="N175" s="1">
        <f t="shared" si="39"/>
        <v>4179.8530814773421</v>
      </c>
      <c r="O175" s="1">
        <f t="shared" si="40"/>
        <v>994.04555641063325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137.64255389150776</v>
      </c>
      <c r="C176">
        <f t="shared" si="27"/>
        <v>5500</v>
      </c>
      <c r="D176" s="2">
        <v>6.8223662261747924</v>
      </c>
      <c r="E176" s="1">
        <f t="shared" si="32"/>
        <v>308.48011128271941</v>
      </c>
      <c r="F176" s="1">
        <f t="shared" si="33"/>
        <v>1233.9204451308776</v>
      </c>
      <c r="G176" s="8">
        <f t="shared" si="36"/>
        <v>1351.5261230769197</v>
      </c>
      <c r="H176">
        <v>315</v>
      </c>
      <c r="I176">
        <v>295</v>
      </c>
      <c r="J176" s="1">
        <v>301.10161319144515</v>
      </c>
      <c r="K176" s="2">
        <f t="shared" si="38"/>
        <v>13.898386808554847</v>
      </c>
      <c r="L176" s="8">
        <v>2153.9341257012065</v>
      </c>
      <c r="M176" s="1">
        <f t="shared" si="34"/>
        <v>11.707068500391411</v>
      </c>
      <c r="N176" s="1">
        <f t="shared" si="39"/>
        <v>4179.6051109115479</v>
      </c>
      <c r="O176" s="1">
        <f t="shared" si="40"/>
        <v>993.87868164541692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159.40005553820967</v>
      </c>
      <c r="C177">
        <f t="shared" si="27"/>
        <v>5500</v>
      </c>
      <c r="D177" s="2">
        <v>6.8223662261747924</v>
      </c>
      <c r="E177" s="1">
        <f t="shared" si="32"/>
        <v>308.48011128271941</v>
      </c>
      <c r="F177" s="1">
        <f t="shared" si="33"/>
        <v>1233.9204451308776</v>
      </c>
      <c r="G177" s="8">
        <f t="shared" si="36"/>
        <v>1697.0420923076883</v>
      </c>
      <c r="H177">
        <v>315</v>
      </c>
      <c r="I177">
        <v>295</v>
      </c>
      <c r="J177" s="1">
        <v>302.16265575063471</v>
      </c>
      <c r="K177" s="2">
        <f t="shared" si="38"/>
        <v>12.837344249365287</v>
      </c>
      <c r="L177" s="8">
        <v>2302.8669264928312</v>
      </c>
      <c r="M177" s="1">
        <f t="shared" si="34"/>
        <v>12.501656684243956</v>
      </c>
      <c r="N177" s="1">
        <f t="shared" si="39"/>
        <v>4179.413906812475</v>
      </c>
      <c r="O177" s="1">
        <f t="shared" si="40"/>
        <v>993.72612804410232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181.16157243689412</v>
      </c>
      <c r="C178">
        <f t="shared" si="27"/>
        <v>5500</v>
      </c>
      <c r="D178" s="2">
        <v>6.8223662261747924</v>
      </c>
      <c r="E178" s="1">
        <f t="shared" si="32"/>
        <v>308.48011128271941</v>
      </c>
      <c r="F178" s="1">
        <f t="shared" si="33"/>
        <v>1233.9204451308776</v>
      </c>
      <c r="G178" s="8">
        <f t="shared" si="36"/>
        <v>2078.5899999999961</v>
      </c>
      <c r="H178">
        <v>315</v>
      </c>
      <c r="I178">
        <v>295</v>
      </c>
      <c r="J178" s="1">
        <v>303.0926424559562</v>
      </c>
      <c r="K178" s="2">
        <f t="shared" si="38"/>
        <v>11.907357544043805</v>
      </c>
      <c r="L178" s="8">
        <v>2426.6482763320773</v>
      </c>
      <c r="M178" s="1">
        <f t="shared" si="34"/>
        <v>13.160544559869242</v>
      </c>
      <c r="N178" s="1">
        <f t="shared" si="39"/>
        <v>4179.2660323501559</v>
      </c>
      <c r="O178" s="1">
        <f t="shared" si="40"/>
        <v>993.58819631962115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202.92633092803212</v>
      </c>
      <c r="C179">
        <f t="shared" si="27"/>
        <v>5500</v>
      </c>
      <c r="D179" s="2">
        <v>6.8223662261747924</v>
      </c>
      <c r="E179" s="1">
        <f t="shared" si="32"/>
        <v>308.48011128271941</v>
      </c>
      <c r="F179" s="1">
        <f t="shared" si="33"/>
        <v>1233.9204451308776</v>
      </c>
      <c r="G179" s="8">
        <f t="shared" si="36"/>
        <v>2496.1698461538413</v>
      </c>
      <c r="H179">
        <v>315</v>
      </c>
      <c r="I179">
        <v>295</v>
      </c>
      <c r="J179" s="1">
        <v>303.90866562523172</v>
      </c>
      <c r="K179" s="2">
        <f t="shared" si="38"/>
        <v>11.09133437476828</v>
      </c>
      <c r="L179" s="8">
        <v>2530.9980004210038</v>
      </c>
      <c r="M179" s="1">
        <f t="shared" si="34"/>
        <v>13.714884794511475</v>
      </c>
      <c r="N179" s="1">
        <f t="shared" si="39"/>
        <v>4179.1506259721</v>
      </c>
      <c r="O179" s="1">
        <f t="shared" si="40"/>
        <v>993.46397817391926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224.69373052151258</v>
      </c>
      <c r="C180">
        <f t="shared" si="27"/>
        <v>5500</v>
      </c>
      <c r="D180" s="2">
        <v>6.8223662261747924</v>
      </c>
      <c r="E180" s="1">
        <f t="shared" si="32"/>
        <v>308.48011128271941</v>
      </c>
      <c r="F180" s="1">
        <f t="shared" si="33"/>
        <v>1233.9204451308776</v>
      </c>
      <c r="G180" s="8">
        <f t="shared" si="36"/>
        <v>2949.7816307692251</v>
      </c>
      <c r="H180">
        <v>315</v>
      </c>
      <c r="I180">
        <v>295</v>
      </c>
      <c r="J180" s="1">
        <v>304.62734992873339</v>
      </c>
      <c r="K180" s="2">
        <f t="shared" si="38"/>
        <v>10.372650071266605</v>
      </c>
      <c r="L180" s="8">
        <v>2620.0767082692955</v>
      </c>
      <c r="M180" s="1">
        <f t="shared" si="34"/>
        <v>14.187259853955325</v>
      </c>
      <c r="N180" s="1">
        <f t="shared" si="39"/>
        <v>4179.0595339269448</v>
      </c>
      <c r="O180" s="1">
        <f t="shared" si="40"/>
        <v>993.3521486423067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246.46330306747387</v>
      </c>
      <c r="C181">
        <f t="shared" si="27"/>
        <v>5500</v>
      </c>
      <c r="D181" s="2">
        <v>6.8223662261747924</v>
      </c>
      <c r="E181" s="1">
        <f t="shared" si="32"/>
        <v>308.48011128271941</v>
      </c>
      <c r="F181" s="1">
        <f t="shared" si="33"/>
        <v>1233.9204451308776</v>
      </c>
      <c r="G181" s="8">
        <f t="shared" si="36"/>
        <v>3439.4253538461485</v>
      </c>
      <c r="H181">
        <v>315</v>
      </c>
      <c r="I181">
        <v>295</v>
      </c>
      <c r="J181" s="1">
        <v>305.26334943286406</v>
      </c>
      <c r="K181" s="2">
        <f t="shared" si="38"/>
        <v>9.7366505671359391</v>
      </c>
      <c r="L181" s="8">
        <v>2696.9624324460183</v>
      </c>
      <c r="M181" s="1">
        <f t="shared" si="34"/>
        <v>14.594328595313698</v>
      </c>
      <c r="N181" s="1">
        <f t="shared" si="39"/>
        <v>4178.9867775200582</v>
      </c>
      <c r="O181" s="1">
        <f t="shared" si="40"/>
        <v>993.25131552335597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268.2335069360646</v>
      </c>
      <c r="C182">
        <f t="shared" si="27"/>
        <v>5500</v>
      </c>
      <c r="D182" s="2">
        <v>6.8223662261747924</v>
      </c>
      <c r="E182" s="1">
        <f t="shared" si="32"/>
        <v>308.48011128271941</v>
      </c>
      <c r="F182" s="1">
        <f t="shared" si="33"/>
        <v>1233.9204451308776</v>
      </c>
      <c r="G182" s="8">
        <f t="shared" si="36"/>
        <v>3965.1010153846082</v>
      </c>
      <c r="H182">
        <v>315</v>
      </c>
      <c r="I182">
        <v>295</v>
      </c>
      <c r="J182" s="1">
        <v>305.80230262658841</v>
      </c>
      <c r="K182" s="2">
        <f t="shared" si="38"/>
        <v>9.1976973734115859</v>
      </c>
      <c r="L182" s="8">
        <v>2760.8263234219971</v>
      </c>
      <c r="M182" s="1">
        <f t="shared" si="34"/>
        <v>14.931982458104937</v>
      </c>
      <c r="N182" s="1">
        <f t="shared" si="39"/>
        <v>4178.930650249702</v>
      </c>
      <c r="O182" s="1">
        <f t="shared" si="40"/>
        <v>993.16451193212902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28.955084088738225</v>
      </c>
      <c r="C183">
        <f t="shared" si="27"/>
        <v>6000</v>
      </c>
      <c r="D183" s="2">
        <v>7.458344406938954</v>
      </c>
      <c r="E183" s="1">
        <f t="shared" si="32"/>
        <v>337.23650070415175</v>
      </c>
      <c r="F183" s="1">
        <f t="shared" si="33"/>
        <v>1348.946002816607</v>
      </c>
      <c r="G183" s="8">
        <f t="shared" si="36"/>
        <v>164.4253538461536</v>
      </c>
      <c r="H183">
        <v>315</v>
      </c>
      <c r="I183">
        <v>295</v>
      </c>
      <c r="J183" s="1">
        <v>295.06405590628475</v>
      </c>
      <c r="K183" s="2">
        <f t="shared" si="38"/>
        <v>19.93594409371525</v>
      </c>
      <c r="L183" s="8">
        <v>661.44217008228668</v>
      </c>
      <c r="M183" s="1">
        <f t="shared" si="34"/>
        <v>3.4709047135246802</v>
      </c>
      <c r="N183" s="1">
        <f t="shared" si="39"/>
        <v>4181.2200558503491</v>
      </c>
      <c r="O183" s="1">
        <f t="shared" si="40"/>
        <v>994.6439772627516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50.675280206453252</v>
      </c>
      <c r="C184">
        <f t="shared" si="27"/>
        <v>6000</v>
      </c>
      <c r="D184" s="2">
        <v>7.458344406938954</v>
      </c>
      <c r="E184" s="1">
        <f t="shared" si="32"/>
        <v>337.23650070415175</v>
      </c>
      <c r="F184" s="1">
        <f t="shared" si="33"/>
        <v>1348.946002816607</v>
      </c>
      <c r="G184" s="8">
        <f t="shared" si="36"/>
        <v>329.78163076922988</v>
      </c>
      <c r="H184">
        <v>315</v>
      </c>
      <c r="I184">
        <v>295</v>
      </c>
      <c r="J184" s="1">
        <v>295.73625431894379</v>
      </c>
      <c r="K184" s="2">
        <f t="shared" si="38"/>
        <v>19.263745681056207</v>
      </c>
      <c r="L184" s="8">
        <v>1116.6619325337001</v>
      </c>
      <c r="M184" s="1">
        <f t="shared" si="34"/>
        <v>5.8341185241468905</v>
      </c>
      <c r="N184" s="1">
        <f t="shared" si="39"/>
        <v>4180.9911495674924</v>
      </c>
      <c r="O184" s="1">
        <f t="shared" si="40"/>
        <v>994.5677615332022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72.403816155110121</v>
      </c>
      <c r="C185">
        <f t="shared" si="27"/>
        <v>6000</v>
      </c>
      <c r="D185" s="2">
        <v>7.458344406938954</v>
      </c>
      <c r="E185" s="1">
        <f t="shared" si="32"/>
        <v>337.23650070415175</v>
      </c>
      <c r="F185" s="1">
        <f t="shared" si="33"/>
        <v>1348.946002816607</v>
      </c>
      <c r="G185" s="8">
        <f t="shared" si="36"/>
        <v>531.16984615384467</v>
      </c>
      <c r="H185">
        <v>315</v>
      </c>
      <c r="I185">
        <v>295</v>
      </c>
      <c r="J185" s="1">
        <v>296.96298878551221</v>
      </c>
      <c r="K185" s="2">
        <f t="shared" si="38"/>
        <v>18.037011214487791</v>
      </c>
      <c r="L185" s="8">
        <v>1492.1983464959162</v>
      </c>
      <c r="M185" s="1">
        <f t="shared" si="34"/>
        <v>7.7703400652267565</v>
      </c>
      <c r="N185" s="1">
        <f t="shared" si="39"/>
        <v>4180.6071017415406</v>
      </c>
      <c r="O185" s="1">
        <f t="shared" si="40"/>
        <v>994.42272277133816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94.1411644205686</v>
      </c>
      <c r="C186">
        <f t="shared" si="27"/>
        <v>6000</v>
      </c>
      <c r="D186" s="2">
        <v>7.458344406938954</v>
      </c>
      <c r="E186" s="1">
        <f t="shared" si="32"/>
        <v>337.23650070415175</v>
      </c>
      <c r="F186" s="1">
        <f t="shared" si="33"/>
        <v>1348.946002816607</v>
      </c>
      <c r="G186" s="8">
        <f t="shared" si="36"/>
        <v>768.58999999999787</v>
      </c>
      <c r="H186">
        <v>315</v>
      </c>
      <c r="I186">
        <v>295</v>
      </c>
      <c r="J186" s="1">
        <v>298.33508416089796</v>
      </c>
      <c r="K186" s="2">
        <f t="shared" si="38"/>
        <v>16.664915839102036</v>
      </c>
      <c r="L186" s="8">
        <v>1791.0862582872946</v>
      </c>
      <c r="M186" s="1">
        <f t="shared" si="34"/>
        <v>9.3035932214759942</v>
      </c>
      <c r="N186" s="1">
        <f t="shared" si="39"/>
        <v>4180.2267317148435</v>
      </c>
      <c r="O186" s="1">
        <f t="shared" si="40"/>
        <v>994.25156440437695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115.88617111319695</v>
      </c>
      <c r="C187">
        <f t="shared" si="27"/>
        <v>6000</v>
      </c>
      <c r="D187" s="2">
        <v>7.458344406938954</v>
      </c>
      <c r="E187" s="1">
        <f t="shared" si="32"/>
        <v>337.23650070415175</v>
      </c>
      <c r="F187" s="1">
        <f t="shared" si="33"/>
        <v>1348.946002816607</v>
      </c>
      <c r="G187" s="8">
        <f t="shared" si="36"/>
        <v>1042.0420923076895</v>
      </c>
      <c r="H187">
        <v>315</v>
      </c>
      <c r="I187">
        <v>295</v>
      </c>
      <c r="J187" s="1">
        <v>299.64977186184717</v>
      </c>
      <c r="K187" s="2">
        <f t="shared" si="38"/>
        <v>15.350228138152829</v>
      </c>
      <c r="L187" s="8">
        <v>2029.4818912872624</v>
      </c>
      <c r="M187" s="1">
        <f t="shared" si="34"/>
        <v>10.521680445717571</v>
      </c>
      <c r="N187" s="1">
        <f t="shared" si="39"/>
        <v>4179.9081591023823</v>
      </c>
      <c r="O187" s="1">
        <f t="shared" si="40"/>
        <v>994.07892152613545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137.63746349797611</v>
      </c>
      <c r="C188">
        <f t="shared" ref="C188:C194" si="41">C176+500</f>
        <v>6000</v>
      </c>
      <c r="D188" s="2">
        <v>7.458344406938954</v>
      </c>
      <c r="E188" s="1">
        <f t="shared" si="32"/>
        <v>337.23650070415175</v>
      </c>
      <c r="F188" s="1">
        <f t="shared" si="33"/>
        <v>1348.946002816607</v>
      </c>
      <c r="G188" s="8">
        <f t="shared" si="36"/>
        <v>1351.5261230769197</v>
      </c>
      <c r="H188">
        <v>315</v>
      </c>
      <c r="I188">
        <v>295</v>
      </c>
      <c r="J188" s="1">
        <v>300.84039990754127</v>
      </c>
      <c r="K188" s="2">
        <f t="shared" si="38"/>
        <v>14.159600092458732</v>
      </c>
      <c r="L188" s="8">
        <v>2222.1926886096462</v>
      </c>
      <c r="M188" s="1">
        <f t="shared" si="34"/>
        <v>11.503144421709184</v>
      </c>
      <c r="N188" s="1">
        <f t="shared" si="39"/>
        <v>4179.6560194695148</v>
      </c>
      <c r="O188" s="1">
        <f t="shared" si="40"/>
        <v>993.91543932376783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159.39383339246447</v>
      </c>
      <c r="C189">
        <f t="shared" si="41"/>
        <v>6000</v>
      </c>
      <c r="D189" s="2">
        <v>7.458344406938954</v>
      </c>
      <c r="E189" s="1">
        <f t="shared" si="32"/>
        <v>337.23650070415175</v>
      </c>
      <c r="F189" s="1">
        <f t="shared" si="33"/>
        <v>1348.946002816607</v>
      </c>
      <c r="G189" s="8">
        <f t="shared" si="36"/>
        <v>1697.0420923076883</v>
      </c>
      <c r="H189">
        <v>315</v>
      </c>
      <c r="I189">
        <v>295</v>
      </c>
      <c r="J189" s="1">
        <v>301.89623591114048</v>
      </c>
      <c r="K189" s="2">
        <f t="shared" si="38"/>
        <v>13.103764088859521</v>
      </c>
      <c r="L189" s="8">
        <v>2380.4269210220082</v>
      </c>
      <c r="M189" s="1">
        <f t="shared" si="34"/>
        <v>12.306817294155048</v>
      </c>
      <c r="N189" s="1">
        <f t="shared" si="39"/>
        <v>4179.4596108684518</v>
      </c>
      <c r="O189" s="1">
        <f t="shared" si="40"/>
        <v>993.76491943689302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181.15430224616546</v>
      </c>
      <c r="C190">
        <f t="shared" si="41"/>
        <v>6000</v>
      </c>
      <c r="D190" s="2">
        <v>7.458344406938954</v>
      </c>
      <c r="E190" s="1">
        <f t="shared" si="32"/>
        <v>337.23650070415175</v>
      </c>
      <c r="F190" s="1">
        <f t="shared" si="33"/>
        <v>1348.946002816607</v>
      </c>
      <c r="G190" s="8">
        <f t="shared" si="36"/>
        <v>2078.5899999999961</v>
      </c>
      <c r="H190">
        <v>315</v>
      </c>
      <c r="I190">
        <v>295</v>
      </c>
      <c r="J190" s="1">
        <v>302.82647406366573</v>
      </c>
      <c r="K190" s="2">
        <f t="shared" si="38"/>
        <v>12.173525936334272</v>
      </c>
      <c r="L190" s="8">
        <v>2512.3202098734764</v>
      </c>
      <c r="M190" s="1">
        <f t="shared" si="34"/>
        <v>12.975126996954099</v>
      </c>
      <c r="N190" s="1">
        <f t="shared" si="39"/>
        <v>4179.3065365523853</v>
      </c>
      <c r="O190" s="1">
        <f t="shared" si="40"/>
        <v>993.62807158398641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202.91809874015857</v>
      </c>
      <c r="C191">
        <f t="shared" si="41"/>
        <v>6000</v>
      </c>
      <c r="D191" s="2">
        <v>7.458344406938954</v>
      </c>
      <c r="E191" s="1">
        <f t="shared" si="32"/>
        <v>337.23650070415175</v>
      </c>
      <c r="F191" s="1">
        <f t="shared" si="33"/>
        <v>1348.946002816607</v>
      </c>
      <c r="G191" s="8">
        <f t="shared" si="36"/>
        <v>2496.1698461538413</v>
      </c>
      <c r="H191">
        <v>315</v>
      </c>
      <c r="I191">
        <v>295</v>
      </c>
      <c r="J191" s="1">
        <v>303.64601472090465</v>
      </c>
      <c r="K191" s="2">
        <f t="shared" si="38"/>
        <v>11.353985279095355</v>
      </c>
      <c r="L191" s="8">
        <v>2623.766808459286</v>
      </c>
      <c r="M191" s="1">
        <f t="shared" si="34"/>
        <v>13.53866906682511</v>
      </c>
      <c r="N191" s="1">
        <f t="shared" si="39"/>
        <v>4179.1863521965342</v>
      </c>
      <c r="O191" s="1">
        <f t="shared" si="40"/>
        <v>993.5042820313115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224.68461878708243</v>
      </c>
      <c r="C192">
        <f t="shared" si="41"/>
        <v>6000</v>
      </c>
      <c r="D192" s="2">
        <v>7.458344406938954</v>
      </c>
      <c r="E192" s="1">
        <f t="shared" si="32"/>
        <v>337.23650070415175</v>
      </c>
      <c r="F192" s="1">
        <f t="shared" si="33"/>
        <v>1348.946002816607</v>
      </c>
      <c r="G192" s="8">
        <f t="shared" si="36"/>
        <v>2949.7816307692251</v>
      </c>
      <c r="H192">
        <v>315</v>
      </c>
      <c r="I192">
        <v>295</v>
      </c>
      <c r="J192" s="1">
        <v>304.37012687587873</v>
      </c>
      <c r="K192" s="2">
        <f t="shared" si="38"/>
        <v>10.629873124121275</v>
      </c>
      <c r="L192" s="8">
        <v>2719.0848823631868</v>
      </c>
      <c r="M192" s="1">
        <f t="shared" si="34"/>
        <v>14.019775914266933</v>
      </c>
      <c r="N192" s="1">
        <f t="shared" si="39"/>
        <v>4179.0910325072373</v>
      </c>
      <c r="O192" s="1">
        <f t="shared" si="40"/>
        <v>993.39243249005267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246.45338808932692</v>
      </c>
      <c r="C193">
        <f t="shared" si="41"/>
        <v>6000</v>
      </c>
      <c r="D193" s="2">
        <v>7.458344406938954</v>
      </c>
      <c r="E193" s="1">
        <f t="shared" si="32"/>
        <v>337.23650070415175</v>
      </c>
      <c r="F193" s="1">
        <f t="shared" si="33"/>
        <v>1348.946002816607</v>
      </c>
      <c r="G193" s="8">
        <f t="shared" si="36"/>
        <v>3439.4253538461485</v>
      </c>
      <c r="H193">
        <v>315</v>
      </c>
      <c r="I193">
        <v>295</v>
      </c>
      <c r="J193" s="1">
        <v>305.01262153755977</v>
      </c>
      <c r="K193" s="2">
        <f t="shared" si="38"/>
        <v>9.9873784624402333</v>
      </c>
      <c r="L193" s="8">
        <v>2801.4865391786802</v>
      </c>
      <c r="M193" s="1">
        <f t="shared" si="34"/>
        <v>14.435009557185531</v>
      </c>
      <c r="N193" s="1">
        <f t="shared" si="39"/>
        <v>4179.014601192077</v>
      </c>
      <c r="O193" s="1">
        <f t="shared" si="40"/>
        <v>993.29127466193472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268.22285000393049</v>
      </c>
      <c r="C194">
        <f t="shared" si="41"/>
        <v>6000</v>
      </c>
      <c r="D194" s="2">
        <v>7.458344406938954</v>
      </c>
      <c r="E194" s="1">
        <f t="shared" si="32"/>
        <v>337.23650070415175</v>
      </c>
      <c r="F194" s="1">
        <f t="shared" si="33"/>
        <v>1348.946002816607</v>
      </c>
      <c r="G194" s="8">
        <f t="shared" si="36"/>
        <v>3965.1010153846082</v>
      </c>
      <c r="H194">
        <v>315</v>
      </c>
      <c r="I194">
        <v>295</v>
      </c>
      <c r="J194" s="1">
        <v>305.55825095282057</v>
      </c>
      <c r="K194" s="2">
        <f t="shared" si="38"/>
        <v>9.4417490471794281</v>
      </c>
      <c r="L194" s="8">
        <v>2870.0221722580286</v>
      </c>
      <c r="M194" s="1">
        <f t="shared" si="34"/>
        <v>14.779876164318456</v>
      </c>
      <c r="N194" s="1">
        <f t="shared" si="39"/>
        <v>4178.9554516549133</v>
      </c>
      <c r="O194" s="1">
        <f t="shared" si="40"/>
        <v>993.20397198112028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53.996317994912175</v>
      </c>
      <c r="C203" s="7">
        <f>20/B203</f>
        <v>0.37039562589961239</v>
      </c>
      <c r="D203" s="8">
        <v>72.485294947664215</v>
      </c>
      <c r="E203" s="7">
        <f>20/D203</f>
        <v>0.27591803295330986</v>
      </c>
      <c r="F203" s="8">
        <v>82.595932640930187</v>
      </c>
      <c r="G203" s="7">
        <f>20/F203</f>
        <v>0.24214267410655832</v>
      </c>
      <c r="H203" s="8">
        <v>88.895773697567193</v>
      </c>
      <c r="I203" s="7">
        <f>20/H203</f>
        <v>0.22498257417773437</v>
      </c>
      <c r="J203" s="8">
        <v>93.183308913856848</v>
      </c>
      <c r="K203" s="7">
        <f>20/J203</f>
        <v>0.21463071265787487</v>
      </c>
      <c r="L203" s="8">
        <v>96.28593277490998</v>
      </c>
      <c r="M203" s="7">
        <f>20/L203</f>
        <v>0.20771466219010931</v>
      </c>
      <c r="N203" s="8">
        <v>98.633822719267954</v>
      </c>
      <c r="O203" s="7">
        <f>20/N203</f>
        <v>0.20277020041009758</v>
      </c>
      <c r="P203" s="8">
        <v>100.47194669704521</v>
      </c>
      <c r="Q203" s="7">
        <f>20/P203</f>
        <v>0.19906054035467577</v>
      </c>
      <c r="R203" s="8">
        <v>101.94981252040671</v>
      </c>
      <c r="S203" s="7">
        <f>20/R203</f>
        <v>0.19617495614321717</v>
      </c>
      <c r="AH203" s="6"/>
    </row>
    <row r="204" spans="1:56" x14ac:dyDescent="0.45">
      <c r="A204">
        <v>400</v>
      </c>
      <c r="B204" s="8">
        <v>169.37206504729591</v>
      </c>
      <c r="C204" s="7">
        <f t="shared" ref="C204:C218" si="43">20/B204</f>
        <v>0.11808322697379374</v>
      </c>
      <c r="D204" s="8">
        <v>239.15667345042442</v>
      </c>
      <c r="E204" s="7">
        <f t="shared" ref="E204:E218" si="44">20/D204</f>
        <v>8.3627187614925019E-2</v>
      </c>
      <c r="F204" s="8">
        <v>279.95795830040856</v>
      </c>
      <c r="G204" s="7">
        <f t="shared" ref="G204:G218" si="45">20/F204</f>
        <v>7.1439297962514151E-2</v>
      </c>
      <c r="H204" s="8">
        <v>306.26512598935346</v>
      </c>
      <c r="I204" s="7">
        <f t="shared" ref="I204:I218" si="46">20/H204</f>
        <v>6.5302897074527674E-2</v>
      </c>
      <c r="J204" s="8">
        <v>324.54396363299719</v>
      </c>
      <c r="K204" s="7">
        <f t="shared" ref="K204:K218" si="47">20/J204</f>
        <v>6.1624932955513308E-2</v>
      </c>
      <c r="L204" s="8">
        <v>337.95658352981195</v>
      </c>
      <c r="M204" s="7">
        <f t="shared" ref="M204:M218" si="48">20/L204</f>
        <v>5.9179199266096716E-2</v>
      </c>
      <c r="N204" s="8">
        <v>348.20858431708041</v>
      </c>
      <c r="O204" s="7">
        <f t="shared" ref="O204:O218" si="49">20/N204</f>
        <v>5.7436837863215642E-2</v>
      </c>
      <c r="P204" s="8">
        <v>356.2955561483522</v>
      </c>
      <c r="Q204" s="7">
        <f t="shared" ref="Q204:Q218" si="50">20/P204</f>
        <v>5.6133172740646026E-2</v>
      </c>
      <c r="R204" s="8">
        <v>362.83607500454218</v>
      </c>
      <c r="S204" s="7">
        <f t="shared" ref="S204:S218" si="51">20/R204</f>
        <v>5.5121310635249346E-2</v>
      </c>
      <c r="AH204" s="6"/>
    </row>
    <row r="205" spans="1:56" x14ac:dyDescent="0.45">
      <c r="A205">
        <v>600</v>
      </c>
      <c r="B205" s="8">
        <v>270.6236975800901</v>
      </c>
      <c r="C205" s="7">
        <f t="shared" si="43"/>
        <v>7.3903357979509809E-2</v>
      </c>
      <c r="D205" s="8">
        <v>387.29976336322738</v>
      </c>
      <c r="E205" s="7">
        <f t="shared" si="44"/>
        <v>5.1639587451136879E-2</v>
      </c>
      <c r="F205" s="8">
        <v>456.85729045150231</v>
      </c>
      <c r="G205" s="7">
        <f t="shared" si="45"/>
        <v>4.3777346707621602E-2</v>
      </c>
      <c r="H205" s="8">
        <v>502.17842115341824</v>
      </c>
      <c r="I205" s="7">
        <f t="shared" si="46"/>
        <v>3.9826482296995973E-2</v>
      </c>
      <c r="J205" s="8">
        <v>533.87683373984237</v>
      </c>
      <c r="K205" s="7">
        <f t="shared" si="47"/>
        <v>3.746182403139444E-2</v>
      </c>
      <c r="L205" s="8">
        <v>557.24277237327806</v>
      </c>
      <c r="M205" s="7">
        <f t="shared" si="48"/>
        <v>3.5890999384021939E-2</v>
      </c>
      <c r="N205" s="8">
        <v>575.16286062130166</v>
      </c>
      <c r="O205" s="7">
        <f t="shared" si="49"/>
        <v>3.4772759803015842E-2</v>
      </c>
      <c r="P205" s="8">
        <v>589.33537440208784</v>
      </c>
      <c r="Q205" s="7">
        <f t="shared" si="50"/>
        <v>3.3936534049548724E-2</v>
      </c>
      <c r="R205" s="8">
        <v>600.82156144586247</v>
      </c>
      <c r="S205" s="7">
        <f t="shared" si="51"/>
        <v>3.3287753441921239E-2</v>
      </c>
      <c r="AH205" s="6"/>
    </row>
    <row r="206" spans="1:56" x14ac:dyDescent="0.45">
      <c r="A206">
        <v>800</v>
      </c>
      <c r="B206" s="8">
        <v>334.05914615339839</v>
      </c>
      <c r="C206" s="7">
        <f t="shared" si="43"/>
        <v>5.9869637548603728E-2</v>
      </c>
      <c r="D206" s="8">
        <v>489.46561315755378</v>
      </c>
      <c r="E206" s="7">
        <f t="shared" si="44"/>
        <v>4.0860888819093021E-2</v>
      </c>
      <c r="F206" s="8">
        <v>585.38067573532703</v>
      </c>
      <c r="G206" s="7">
        <f t="shared" si="45"/>
        <v>3.4165801552770707E-2</v>
      </c>
      <c r="H206" s="8">
        <v>649.0499989157446</v>
      </c>
      <c r="I206" s="7">
        <f t="shared" si="46"/>
        <v>3.0814267057099661E-2</v>
      </c>
      <c r="J206" s="8">
        <v>694.09881760455983</v>
      </c>
      <c r="K206" s="7">
        <f t="shared" si="47"/>
        <v>2.8814340973844374E-2</v>
      </c>
      <c r="L206" s="8">
        <v>727.56848408457051</v>
      </c>
      <c r="M206" s="7">
        <f t="shared" si="48"/>
        <v>2.7488821241568866E-2</v>
      </c>
      <c r="N206" s="8">
        <v>753.38505588109035</v>
      </c>
      <c r="O206" s="7">
        <f t="shared" si="49"/>
        <v>2.6546849906134422E-2</v>
      </c>
      <c r="P206" s="8">
        <v>773.89210163592543</v>
      </c>
      <c r="Q206" s="7">
        <f t="shared" si="50"/>
        <v>2.584339594333904E-2</v>
      </c>
      <c r="R206" s="8">
        <v>790.5695382754235</v>
      </c>
      <c r="S206" s="7">
        <f t="shared" si="51"/>
        <v>2.5298217337881131E-2</v>
      </c>
      <c r="AH206" s="6"/>
    </row>
    <row r="207" spans="1:56" x14ac:dyDescent="0.45">
      <c r="A207">
        <v>1000</v>
      </c>
      <c r="B207" s="8">
        <v>381.80376764170961</v>
      </c>
      <c r="C207" s="7">
        <f t="shared" si="43"/>
        <v>5.238292991065583E-2</v>
      </c>
      <c r="D207" s="8">
        <v>570.21159368827875</v>
      </c>
      <c r="E207" s="7">
        <f t="shared" si="44"/>
        <v>3.5074698973822566E-2</v>
      </c>
      <c r="F207" s="8">
        <v>689.99866361643353</v>
      </c>
      <c r="G207" s="7">
        <f t="shared" si="45"/>
        <v>2.89855633852617E-2</v>
      </c>
      <c r="H207" s="8">
        <v>770.82010346715322</v>
      </c>
      <c r="I207" s="7">
        <f t="shared" si="46"/>
        <v>2.594639126566612E-2</v>
      </c>
      <c r="J207" s="8">
        <v>828.58990470983895</v>
      </c>
      <c r="K207" s="7">
        <f t="shared" si="47"/>
        <v>2.4137392799884198E-2</v>
      </c>
      <c r="L207" s="8">
        <v>871.81094661135535</v>
      </c>
      <c r="M207" s="7">
        <f t="shared" si="48"/>
        <v>2.2940753471538827E-2</v>
      </c>
      <c r="N207" s="8">
        <v>905.3189183099247</v>
      </c>
      <c r="O207" s="7">
        <f t="shared" si="49"/>
        <v>2.2091662502023678E-2</v>
      </c>
      <c r="P207" s="8">
        <v>932.03881420299217</v>
      </c>
      <c r="Q207" s="7">
        <f t="shared" si="50"/>
        <v>2.1458333811025306E-2</v>
      </c>
      <c r="R207" s="8">
        <v>953.8353883643166</v>
      </c>
      <c r="S207" s="7">
        <f t="shared" si="51"/>
        <v>2.0967978588314881E-2</v>
      </c>
    </row>
    <row r="208" spans="1:56" x14ac:dyDescent="0.45">
      <c r="A208">
        <v>1200</v>
      </c>
      <c r="B208" s="8">
        <v>420.21963498364801</v>
      </c>
      <c r="C208" s="7">
        <f t="shared" si="43"/>
        <v>4.7594158708881507E-2</v>
      </c>
      <c r="D208" s="8">
        <v>637.1902951426855</v>
      </c>
      <c r="E208" s="7">
        <f t="shared" si="44"/>
        <v>3.1387797573912225E-2</v>
      </c>
      <c r="F208" s="8">
        <v>778.60187961488532</v>
      </c>
      <c r="G208" s="7">
        <f t="shared" si="45"/>
        <v>2.5687068736454204E-2</v>
      </c>
      <c r="H208" s="8">
        <v>875.3481113944697</v>
      </c>
      <c r="I208" s="7">
        <f t="shared" si="46"/>
        <v>2.2848052951344216E-2</v>
      </c>
      <c r="J208" s="8">
        <v>945.10860562653329</v>
      </c>
      <c r="K208" s="7">
        <f t="shared" si="47"/>
        <v>2.1161589134765693E-2</v>
      </c>
      <c r="L208" s="8">
        <v>997.61555011109408</v>
      </c>
      <c r="M208" s="7">
        <f t="shared" si="48"/>
        <v>2.0047802981592266E-2</v>
      </c>
      <c r="N208" s="8">
        <v>1038.5019261067341</v>
      </c>
      <c r="O208" s="7">
        <f t="shared" si="49"/>
        <v>1.9258510261005005E-2</v>
      </c>
      <c r="P208" s="8">
        <v>1071.2151450294393</v>
      </c>
      <c r="Q208" s="7">
        <f t="shared" si="50"/>
        <v>1.867038576965821E-2</v>
      </c>
      <c r="R208" s="8">
        <v>1097.9715913374018</v>
      </c>
      <c r="S208" s="7">
        <f t="shared" si="51"/>
        <v>1.8215407536763935E-2</v>
      </c>
    </row>
    <row r="209" spans="1:19" x14ac:dyDescent="0.45">
      <c r="A209">
        <v>1500</v>
      </c>
      <c r="B209" s="8">
        <v>464.22868635324534</v>
      </c>
      <c r="C209" s="7">
        <f t="shared" si="43"/>
        <v>4.3082214839221304E-2</v>
      </c>
      <c r="D209" s="8">
        <v>716.59784889174557</v>
      </c>
      <c r="E209" s="7">
        <f t="shared" si="44"/>
        <v>2.790965676345666E-2</v>
      </c>
      <c r="F209" s="8">
        <v>886.21896148052986</v>
      </c>
      <c r="G209" s="7">
        <f t="shared" si="45"/>
        <v>2.2567786144620194E-2</v>
      </c>
      <c r="H209" s="8">
        <v>1004.3265295329437</v>
      </c>
      <c r="I209" s="7">
        <f t="shared" si="46"/>
        <v>1.9913842173721018E-2</v>
      </c>
      <c r="J209" s="8">
        <v>1090.4485964909147</v>
      </c>
      <c r="K209" s="7">
        <f t="shared" si="47"/>
        <v>1.834107546596914E-2</v>
      </c>
      <c r="L209" s="8">
        <v>1155.7732760075792</v>
      </c>
      <c r="M209" s="7">
        <f t="shared" si="48"/>
        <v>1.7304431946278058E-2</v>
      </c>
      <c r="N209" s="8">
        <v>1206.9292812896385</v>
      </c>
      <c r="O209" s="7">
        <f t="shared" si="49"/>
        <v>1.6570979186642507E-2</v>
      </c>
      <c r="P209" s="8">
        <v>1248.0367651485344</v>
      </c>
      <c r="Q209" s="7">
        <f t="shared" si="50"/>
        <v>1.6025168936124819E-2</v>
      </c>
      <c r="R209" s="8">
        <v>1281.7741930715183</v>
      </c>
      <c r="S209" s="7">
        <f t="shared" si="51"/>
        <v>1.5603372347569236E-2</v>
      </c>
    </row>
    <row r="210" spans="1:19" x14ac:dyDescent="0.45">
      <c r="A210">
        <v>2000</v>
      </c>
      <c r="B210" s="8">
        <v>516.18243195083505</v>
      </c>
      <c r="C210" s="7">
        <f t="shared" si="43"/>
        <v>3.874599126594247E-2</v>
      </c>
      <c r="D210" s="8">
        <v>814.52543647952052</v>
      </c>
      <c r="E210" s="7">
        <f t="shared" si="44"/>
        <v>2.4554174865848842E-2</v>
      </c>
      <c r="F210" s="8">
        <v>1023.4232634622362</v>
      </c>
      <c r="G210" s="7">
        <f t="shared" si="45"/>
        <v>1.9542256575583491E-2</v>
      </c>
      <c r="H210" s="8">
        <v>1172.4396833072865</v>
      </c>
      <c r="I210" s="7">
        <f t="shared" si="46"/>
        <v>1.7058446830785213E-2</v>
      </c>
      <c r="J210" s="8">
        <v>1282.8039380858506</v>
      </c>
      <c r="K210" s="7">
        <f t="shared" si="47"/>
        <v>1.5590847054806529E-2</v>
      </c>
      <c r="L210" s="8">
        <v>1367.4261843600689</v>
      </c>
      <c r="M210" s="7">
        <f t="shared" si="48"/>
        <v>1.4626018010149223E-2</v>
      </c>
      <c r="N210" s="8">
        <v>1434.2225440156431</v>
      </c>
      <c r="O210" s="7">
        <f t="shared" si="49"/>
        <v>1.3944837280274867E-2</v>
      </c>
      <c r="P210" s="8">
        <v>1488.2258652085181</v>
      </c>
      <c r="Q210" s="7">
        <f t="shared" si="50"/>
        <v>1.3438820321267406E-2</v>
      </c>
      <c r="R210" s="8">
        <v>1532.7611242595908</v>
      </c>
      <c r="S210" s="7">
        <f t="shared" si="51"/>
        <v>1.3048347641033181E-2</v>
      </c>
    </row>
    <row r="211" spans="1:19" x14ac:dyDescent="0.45">
      <c r="A211">
        <v>2500</v>
      </c>
      <c r="B211" s="8">
        <v>552.51801129644036</v>
      </c>
      <c r="C211" s="7">
        <f t="shared" si="43"/>
        <v>3.6197914983932489E-2</v>
      </c>
      <c r="D211" s="8">
        <v>886.00602828958608</v>
      </c>
      <c r="E211" s="7">
        <f t="shared" si="44"/>
        <v>2.25732098444178E-2</v>
      </c>
      <c r="F211" s="8">
        <v>1127.2546335494419</v>
      </c>
      <c r="G211" s="7">
        <f t="shared" si="45"/>
        <v>1.7742220262182484E-2</v>
      </c>
      <c r="H211" s="8">
        <v>1302.8221730275195</v>
      </c>
      <c r="I211" s="7">
        <f t="shared" si="46"/>
        <v>1.5351289235063964E-2</v>
      </c>
      <c r="J211" s="8">
        <v>1434.5579330014407</v>
      </c>
      <c r="K211" s="7">
        <f t="shared" si="47"/>
        <v>1.3941577080930558E-2</v>
      </c>
      <c r="L211" s="8">
        <v>1536.492801149152</v>
      </c>
      <c r="M211" s="7">
        <f t="shared" si="48"/>
        <v>1.3016657146093936E-2</v>
      </c>
      <c r="N211" s="8">
        <v>1617.4984496873926</v>
      </c>
      <c r="O211" s="7">
        <f t="shared" si="49"/>
        <v>1.2364772283933453E-2</v>
      </c>
      <c r="P211" s="8">
        <v>1683.3293869940635</v>
      </c>
      <c r="Q211" s="7">
        <f t="shared" si="50"/>
        <v>1.1881215972658911E-2</v>
      </c>
      <c r="R211" s="8">
        <v>1737.8417754252209</v>
      </c>
      <c r="S211" s="7">
        <f t="shared" si="51"/>
        <v>1.150852757875862E-2</v>
      </c>
    </row>
    <row r="212" spans="1:19" x14ac:dyDescent="0.45">
      <c r="A212">
        <v>3000</v>
      </c>
      <c r="B212" s="8">
        <v>579.56007392695392</v>
      </c>
      <c r="C212" s="7">
        <f t="shared" si="43"/>
        <v>3.4508933413036909E-2</v>
      </c>
      <c r="D212" s="8">
        <v>940.96520314806253</v>
      </c>
      <c r="E212" s="7">
        <f t="shared" si="44"/>
        <v>2.1254771093647939E-2</v>
      </c>
      <c r="F212" s="8">
        <v>1209.6041402198668</v>
      </c>
      <c r="G212" s="7">
        <f t="shared" si="45"/>
        <v>1.6534334940656412E-2</v>
      </c>
      <c r="H212" s="8">
        <v>1408.4945420626702</v>
      </c>
      <c r="I212" s="7">
        <f t="shared" si="46"/>
        <v>1.4199558040680082E-2</v>
      </c>
      <c r="J212" s="8">
        <v>1559.436857280341</v>
      </c>
      <c r="K212" s="7">
        <f t="shared" si="47"/>
        <v>1.2825142554909222E-2</v>
      </c>
      <c r="L212" s="8">
        <v>1677.1723232274783</v>
      </c>
      <c r="M212" s="7">
        <f t="shared" si="48"/>
        <v>1.1924833079473229E-2</v>
      </c>
      <c r="N212" s="8">
        <v>1771.290955526277</v>
      </c>
      <c r="O212" s="7">
        <f t="shared" si="49"/>
        <v>1.1291199753265663E-2</v>
      </c>
      <c r="P212" s="8">
        <v>1848.1286600465264</v>
      </c>
      <c r="Q212" s="7">
        <f t="shared" si="50"/>
        <v>1.0821757398371011E-2</v>
      </c>
      <c r="R212" s="8">
        <v>1911.9866408214111</v>
      </c>
      <c r="S212" s="7">
        <f t="shared" si="51"/>
        <v>1.046032413249905E-2</v>
      </c>
    </row>
    <row r="213" spans="1:19" x14ac:dyDescent="0.45">
      <c r="A213">
        <v>3500</v>
      </c>
      <c r="B213" s="8">
        <v>600.41730755747244</v>
      </c>
      <c r="C213" s="7">
        <f t="shared" si="43"/>
        <v>3.3310165693525719E-2</v>
      </c>
      <c r="D213" s="8">
        <v>984.60004944167883</v>
      </c>
      <c r="E213" s="7">
        <f t="shared" si="44"/>
        <v>2.031281636776382E-2</v>
      </c>
      <c r="F213" s="8">
        <v>1276.9451680286109</v>
      </c>
      <c r="G213" s="7">
        <f t="shared" si="45"/>
        <v>1.5662379639116882E-2</v>
      </c>
      <c r="H213" s="8">
        <v>1496.7266539184927</v>
      </c>
      <c r="I213" s="7">
        <f t="shared" si="46"/>
        <v>1.3362493376889606E-2</v>
      </c>
      <c r="J213" s="8">
        <v>1665.2430699368522</v>
      </c>
      <c r="K213" s="7">
        <f t="shared" si="47"/>
        <v>1.2010258658970683E-2</v>
      </c>
      <c r="L213" s="8">
        <v>1797.645170719931</v>
      </c>
      <c r="M213" s="7">
        <f t="shared" si="48"/>
        <v>1.1125666135764873E-2</v>
      </c>
      <c r="N213" s="8">
        <v>1904.0618776923325</v>
      </c>
      <c r="O213" s="7">
        <f t="shared" si="49"/>
        <v>1.0503860317942723E-2</v>
      </c>
      <c r="P213" s="8">
        <v>1991.302810058191</v>
      </c>
      <c r="Q213" s="7">
        <f t="shared" si="50"/>
        <v>1.0043675878414267E-2</v>
      </c>
      <c r="R213" s="8">
        <v>2064.0476281821589</v>
      </c>
      <c r="S213" s="7">
        <f t="shared" si="51"/>
        <v>9.6896988843296859E-3</v>
      </c>
    </row>
    <row r="214" spans="1:19" x14ac:dyDescent="0.45">
      <c r="A214">
        <v>4000</v>
      </c>
      <c r="B214" s="8">
        <v>617.16457683497811</v>
      </c>
      <c r="C214" s="7">
        <f t="shared" si="43"/>
        <v>3.2406266903014014E-2</v>
      </c>
      <c r="D214" s="8">
        <v>1020.3248665463307</v>
      </c>
      <c r="E214" s="7">
        <f t="shared" si="44"/>
        <v>1.960160009399501E-2</v>
      </c>
      <c r="F214" s="8">
        <v>1333.4434977694109</v>
      </c>
      <c r="G214" s="7">
        <f t="shared" si="45"/>
        <v>1.499876075248488E-2</v>
      </c>
      <c r="H214" s="8">
        <v>1572.0998194793142</v>
      </c>
      <c r="I214" s="7">
        <f t="shared" si="46"/>
        <v>1.2721838494087532E-2</v>
      </c>
      <c r="J214" s="8">
        <v>1756.8013394860268</v>
      </c>
      <c r="K214" s="7">
        <f t="shared" si="47"/>
        <v>1.1384326474757379E-2</v>
      </c>
      <c r="L214" s="8">
        <v>1902.8873527314386</v>
      </c>
      <c r="M214" s="7">
        <f t="shared" si="48"/>
        <v>1.0510343647663452E-2</v>
      </c>
      <c r="N214" s="8">
        <v>2020.8859203502723</v>
      </c>
      <c r="O214" s="7">
        <f t="shared" si="49"/>
        <v>9.8966496815087301E-3</v>
      </c>
      <c r="P214" s="8">
        <v>2117.9935795079314</v>
      </c>
      <c r="Q214" s="7">
        <f t="shared" si="50"/>
        <v>9.4428992578185975E-3</v>
      </c>
      <c r="R214" s="8">
        <v>2199.2135220629311</v>
      </c>
      <c r="S214" s="7">
        <f t="shared" si="51"/>
        <v>9.0941601619652524E-3</v>
      </c>
    </row>
    <row r="215" spans="1:19" x14ac:dyDescent="0.45">
      <c r="A215">
        <v>4500</v>
      </c>
      <c r="B215" s="8">
        <v>631.0165123773312</v>
      </c>
      <c r="C215" s="7">
        <f t="shared" si="43"/>
        <v>3.1694891667178003E-2</v>
      </c>
      <c r="D215" s="8">
        <v>1050.2112164138996</v>
      </c>
      <c r="E215" s="7">
        <f t="shared" si="44"/>
        <v>1.9043788227946123E-2</v>
      </c>
      <c r="F215" s="8">
        <v>1381.6469544690708</v>
      </c>
      <c r="G215" s="7">
        <f t="shared" si="45"/>
        <v>1.4475477932555826E-2</v>
      </c>
      <c r="H215" s="8">
        <v>1637.4040076166589</v>
      </c>
      <c r="I215" s="7">
        <f t="shared" si="46"/>
        <v>1.2214456485367479E-2</v>
      </c>
      <c r="J215" s="8">
        <v>1837.0243997901562</v>
      </c>
      <c r="K215" s="7">
        <f t="shared" si="47"/>
        <v>1.0887171668642292E-2</v>
      </c>
      <c r="L215" s="8">
        <v>1995.8729121326467</v>
      </c>
      <c r="M215" s="7">
        <f t="shared" si="48"/>
        <v>1.0020678109524235E-2</v>
      </c>
      <c r="N215" s="8">
        <v>2124.76564450759</v>
      </c>
      <c r="O215" s="7">
        <f t="shared" si="49"/>
        <v>9.4128027962514238E-3</v>
      </c>
      <c r="P215" s="8">
        <v>2231.2139832567364</v>
      </c>
      <c r="Q215" s="7">
        <f t="shared" si="50"/>
        <v>8.9637301263267872E-3</v>
      </c>
      <c r="R215" s="8">
        <v>2320.4976292458887</v>
      </c>
      <c r="S215" s="7">
        <f t="shared" si="51"/>
        <v>8.61884095373955E-3</v>
      </c>
    </row>
    <row r="216" spans="1:19" x14ac:dyDescent="0.45">
      <c r="A216">
        <v>5000</v>
      </c>
      <c r="B216" s="8">
        <v>642.72064797013843</v>
      </c>
      <c r="C216" s="7">
        <f t="shared" si="43"/>
        <v>3.1117718192444355E-2</v>
      </c>
      <c r="D216" s="8">
        <v>1075.6434353650789</v>
      </c>
      <c r="E216" s="7">
        <f t="shared" si="44"/>
        <v>1.8593522111917969E-2</v>
      </c>
      <c r="F216" s="8">
        <v>1423.3613764415632</v>
      </c>
      <c r="G216" s="7">
        <f t="shared" si="45"/>
        <v>1.4051245404733737E-2</v>
      </c>
      <c r="H216" s="8">
        <v>1694.7004249521699</v>
      </c>
      <c r="I216" s="7">
        <f t="shared" si="46"/>
        <v>1.1801495831078503E-2</v>
      </c>
      <c r="J216" s="8">
        <v>1908.1323154326524</v>
      </c>
      <c r="K216" s="7">
        <f t="shared" si="47"/>
        <v>1.0481453428697461E-2</v>
      </c>
      <c r="L216" s="8">
        <v>2078.9250693352533</v>
      </c>
      <c r="M216" s="7">
        <f t="shared" si="48"/>
        <v>9.6203563538704642E-3</v>
      </c>
      <c r="N216" s="8">
        <v>2218.0940252638584</v>
      </c>
      <c r="O216" s="7">
        <f t="shared" si="49"/>
        <v>9.0167503145502838E-3</v>
      </c>
      <c r="P216" s="8">
        <v>2333.405837451754</v>
      </c>
      <c r="Q216" s="7">
        <f t="shared" si="50"/>
        <v>8.5711622380448965E-3</v>
      </c>
      <c r="R216" s="8">
        <v>2430.3769810242156</v>
      </c>
      <c r="S216" s="7">
        <f t="shared" si="51"/>
        <v>8.2291760316012992E-3</v>
      </c>
    </row>
    <row r="217" spans="1:19" x14ac:dyDescent="0.45">
      <c r="A217">
        <v>5500</v>
      </c>
      <c r="B217" s="8">
        <v>652.74139959164222</v>
      </c>
      <c r="C217" s="7">
        <f t="shared" si="43"/>
        <v>3.0640005387297456E-2</v>
      </c>
      <c r="D217" s="8">
        <v>1097.558445421146</v>
      </c>
      <c r="E217" s="7">
        <f t="shared" si="44"/>
        <v>1.8222264229697367E-2</v>
      </c>
      <c r="F217" s="8">
        <v>1459.8933476076818</v>
      </c>
      <c r="G217" s="7">
        <f t="shared" si="45"/>
        <v>1.36996308893207E-2</v>
      </c>
      <c r="H217" s="8">
        <v>1745.5556748772897</v>
      </c>
      <c r="I217" s="7">
        <f t="shared" si="46"/>
        <v>1.1457669490493894E-2</v>
      </c>
      <c r="J217" s="8">
        <v>1971.8776362507861</v>
      </c>
      <c r="K217" s="7">
        <f t="shared" si="47"/>
        <v>1.0142617184921697E-2</v>
      </c>
      <c r="L217" s="8">
        <v>2153.9341257012065</v>
      </c>
      <c r="M217" s="7">
        <f t="shared" si="48"/>
        <v>9.2853350347885232E-3</v>
      </c>
      <c r="N217" s="8">
        <v>2302.8669264928312</v>
      </c>
      <c r="O217" s="7">
        <f t="shared" si="49"/>
        <v>8.6848266262867183E-3</v>
      </c>
      <c r="P217" s="8">
        <v>2426.6482763320773</v>
      </c>
      <c r="Q217" s="7">
        <f t="shared" si="50"/>
        <v>8.2418207018572793E-3</v>
      </c>
      <c r="R217" s="8">
        <v>2530.9980004210038</v>
      </c>
      <c r="S217" s="7">
        <f t="shared" si="51"/>
        <v>7.902021256703173E-3</v>
      </c>
    </row>
    <row r="218" spans="1:19" x14ac:dyDescent="0.45">
      <c r="A218">
        <v>6000</v>
      </c>
      <c r="B218" s="8">
        <v>661.44217008228668</v>
      </c>
      <c r="C218" s="7">
        <f t="shared" si="43"/>
        <v>3.0236959336160711E-2</v>
      </c>
      <c r="D218" s="8">
        <v>1116.6619325337001</v>
      </c>
      <c r="E218" s="7">
        <f t="shared" si="44"/>
        <v>1.7910523693254327E-2</v>
      </c>
      <c r="F218" s="8">
        <v>1492.1983464959162</v>
      </c>
      <c r="G218" s="7">
        <f t="shared" si="45"/>
        <v>1.3403043936461523E-2</v>
      </c>
      <c r="H218" s="8">
        <v>1791.0862582872946</v>
      </c>
      <c r="I218" s="7">
        <f t="shared" si="46"/>
        <v>1.1166408042862641E-2</v>
      </c>
      <c r="J218" s="8">
        <v>2029.4818912872624</v>
      </c>
      <c r="K218" s="7">
        <f t="shared" si="47"/>
        <v>9.8547319322540849E-3</v>
      </c>
      <c r="L218" s="8">
        <v>2222.1926886096462</v>
      </c>
      <c r="M218" s="7">
        <f t="shared" si="48"/>
        <v>9.0001196127206008E-3</v>
      </c>
      <c r="N218" s="8">
        <v>2380.4269210220082</v>
      </c>
      <c r="O218" s="7">
        <f t="shared" si="49"/>
        <v>8.4018542318506622E-3</v>
      </c>
      <c r="P218" s="8">
        <v>2512.3202098734764</v>
      </c>
      <c r="Q218" s="7">
        <f t="shared" si="50"/>
        <v>7.9607686637234928E-3</v>
      </c>
      <c r="R218" s="8">
        <v>2623.766808459286</v>
      </c>
      <c r="S218" s="7">
        <f t="shared" si="51"/>
        <v>7.6226286328182841E-3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9" sqref="R26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 mm Noctua F12</vt:lpstr>
      <vt:lpstr>2 mm 2x F12</vt:lpstr>
      <vt:lpstr>Diagramm 2mm F12</vt:lpstr>
      <vt:lpstr>Diagramm 2mm 2x F12</vt:lpstr>
      <vt:lpstr>Leistung Passiv</vt:lpstr>
      <vt:lpstr>Vergleich KW pushpull 2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2021-01-18T18:02:01Z</dcterms:modified>
</cp:coreProperties>
</file>