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17483" windowHeight="8010"/>
  </bookViews>
  <sheets>
    <sheet name="Inhalt" sheetId="14" r:id="rId1"/>
    <sheet name="Abmessung" sheetId="4" r:id="rId2"/>
    <sheet name="Strömungswiderstand" sheetId="13" r:id="rId3"/>
    <sheet name="Passiv" sheetId="15" r:id="rId4"/>
    <sheet name="2,5 mm Noctua F12" sheetId="1" r:id="rId5"/>
    <sheet name="2,5 mm 2x F12" sheetId="3" r:id="rId6"/>
    <sheet name="Diagramm 2,5mm F12" sheetId="20" r:id="rId7"/>
    <sheet name="Diagramm 2,5mm 2x F12" sheetId="23" r:id="rId8"/>
    <sheet name="Leistung Passiv" sheetId="30" r:id="rId9"/>
    <sheet name="Vergleich KW pushpull 2,5 mm" sheetId="40" r:id="rId10"/>
  </sheets>
  <definedNames>
    <definedName name="_xlnm._FilterDatabase" localSheetId="5" hidden="1">'2,5 mm 2x F12'!$A$1:$O$194</definedName>
    <definedName name="_xlnm._FilterDatabase" localSheetId="4" hidden="1">'2,5 mm Noctua F12'!$A$1:$O$194</definedName>
  </definedNames>
  <calcPr calcId="162913" iterateCount="1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15" l="1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B18" i="4"/>
  <c r="B5" i="4"/>
  <c r="T504" i="13"/>
  <c r="R504" i="13"/>
  <c r="P504" i="13"/>
  <c r="U504" i="13" s="1"/>
  <c r="T503" i="13"/>
  <c r="R503" i="13"/>
  <c r="P503" i="13"/>
  <c r="U503" i="13" s="1"/>
  <c r="T502" i="13"/>
  <c r="R502" i="13"/>
  <c r="P502" i="13"/>
  <c r="U502" i="13" s="1"/>
  <c r="T501" i="13"/>
  <c r="R501" i="13"/>
  <c r="P501" i="13"/>
  <c r="U501" i="13" s="1"/>
  <c r="T500" i="13"/>
  <c r="R500" i="13"/>
  <c r="P500" i="13"/>
  <c r="U500" i="13" s="1"/>
  <c r="T499" i="13"/>
  <c r="R499" i="13"/>
  <c r="P499" i="13"/>
  <c r="U499" i="13" s="1"/>
  <c r="T498" i="13"/>
  <c r="R498" i="13"/>
  <c r="P498" i="13"/>
  <c r="U498" i="13" s="1"/>
  <c r="T497" i="13"/>
  <c r="R497" i="13"/>
  <c r="P497" i="13"/>
  <c r="U497" i="13" s="1"/>
  <c r="T496" i="13"/>
  <c r="R496" i="13"/>
  <c r="P496" i="13"/>
  <c r="U496" i="13" s="1"/>
  <c r="T495" i="13"/>
  <c r="R495" i="13"/>
  <c r="P495" i="13"/>
  <c r="U495" i="13" s="1"/>
  <c r="T494" i="13"/>
  <c r="R494" i="13"/>
  <c r="P494" i="13"/>
  <c r="U494" i="13" s="1"/>
  <c r="T493" i="13"/>
  <c r="R493" i="13"/>
  <c r="P493" i="13"/>
  <c r="U493" i="13" s="1"/>
  <c r="T492" i="13"/>
  <c r="R492" i="13"/>
  <c r="P492" i="13"/>
  <c r="U492" i="13" s="1"/>
  <c r="T491" i="13"/>
  <c r="R491" i="13"/>
  <c r="P491" i="13"/>
  <c r="U491" i="13" s="1"/>
  <c r="T490" i="13"/>
  <c r="R490" i="13"/>
  <c r="P490" i="13"/>
  <c r="U490" i="13" s="1"/>
  <c r="T489" i="13"/>
  <c r="R489" i="13"/>
  <c r="P489" i="13"/>
  <c r="U489" i="13" s="1"/>
  <c r="T488" i="13"/>
  <c r="R488" i="13"/>
  <c r="P488" i="13"/>
  <c r="U488" i="13" s="1"/>
  <c r="T487" i="13"/>
  <c r="R487" i="13"/>
  <c r="P487" i="13"/>
  <c r="U487" i="13" s="1"/>
  <c r="T486" i="13"/>
  <c r="R486" i="13"/>
  <c r="P486" i="13"/>
  <c r="U486" i="13" s="1"/>
  <c r="T485" i="13"/>
  <c r="R485" i="13"/>
  <c r="P485" i="13"/>
  <c r="U485" i="13" s="1"/>
  <c r="U484" i="13"/>
  <c r="T484" i="13"/>
  <c r="R484" i="13"/>
  <c r="P484" i="13"/>
  <c r="T483" i="13"/>
  <c r="R483" i="13"/>
  <c r="P483" i="13"/>
  <c r="U483" i="13" s="1"/>
  <c r="T482" i="13"/>
  <c r="R482" i="13"/>
  <c r="P482" i="13"/>
  <c r="U482" i="13" s="1"/>
  <c r="T481" i="13"/>
  <c r="R481" i="13"/>
  <c r="P481" i="13"/>
  <c r="U481" i="13" s="1"/>
  <c r="U480" i="13"/>
  <c r="T480" i="13"/>
  <c r="R480" i="13"/>
  <c r="P480" i="13"/>
  <c r="T479" i="13"/>
  <c r="R479" i="13"/>
  <c r="P479" i="13"/>
  <c r="U479" i="13" s="1"/>
  <c r="T478" i="13"/>
  <c r="R478" i="13"/>
  <c r="P478" i="13"/>
  <c r="U478" i="13" s="1"/>
  <c r="T477" i="13"/>
  <c r="R477" i="13"/>
  <c r="P477" i="13"/>
  <c r="U477" i="13" s="1"/>
  <c r="T476" i="13"/>
  <c r="R476" i="13"/>
  <c r="P476" i="13"/>
  <c r="U476" i="13" s="1"/>
  <c r="T475" i="13"/>
  <c r="R475" i="13"/>
  <c r="P475" i="13"/>
  <c r="U475" i="13" s="1"/>
  <c r="T474" i="13"/>
  <c r="R474" i="13"/>
  <c r="P474" i="13"/>
  <c r="U474" i="13" s="1"/>
  <c r="T473" i="13"/>
  <c r="R473" i="13"/>
  <c r="P473" i="13"/>
  <c r="U473" i="13" s="1"/>
  <c r="T472" i="13"/>
  <c r="R472" i="13"/>
  <c r="P472" i="13"/>
  <c r="U472" i="13" s="1"/>
  <c r="T471" i="13"/>
  <c r="R471" i="13"/>
  <c r="P471" i="13"/>
  <c r="U471" i="13" s="1"/>
  <c r="T470" i="13"/>
  <c r="R470" i="13"/>
  <c r="P470" i="13"/>
  <c r="U470" i="13" s="1"/>
  <c r="T469" i="13"/>
  <c r="R469" i="13"/>
  <c r="P469" i="13"/>
  <c r="U469" i="13" s="1"/>
  <c r="T468" i="13"/>
  <c r="R468" i="13"/>
  <c r="P468" i="13"/>
  <c r="U468" i="13" s="1"/>
  <c r="T467" i="13"/>
  <c r="R467" i="13"/>
  <c r="P467" i="13"/>
  <c r="U467" i="13" s="1"/>
  <c r="T466" i="13"/>
  <c r="R466" i="13"/>
  <c r="P466" i="13"/>
  <c r="U466" i="13" s="1"/>
  <c r="T465" i="13"/>
  <c r="R465" i="13"/>
  <c r="P465" i="13"/>
  <c r="U465" i="13" s="1"/>
  <c r="U464" i="13"/>
  <c r="T464" i="13"/>
  <c r="R464" i="13"/>
  <c r="P464" i="13"/>
  <c r="T463" i="13"/>
  <c r="R463" i="13"/>
  <c r="P463" i="13"/>
  <c r="U463" i="13" s="1"/>
  <c r="T462" i="13"/>
  <c r="R462" i="13"/>
  <c r="P462" i="13"/>
  <c r="U462" i="13" s="1"/>
  <c r="T461" i="13"/>
  <c r="R461" i="13"/>
  <c r="P461" i="13"/>
  <c r="U461" i="13" s="1"/>
  <c r="T460" i="13"/>
  <c r="R460" i="13"/>
  <c r="P460" i="13"/>
  <c r="U460" i="13" s="1"/>
  <c r="T459" i="13"/>
  <c r="R459" i="13"/>
  <c r="P459" i="13"/>
  <c r="U459" i="13" s="1"/>
  <c r="T458" i="13"/>
  <c r="R458" i="13"/>
  <c r="P458" i="13"/>
  <c r="U458" i="13" s="1"/>
  <c r="T457" i="13"/>
  <c r="R457" i="13"/>
  <c r="P457" i="13"/>
  <c r="U457" i="13" s="1"/>
  <c r="T456" i="13"/>
  <c r="R456" i="13"/>
  <c r="P456" i="13"/>
  <c r="U456" i="13" s="1"/>
  <c r="T455" i="13"/>
  <c r="R455" i="13"/>
  <c r="P455" i="13"/>
  <c r="U455" i="13" s="1"/>
  <c r="T454" i="13"/>
  <c r="R454" i="13"/>
  <c r="P454" i="13"/>
  <c r="U454" i="13" s="1"/>
  <c r="T453" i="13"/>
  <c r="R453" i="13"/>
  <c r="P453" i="13"/>
  <c r="U453" i="13" s="1"/>
  <c r="U452" i="13"/>
  <c r="T452" i="13"/>
  <c r="R452" i="13"/>
  <c r="P452" i="13"/>
  <c r="T451" i="13"/>
  <c r="R451" i="13"/>
  <c r="P451" i="13"/>
  <c r="U451" i="13" s="1"/>
  <c r="T450" i="13"/>
  <c r="R450" i="13"/>
  <c r="P450" i="13"/>
  <c r="U450" i="13" s="1"/>
  <c r="T449" i="13"/>
  <c r="R449" i="13"/>
  <c r="P449" i="13"/>
  <c r="U449" i="13" s="1"/>
  <c r="T448" i="13"/>
  <c r="R448" i="13"/>
  <c r="P448" i="13"/>
  <c r="U448" i="13" s="1"/>
  <c r="T447" i="13"/>
  <c r="R447" i="13"/>
  <c r="P447" i="13"/>
  <c r="U447" i="13" s="1"/>
  <c r="T446" i="13"/>
  <c r="R446" i="13"/>
  <c r="P446" i="13"/>
  <c r="U446" i="13" s="1"/>
  <c r="T445" i="13"/>
  <c r="R445" i="13"/>
  <c r="P445" i="13"/>
  <c r="U445" i="13" s="1"/>
  <c r="U444" i="13"/>
  <c r="T444" i="13"/>
  <c r="R444" i="13"/>
  <c r="P444" i="13"/>
  <c r="T443" i="13"/>
  <c r="R443" i="13"/>
  <c r="P443" i="13"/>
  <c r="U443" i="13" s="1"/>
  <c r="T442" i="13"/>
  <c r="R442" i="13"/>
  <c r="P442" i="13"/>
  <c r="U442" i="13" s="1"/>
  <c r="T441" i="13"/>
  <c r="R441" i="13"/>
  <c r="P441" i="13"/>
  <c r="U441" i="13" s="1"/>
  <c r="T440" i="13"/>
  <c r="R440" i="13"/>
  <c r="P440" i="13"/>
  <c r="U440" i="13" s="1"/>
  <c r="T439" i="13"/>
  <c r="R439" i="13"/>
  <c r="P439" i="13"/>
  <c r="U439" i="13" s="1"/>
  <c r="T438" i="13"/>
  <c r="R438" i="13"/>
  <c r="P438" i="13"/>
  <c r="U438" i="13" s="1"/>
  <c r="T437" i="13"/>
  <c r="R437" i="13"/>
  <c r="P437" i="13"/>
  <c r="U437" i="13" s="1"/>
  <c r="T436" i="13"/>
  <c r="R436" i="13"/>
  <c r="P436" i="13"/>
  <c r="U436" i="13" s="1"/>
  <c r="T435" i="13"/>
  <c r="R435" i="13"/>
  <c r="P435" i="13"/>
  <c r="U435" i="13" s="1"/>
  <c r="T434" i="13"/>
  <c r="R434" i="13"/>
  <c r="P434" i="13"/>
  <c r="U434" i="13" s="1"/>
  <c r="T433" i="13"/>
  <c r="R433" i="13"/>
  <c r="P433" i="13"/>
  <c r="U433" i="13" s="1"/>
  <c r="T432" i="13"/>
  <c r="R432" i="13"/>
  <c r="P432" i="13"/>
  <c r="U432" i="13" s="1"/>
  <c r="T431" i="13"/>
  <c r="R431" i="13"/>
  <c r="P431" i="13"/>
  <c r="U431" i="13" s="1"/>
  <c r="T430" i="13"/>
  <c r="R430" i="13"/>
  <c r="P430" i="13"/>
  <c r="U430" i="13" s="1"/>
  <c r="T429" i="13"/>
  <c r="R429" i="13"/>
  <c r="P429" i="13"/>
  <c r="U429" i="13" s="1"/>
  <c r="T428" i="13"/>
  <c r="R428" i="13"/>
  <c r="P428" i="13"/>
  <c r="U428" i="13" s="1"/>
  <c r="T427" i="13"/>
  <c r="R427" i="13"/>
  <c r="P427" i="13"/>
  <c r="U427" i="13" s="1"/>
  <c r="T426" i="13"/>
  <c r="R426" i="13"/>
  <c r="P426" i="13"/>
  <c r="U426" i="13" s="1"/>
  <c r="T425" i="13"/>
  <c r="R425" i="13"/>
  <c r="P425" i="13"/>
  <c r="U425" i="13" s="1"/>
  <c r="T424" i="13"/>
  <c r="R424" i="13"/>
  <c r="P424" i="13"/>
  <c r="U424" i="13" s="1"/>
  <c r="T423" i="13"/>
  <c r="R423" i="13"/>
  <c r="P423" i="13"/>
  <c r="U423" i="13" s="1"/>
  <c r="T422" i="13"/>
  <c r="R422" i="13"/>
  <c r="P422" i="13"/>
  <c r="U422" i="13" s="1"/>
  <c r="T421" i="13"/>
  <c r="R421" i="13"/>
  <c r="P421" i="13"/>
  <c r="U421" i="13" s="1"/>
  <c r="U420" i="13"/>
  <c r="T420" i="13"/>
  <c r="R420" i="13"/>
  <c r="P420" i="13"/>
  <c r="T419" i="13"/>
  <c r="R419" i="13"/>
  <c r="P419" i="13"/>
  <c r="U419" i="13" s="1"/>
  <c r="T418" i="13"/>
  <c r="R418" i="13"/>
  <c r="P418" i="13"/>
  <c r="U418" i="13" s="1"/>
  <c r="T417" i="13"/>
  <c r="R417" i="13"/>
  <c r="P417" i="13"/>
  <c r="U417" i="13" s="1"/>
  <c r="U416" i="13"/>
  <c r="T416" i="13"/>
  <c r="R416" i="13"/>
  <c r="P416" i="13"/>
  <c r="T415" i="13"/>
  <c r="R415" i="13"/>
  <c r="P415" i="13"/>
  <c r="U415" i="13" s="1"/>
  <c r="T414" i="13"/>
  <c r="R414" i="13"/>
  <c r="P414" i="13"/>
  <c r="U414" i="13" s="1"/>
  <c r="T413" i="13"/>
  <c r="R413" i="13"/>
  <c r="P413" i="13"/>
  <c r="U413" i="13" s="1"/>
  <c r="T412" i="13"/>
  <c r="R412" i="13"/>
  <c r="P412" i="13"/>
  <c r="U412" i="13" s="1"/>
  <c r="T411" i="13"/>
  <c r="R411" i="13"/>
  <c r="P411" i="13"/>
  <c r="U411" i="13" s="1"/>
  <c r="T410" i="13"/>
  <c r="R410" i="13"/>
  <c r="P410" i="13"/>
  <c r="U410" i="13" s="1"/>
  <c r="T409" i="13"/>
  <c r="R409" i="13"/>
  <c r="P409" i="13"/>
  <c r="U409" i="13" s="1"/>
  <c r="T408" i="13"/>
  <c r="R408" i="13"/>
  <c r="P408" i="13"/>
  <c r="U408" i="13" s="1"/>
  <c r="T407" i="13"/>
  <c r="R407" i="13"/>
  <c r="P407" i="13"/>
  <c r="U407" i="13" s="1"/>
  <c r="T406" i="13"/>
  <c r="R406" i="13"/>
  <c r="P406" i="13"/>
  <c r="U406" i="13" s="1"/>
  <c r="T405" i="13"/>
  <c r="R405" i="13"/>
  <c r="P405" i="13"/>
  <c r="U405" i="13" s="1"/>
  <c r="T404" i="13"/>
  <c r="R404" i="13"/>
  <c r="P404" i="13"/>
  <c r="U404" i="13" s="1"/>
  <c r="T403" i="13"/>
  <c r="R403" i="13"/>
  <c r="P403" i="13"/>
  <c r="U403" i="13" s="1"/>
  <c r="T402" i="13"/>
  <c r="R402" i="13"/>
  <c r="P402" i="13"/>
  <c r="U402" i="13" s="1"/>
  <c r="T401" i="13"/>
  <c r="R401" i="13"/>
  <c r="P401" i="13"/>
  <c r="U401" i="13" s="1"/>
  <c r="U400" i="13"/>
  <c r="T400" i="13"/>
  <c r="R400" i="13"/>
  <c r="P400" i="13"/>
  <c r="T399" i="13"/>
  <c r="R399" i="13"/>
  <c r="P399" i="13"/>
  <c r="U399" i="13" s="1"/>
  <c r="T398" i="13"/>
  <c r="R398" i="13"/>
  <c r="P398" i="13"/>
  <c r="U398" i="13" s="1"/>
  <c r="T397" i="13"/>
  <c r="R397" i="13"/>
  <c r="P397" i="13"/>
  <c r="U397" i="13" s="1"/>
  <c r="T396" i="13"/>
  <c r="R396" i="13"/>
  <c r="P396" i="13"/>
  <c r="U396" i="13" s="1"/>
  <c r="T395" i="13"/>
  <c r="R395" i="13"/>
  <c r="P395" i="13"/>
  <c r="U395" i="13" s="1"/>
  <c r="T394" i="13"/>
  <c r="R394" i="13"/>
  <c r="P394" i="13"/>
  <c r="U394" i="13" s="1"/>
  <c r="T393" i="13"/>
  <c r="R393" i="13"/>
  <c r="P393" i="13"/>
  <c r="U393" i="13" s="1"/>
  <c r="T392" i="13"/>
  <c r="R392" i="13"/>
  <c r="P392" i="13"/>
  <c r="U392" i="13" s="1"/>
  <c r="T391" i="13"/>
  <c r="R391" i="13"/>
  <c r="P391" i="13"/>
  <c r="U391" i="13" s="1"/>
  <c r="T390" i="13"/>
  <c r="R390" i="13"/>
  <c r="P390" i="13"/>
  <c r="U390" i="13" s="1"/>
  <c r="T389" i="13"/>
  <c r="R389" i="13"/>
  <c r="P389" i="13"/>
  <c r="U389" i="13" s="1"/>
  <c r="U388" i="13"/>
  <c r="T388" i="13"/>
  <c r="R388" i="13"/>
  <c r="P388" i="13"/>
  <c r="T387" i="13"/>
  <c r="R387" i="13"/>
  <c r="P387" i="13"/>
  <c r="U387" i="13" s="1"/>
  <c r="T386" i="13"/>
  <c r="R386" i="13"/>
  <c r="P386" i="13"/>
  <c r="U386" i="13" s="1"/>
  <c r="T385" i="13"/>
  <c r="R385" i="13"/>
  <c r="P385" i="13"/>
  <c r="U385" i="13" s="1"/>
  <c r="T384" i="13"/>
  <c r="R384" i="13"/>
  <c r="P384" i="13"/>
  <c r="U384" i="13" s="1"/>
  <c r="T383" i="13"/>
  <c r="R383" i="13"/>
  <c r="P383" i="13"/>
  <c r="U383" i="13" s="1"/>
  <c r="T382" i="13"/>
  <c r="R382" i="13"/>
  <c r="P382" i="13"/>
  <c r="U382" i="13" s="1"/>
  <c r="T381" i="13"/>
  <c r="R381" i="13"/>
  <c r="P381" i="13"/>
  <c r="U381" i="13" s="1"/>
  <c r="U380" i="13"/>
  <c r="T380" i="13"/>
  <c r="R380" i="13"/>
  <c r="P380" i="13"/>
  <c r="T379" i="13"/>
  <c r="R379" i="13"/>
  <c r="P379" i="13"/>
  <c r="U379" i="13" s="1"/>
  <c r="T378" i="13"/>
  <c r="R378" i="13"/>
  <c r="P378" i="13"/>
  <c r="U378" i="13" s="1"/>
  <c r="T377" i="13"/>
  <c r="R377" i="13"/>
  <c r="P377" i="13"/>
  <c r="U377" i="13" s="1"/>
  <c r="T376" i="13"/>
  <c r="R376" i="13"/>
  <c r="P376" i="13"/>
  <c r="U376" i="13" s="1"/>
  <c r="T375" i="13"/>
  <c r="R375" i="13"/>
  <c r="P375" i="13"/>
  <c r="U375" i="13" s="1"/>
  <c r="T374" i="13"/>
  <c r="R374" i="13"/>
  <c r="P374" i="13"/>
  <c r="U374" i="13" s="1"/>
  <c r="T373" i="13"/>
  <c r="R373" i="13"/>
  <c r="P373" i="13"/>
  <c r="U373" i="13" s="1"/>
  <c r="T372" i="13"/>
  <c r="R372" i="13"/>
  <c r="P372" i="13"/>
  <c r="U372" i="13" s="1"/>
  <c r="T371" i="13"/>
  <c r="R371" i="13"/>
  <c r="P371" i="13"/>
  <c r="U371" i="13" s="1"/>
  <c r="T370" i="13"/>
  <c r="R370" i="13"/>
  <c r="P370" i="13"/>
  <c r="U370" i="13" s="1"/>
  <c r="T369" i="13"/>
  <c r="R369" i="13"/>
  <c r="P369" i="13"/>
  <c r="U369" i="13" s="1"/>
  <c r="T368" i="13"/>
  <c r="R368" i="13"/>
  <c r="P368" i="13"/>
  <c r="U368" i="13" s="1"/>
  <c r="T367" i="13"/>
  <c r="R367" i="13"/>
  <c r="P367" i="13"/>
  <c r="U367" i="13" s="1"/>
  <c r="T366" i="13"/>
  <c r="R366" i="13"/>
  <c r="P366" i="13"/>
  <c r="U366" i="13" s="1"/>
  <c r="T365" i="13"/>
  <c r="R365" i="13"/>
  <c r="P365" i="13"/>
  <c r="U365" i="13" s="1"/>
  <c r="T364" i="13"/>
  <c r="R364" i="13"/>
  <c r="P364" i="13"/>
  <c r="U364" i="13" s="1"/>
  <c r="T363" i="13"/>
  <c r="R363" i="13"/>
  <c r="P363" i="13"/>
  <c r="U363" i="13" s="1"/>
  <c r="T362" i="13"/>
  <c r="R362" i="13"/>
  <c r="P362" i="13"/>
  <c r="U362" i="13" s="1"/>
  <c r="T361" i="13"/>
  <c r="R361" i="13"/>
  <c r="P361" i="13"/>
  <c r="U361" i="13" s="1"/>
  <c r="T360" i="13"/>
  <c r="R360" i="13"/>
  <c r="P360" i="13"/>
  <c r="U360" i="13" s="1"/>
  <c r="T359" i="13"/>
  <c r="R359" i="13"/>
  <c r="P359" i="13"/>
  <c r="U359" i="13" s="1"/>
  <c r="T358" i="13"/>
  <c r="R358" i="13"/>
  <c r="P358" i="13"/>
  <c r="U358" i="13" s="1"/>
  <c r="T357" i="13"/>
  <c r="R357" i="13"/>
  <c r="P357" i="13"/>
  <c r="U357" i="13" s="1"/>
  <c r="U356" i="13"/>
  <c r="T356" i="13"/>
  <c r="R356" i="13"/>
  <c r="P356" i="13"/>
  <c r="T355" i="13"/>
  <c r="R355" i="13"/>
  <c r="P355" i="13"/>
  <c r="U355" i="13" s="1"/>
  <c r="T354" i="13"/>
  <c r="R354" i="13"/>
  <c r="P354" i="13"/>
  <c r="U354" i="13" s="1"/>
  <c r="T353" i="13"/>
  <c r="R353" i="13"/>
  <c r="P353" i="13"/>
  <c r="U353" i="13" s="1"/>
  <c r="U352" i="13"/>
  <c r="T352" i="13"/>
  <c r="R352" i="13"/>
  <c r="P352" i="13"/>
  <c r="T351" i="13"/>
  <c r="R351" i="13"/>
  <c r="P351" i="13"/>
  <c r="U351" i="13" s="1"/>
  <c r="T350" i="13"/>
  <c r="R350" i="13"/>
  <c r="P350" i="13"/>
  <c r="U350" i="13" s="1"/>
  <c r="T349" i="13"/>
  <c r="R349" i="13"/>
  <c r="P349" i="13"/>
  <c r="U349" i="13" s="1"/>
  <c r="T348" i="13"/>
  <c r="R348" i="13"/>
  <c r="P348" i="13"/>
  <c r="U348" i="13" s="1"/>
  <c r="T347" i="13"/>
  <c r="R347" i="13"/>
  <c r="P347" i="13"/>
  <c r="U347" i="13" s="1"/>
  <c r="T346" i="13"/>
  <c r="R346" i="13"/>
  <c r="P346" i="13"/>
  <c r="U346" i="13" s="1"/>
  <c r="T345" i="13"/>
  <c r="R345" i="13"/>
  <c r="P345" i="13"/>
  <c r="U345" i="13" s="1"/>
  <c r="T344" i="13"/>
  <c r="R344" i="13"/>
  <c r="P344" i="13"/>
  <c r="U344" i="13" s="1"/>
  <c r="T343" i="13"/>
  <c r="R343" i="13"/>
  <c r="P343" i="13"/>
  <c r="U343" i="13" s="1"/>
  <c r="T342" i="13"/>
  <c r="R342" i="13"/>
  <c r="P342" i="13"/>
  <c r="U342" i="13" s="1"/>
  <c r="T341" i="13"/>
  <c r="R341" i="13"/>
  <c r="P341" i="13"/>
  <c r="U341" i="13" s="1"/>
  <c r="T340" i="13"/>
  <c r="R340" i="13"/>
  <c r="P340" i="13"/>
  <c r="U340" i="13" s="1"/>
  <c r="T339" i="13"/>
  <c r="R339" i="13"/>
  <c r="P339" i="13"/>
  <c r="U339" i="13" s="1"/>
  <c r="T338" i="13"/>
  <c r="R338" i="13"/>
  <c r="P338" i="13"/>
  <c r="U338" i="13" s="1"/>
  <c r="T337" i="13"/>
  <c r="R337" i="13"/>
  <c r="P337" i="13"/>
  <c r="U337" i="13" s="1"/>
  <c r="U336" i="13"/>
  <c r="T336" i="13"/>
  <c r="R336" i="13"/>
  <c r="P336" i="13"/>
  <c r="T335" i="13"/>
  <c r="R335" i="13"/>
  <c r="P335" i="13"/>
  <c r="U335" i="13" s="1"/>
  <c r="T334" i="13"/>
  <c r="R334" i="13"/>
  <c r="P334" i="13"/>
  <c r="U334" i="13" s="1"/>
  <c r="T333" i="13"/>
  <c r="R333" i="13"/>
  <c r="P333" i="13"/>
  <c r="U333" i="13" s="1"/>
  <c r="T332" i="13"/>
  <c r="R332" i="13"/>
  <c r="P332" i="13"/>
  <c r="U332" i="13" s="1"/>
  <c r="T331" i="13"/>
  <c r="R331" i="13"/>
  <c r="P331" i="13"/>
  <c r="U331" i="13" s="1"/>
  <c r="T330" i="13"/>
  <c r="R330" i="13"/>
  <c r="P330" i="13"/>
  <c r="U330" i="13" s="1"/>
  <c r="T329" i="13"/>
  <c r="R329" i="13"/>
  <c r="P329" i="13"/>
  <c r="U329" i="13" s="1"/>
  <c r="T328" i="13"/>
  <c r="R328" i="13"/>
  <c r="P328" i="13"/>
  <c r="U328" i="13" s="1"/>
  <c r="T327" i="13"/>
  <c r="R327" i="13"/>
  <c r="P327" i="13"/>
  <c r="U327" i="13" s="1"/>
  <c r="T326" i="13"/>
  <c r="R326" i="13"/>
  <c r="P326" i="13"/>
  <c r="U326" i="13" s="1"/>
  <c r="T325" i="13"/>
  <c r="R325" i="13"/>
  <c r="P325" i="13"/>
  <c r="U325" i="13" s="1"/>
  <c r="U324" i="13"/>
  <c r="T324" i="13"/>
  <c r="R324" i="13"/>
  <c r="P324" i="13"/>
  <c r="T323" i="13"/>
  <c r="R323" i="13"/>
  <c r="P323" i="13"/>
  <c r="U323" i="13" s="1"/>
  <c r="T322" i="13"/>
  <c r="R322" i="13"/>
  <c r="P322" i="13"/>
  <c r="U322" i="13" s="1"/>
  <c r="T321" i="13"/>
  <c r="R321" i="13"/>
  <c r="P321" i="13"/>
  <c r="U321" i="13" s="1"/>
  <c r="T320" i="13"/>
  <c r="R320" i="13"/>
  <c r="P320" i="13"/>
  <c r="U320" i="13" s="1"/>
  <c r="T319" i="13"/>
  <c r="R319" i="13"/>
  <c r="P319" i="13"/>
  <c r="U319" i="13" s="1"/>
  <c r="T318" i="13"/>
  <c r="R318" i="13"/>
  <c r="P318" i="13"/>
  <c r="U318" i="13" s="1"/>
  <c r="T317" i="13"/>
  <c r="R317" i="13"/>
  <c r="P317" i="13"/>
  <c r="U317" i="13" s="1"/>
  <c r="U316" i="13"/>
  <c r="T316" i="13"/>
  <c r="R316" i="13"/>
  <c r="P316" i="13"/>
  <c r="T315" i="13"/>
  <c r="R315" i="13"/>
  <c r="P315" i="13"/>
  <c r="U315" i="13" s="1"/>
  <c r="T314" i="13"/>
  <c r="R314" i="13"/>
  <c r="P314" i="13"/>
  <c r="U314" i="13" s="1"/>
  <c r="T313" i="13"/>
  <c r="R313" i="13"/>
  <c r="P313" i="13"/>
  <c r="U313" i="13" s="1"/>
  <c r="T312" i="13"/>
  <c r="R312" i="13"/>
  <c r="P312" i="13"/>
  <c r="U312" i="13" s="1"/>
  <c r="T311" i="13"/>
  <c r="R311" i="13"/>
  <c r="P311" i="13"/>
  <c r="U311" i="13" s="1"/>
  <c r="T310" i="13"/>
  <c r="R310" i="13"/>
  <c r="P310" i="13"/>
  <c r="U310" i="13" s="1"/>
  <c r="T309" i="13"/>
  <c r="R309" i="13"/>
  <c r="P309" i="13"/>
  <c r="U309" i="13" s="1"/>
  <c r="T308" i="13"/>
  <c r="R308" i="13"/>
  <c r="P308" i="13"/>
  <c r="U308" i="13" s="1"/>
  <c r="T307" i="13"/>
  <c r="R307" i="13"/>
  <c r="P307" i="13"/>
  <c r="U307" i="13" s="1"/>
  <c r="T306" i="13"/>
  <c r="R306" i="13"/>
  <c r="P306" i="13"/>
  <c r="U306" i="13" s="1"/>
  <c r="T305" i="13"/>
  <c r="R305" i="13"/>
  <c r="P305" i="13"/>
  <c r="U305" i="13" s="1"/>
  <c r="T304" i="13"/>
  <c r="R304" i="13"/>
  <c r="P304" i="13"/>
  <c r="U304" i="13" s="1"/>
  <c r="T303" i="13"/>
  <c r="R303" i="13"/>
  <c r="P303" i="13"/>
  <c r="U303" i="13" s="1"/>
  <c r="T302" i="13"/>
  <c r="R302" i="13"/>
  <c r="P302" i="13"/>
  <c r="U302" i="13" s="1"/>
  <c r="T301" i="13"/>
  <c r="R301" i="13"/>
  <c r="P301" i="13"/>
  <c r="U301" i="13" s="1"/>
  <c r="T300" i="13"/>
  <c r="R300" i="13"/>
  <c r="P300" i="13"/>
  <c r="U300" i="13" s="1"/>
  <c r="T299" i="13"/>
  <c r="R299" i="13"/>
  <c r="P299" i="13"/>
  <c r="U299" i="13" s="1"/>
  <c r="T298" i="13"/>
  <c r="R298" i="13"/>
  <c r="P298" i="13"/>
  <c r="U298" i="13" s="1"/>
  <c r="T297" i="13"/>
  <c r="R297" i="13"/>
  <c r="P297" i="13"/>
  <c r="U297" i="13" s="1"/>
  <c r="T296" i="13"/>
  <c r="R296" i="13"/>
  <c r="P296" i="13"/>
  <c r="U296" i="13" s="1"/>
  <c r="T295" i="13"/>
  <c r="R295" i="13"/>
  <c r="P295" i="13"/>
  <c r="U295" i="13" s="1"/>
  <c r="T294" i="13"/>
  <c r="R294" i="13"/>
  <c r="P294" i="13"/>
  <c r="U294" i="13" s="1"/>
  <c r="T293" i="13"/>
  <c r="R293" i="13"/>
  <c r="P293" i="13"/>
  <c r="U293" i="13" s="1"/>
  <c r="U292" i="13"/>
  <c r="T292" i="13"/>
  <c r="R292" i="13"/>
  <c r="P292" i="13"/>
  <c r="T291" i="13"/>
  <c r="R291" i="13"/>
  <c r="P291" i="13"/>
  <c r="U291" i="13" s="1"/>
  <c r="T290" i="13"/>
  <c r="R290" i="13"/>
  <c r="P290" i="13"/>
  <c r="U290" i="13" s="1"/>
  <c r="T289" i="13"/>
  <c r="R289" i="13"/>
  <c r="P289" i="13"/>
  <c r="U289" i="13" s="1"/>
  <c r="U288" i="13"/>
  <c r="T288" i="13"/>
  <c r="R288" i="13"/>
  <c r="P288" i="13"/>
  <c r="T287" i="13"/>
  <c r="R287" i="13"/>
  <c r="P287" i="13"/>
  <c r="U287" i="13" s="1"/>
  <c r="T286" i="13"/>
  <c r="R286" i="13"/>
  <c r="P286" i="13"/>
  <c r="U286" i="13" s="1"/>
  <c r="T285" i="13"/>
  <c r="R285" i="13"/>
  <c r="P285" i="13"/>
  <c r="U285" i="13" s="1"/>
  <c r="T284" i="13"/>
  <c r="R284" i="13"/>
  <c r="P284" i="13"/>
  <c r="U284" i="13" s="1"/>
  <c r="T283" i="13"/>
  <c r="R283" i="13"/>
  <c r="P283" i="13"/>
  <c r="U283" i="13" s="1"/>
  <c r="T282" i="13"/>
  <c r="R282" i="13"/>
  <c r="P282" i="13"/>
  <c r="U282" i="13" s="1"/>
  <c r="T281" i="13"/>
  <c r="R281" i="13"/>
  <c r="P281" i="13"/>
  <c r="U281" i="13" s="1"/>
  <c r="T280" i="13"/>
  <c r="R280" i="13"/>
  <c r="P280" i="13"/>
  <c r="U280" i="13" s="1"/>
  <c r="T279" i="13"/>
  <c r="R279" i="13"/>
  <c r="P279" i="13"/>
  <c r="U279" i="13" s="1"/>
  <c r="T278" i="13"/>
  <c r="R278" i="13"/>
  <c r="P278" i="13"/>
  <c r="U278" i="13" s="1"/>
  <c r="T277" i="13"/>
  <c r="R277" i="13"/>
  <c r="P277" i="13"/>
  <c r="U277" i="13" s="1"/>
  <c r="T276" i="13"/>
  <c r="R276" i="13"/>
  <c r="P276" i="13"/>
  <c r="U276" i="13" s="1"/>
  <c r="T275" i="13"/>
  <c r="R275" i="13"/>
  <c r="P275" i="13"/>
  <c r="U275" i="13" s="1"/>
  <c r="T274" i="13"/>
  <c r="R274" i="13"/>
  <c r="P274" i="13"/>
  <c r="U274" i="13" s="1"/>
  <c r="T273" i="13"/>
  <c r="R273" i="13"/>
  <c r="P273" i="13"/>
  <c r="U273" i="13" s="1"/>
  <c r="U272" i="13"/>
  <c r="T272" i="13"/>
  <c r="R272" i="13"/>
  <c r="P272" i="13"/>
  <c r="T271" i="13"/>
  <c r="R271" i="13"/>
  <c r="P271" i="13"/>
  <c r="U271" i="13" s="1"/>
  <c r="T270" i="13"/>
  <c r="R270" i="13"/>
  <c r="P270" i="13"/>
  <c r="U270" i="13" s="1"/>
  <c r="T269" i="13"/>
  <c r="R269" i="13"/>
  <c r="P269" i="13"/>
  <c r="U269" i="13" s="1"/>
  <c r="T268" i="13"/>
  <c r="R268" i="13"/>
  <c r="P268" i="13"/>
  <c r="U268" i="13" s="1"/>
  <c r="T267" i="13"/>
  <c r="R267" i="13"/>
  <c r="P267" i="13"/>
  <c r="U267" i="13" s="1"/>
  <c r="T266" i="13"/>
  <c r="R266" i="13"/>
  <c r="P266" i="13"/>
  <c r="U266" i="13" s="1"/>
  <c r="T265" i="13"/>
  <c r="R265" i="13"/>
  <c r="P265" i="13"/>
  <c r="U265" i="13" s="1"/>
  <c r="T264" i="13"/>
  <c r="R264" i="13"/>
  <c r="P264" i="13"/>
  <c r="U264" i="13" s="1"/>
  <c r="T263" i="13"/>
  <c r="R263" i="13"/>
  <c r="P263" i="13"/>
  <c r="U263" i="13" s="1"/>
  <c r="T262" i="13"/>
  <c r="R262" i="13"/>
  <c r="P262" i="13"/>
  <c r="U262" i="13" s="1"/>
  <c r="T261" i="13"/>
  <c r="R261" i="13"/>
  <c r="P261" i="13"/>
  <c r="U261" i="13" s="1"/>
  <c r="U260" i="13"/>
  <c r="T260" i="13"/>
  <c r="R260" i="13"/>
  <c r="P260" i="13"/>
  <c r="T259" i="13"/>
  <c r="R259" i="13"/>
  <c r="P259" i="13"/>
  <c r="U259" i="13" s="1"/>
  <c r="T258" i="13"/>
  <c r="R258" i="13"/>
  <c r="P258" i="13"/>
  <c r="U258" i="13" s="1"/>
  <c r="T257" i="13"/>
  <c r="R257" i="13"/>
  <c r="P257" i="13"/>
  <c r="U257" i="13" s="1"/>
  <c r="T256" i="13"/>
  <c r="R256" i="13"/>
  <c r="P256" i="13"/>
  <c r="U256" i="13" s="1"/>
  <c r="T255" i="13"/>
  <c r="R255" i="13"/>
  <c r="P255" i="13"/>
  <c r="U255" i="13" s="1"/>
  <c r="T254" i="13"/>
  <c r="R254" i="13"/>
  <c r="P254" i="13"/>
  <c r="U254" i="13" s="1"/>
  <c r="T253" i="13"/>
  <c r="R253" i="13"/>
  <c r="P253" i="13"/>
  <c r="U253" i="13" s="1"/>
  <c r="U252" i="13"/>
  <c r="T252" i="13"/>
  <c r="R252" i="13"/>
  <c r="P252" i="13"/>
  <c r="T251" i="13"/>
  <c r="R251" i="13"/>
  <c r="P251" i="13"/>
  <c r="U251" i="13" s="1"/>
  <c r="T250" i="13"/>
  <c r="R250" i="13"/>
  <c r="P250" i="13"/>
  <c r="U250" i="13" s="1"/>
  <c r="T249" i="13"/>
  <c r="R249" i="13"/>
  <c r="P249" i="13"/>
  <c r="U249" i="13" s="1"/>
  <c r="T248" i="13"/>
  <c r="R248" i="13"/>
  <c r="P248" i="13"/>
  <c r="U248" i="13" s="1"/>
  <c r="T247" i="13"/>
  <c r="R247" i="13"/>
  <c r="P247" i="13"/>
  <c r="U247" i="13" s="1"/>
  <c r="T246" i="13"/>
  <c r="R246" i="13"/>
  <c r="P246" i="13"/>
  <c r="U246" i="13" s="1"/>
  <c r="T245" i="13"/>
  <c r="R245" i="13"/>
  <c r="P245" i="13"/>
  <c r="U245" i="13" s="1"/>
  <c r="T244" i="13"/>
  <c r="R244" i="13"/>
  <c r="P244" i="13"/>
  <c r="U244" i="13" s="1"/>
  <c r="T243" i="13"/>
  <c r="R243" i="13"/>
  <c r="P243" i="13"/>
  <c r="U243" i="13" s="1"/>
  <c r="T242" i="13"/>
  <c r="R242" i="13"/>
  <c r="P242" i="13"/>
  <c r="U242" i="13" s="1"/>
  <c r="T241" i="13"/>
  <c r="R241" i="13"/>
  <c r="P241" i="13"/>
  <c r="U241" i="13" s="1"/>
  <c r="T240" i="13"/>
  <c r="R240" i="13"/>
  <c r="P240" i="13"/>
  <c r="U240" i="13" s="1"/>
  <c r="T239" i="13"/>
  <c r="R239" i="13"/>
  <c r="P239" i="13"/>
  <c r="U239" i="13" s="1"/>
  <c r="T238" i="13"/>
  <c r="R238" i="13"/>
  <c r="P238" i="13"/>
  <c r="U238" i="13" s="1"/>
  <c r="T237" i="13"/>
  <c r="R237" i="13"/>
  <c r="P237" i="13"/>
  <c r="U237" i="13" s="1"/>
  <c r="T236" i="13"/>
  <c r="R236" i="13"/>
  <c r="P236" i="13"/>
  <c r="U236" i="13" s="1"/>
  <c r="T235" i="13"/>
  <c r="R235" i="13"/>
  <c r="P235" i="13"/>
  <c r="U235" i="13" s="1"/>
  <c r="T234" i="13"/>
  <c r="R234" i="13"/>
  <c r="P234" i="13"/>
  <c r="U234" i="13" s="1"/>
  <c r="T233" i="13"/>
  <c r="R233" i="13"/>
  <c r="P233" i="13"/>
  <c r="U233" i="13" s="1"/>
  <c r="T232" i="13"/>
  <c r="R232" i="13"/>
  <c r="P232" i="13"/>
  <c r="U232" i="13" s="1"/>
  <c r="T231" i="13"/>
  <c r="R231" i="13"/>
  <c r="P231" i="13"/>
  <c r="U231" i="13" s="1"/>
  <c r="T230" i="13"/>
  <c r="R230" i="13"/>
  <c r="P230" i="13"/>
  <c r="U230" i="13" s="1"/>
  <c r="T229" i="13"/>
  <c r="R229" i="13"/>
  <c r="P229" i="13"/>
  <c r="U229" i="13" s="1"/>
  <c r="U228" i="13"/>
  <c r="T228" i="13"/>
  <c r="R228" i="13"/>
  <c r="P228" i="13"/>
  <c r="T227" i="13"/>
  <c r="R227" i="13"/>
  <c r="P227" i="13"/>
  <c r="U227" i="13" s="1"/>
  <c r="T226" i="13"/>
  <c r="R226" i="13"/>
  <c r="P226" i="13"/>
  <c r="U226" i="13" s="1"/>
  <c r="T225" i="13"/>
  <c r="R225" i="13"/>
  <c r="P225" i="13"/>
  <c r="U225" i="13" s="1"/>
  <c r="U224" i="13"/>
  <c r="T224" i="13"/>
  <c r="R224" i="13"/>
  <c r="P224" i="13"/>
  <c r="T223" i="13"/>
  <c r="R223" i="13"/>
  <c r="P223" i="13"/>
  <c r="U223" i="13" s="1"/>
  <c r="T222" i="13"/>
  <c r="R222" i="13"/>
  <c r="P222" i="13"/>
  <c r="U222" i="13" s="1"/>
  <c r="T221" i="13"/>
  <c r="R221" i="13"/>
  <c r="P221" i="13"/>
  <c r="U221" i="13" s="1"/>
  <c r="T220" i="13"/>
  <c r="R220" i="13"/>
  <c r="P220" i="13"/>
  <c r="U220" i="13" s="1"/>
  <c r="T219" i="13"/>
  <c r="R219" i="13"/>
  <c r="P219" i="13"/>
  <c r="U219" i="13" s="1"/>
  <c r="T218" i="13"/>
  <c r="R218" i="13"/>
  <c r="P218" i="13"/>
  <c r="U218" i="13" s="1"/>
  <c r="T217" i="13"/>
  <c r="R217" i="13"/>
  <c r="P217" i="13"/>
  <c r="U217" i="13" s="1"/>
  <c r="T216" i="13"/>
  <c r="R216" i="13"/>
  <c r="P216" i="13"/>
  <c r="U216" i="13" s="1"/>
  <c r="T215" i="13"/>
  <c r="R215" i="13"/>
  <c r="P215" i="13"/>
  <c r="U215" i="13" s="1"/>
  <c r="T214" i="13"/>
  <c r="R214" i="13"/>
  <c r="P214" i="13"/>
  <c r="U214" i="13" s="1"/>
  <c r="T213" i="13"/>
  <c r="R213" i="13"/>
  <c r="P213" i="13"/>
  <c r="U213" i="13" s="1"/>
  <c r="T212" i="13"/>
  <c r="R212" i="13"/>
  <c r="P212" i="13"/>
  <c r="U212" i="13" s="1"/>
  <c r="T211" i="13"/>
  <c r="R211" i="13"/>
  <c r="P211" i="13"/>
  <c r="U211" i="13" s="1"/>
  <c r="T210" i="13"/>
  <c r="R210" i="13"/>
  <c r="P210" i="13"/>
  <c r="U210" i="13" s="1"/>
  <c r="T209" i="13"/>
  <c r="R209" i="13"/>
  <c r="P209" i="13"/>
  <c r="U209" i="13" s="1"/>
  <c r="T208" i="13"/>
  <c r="R208" i="13"/>
  <c r="P208" i="13"/>
  <c r="U208" i="13" s="1"/>
  <c r="T207" i="13"/>
  <c r="R207" i="13"/>
  <c r="P207" i="13"/>
  <c r="U207" i="13" s="1"/>
  <c r="T206" i="13"/>
  <c r="R206" i="13"/>
  <c r="P206" i="13"/>
  <c r="U206" i="13" s="1"/>
  <c r="T205" i="13"/>
  <c r="R205" i="13"/>
  <c r="P205" i="13"/>
  <c r="U205" i="13" s="1"/>
  <c r="U204" i="13"/>
  <c r="T204" i="13"/>
  <c r="R204" i="13"/>
  <c r="P204" i="13"/>
  <c r="T203" i="13"/>
  <c r="R203" i="13"/>
  <c r="P203" i="13"/>
  <c r="U203" i="13" s="1"/>
  <c r="U202" i="13"/>
  <c r="T202" i="13"/>
  <c r="R202" i="13"/>
  <c r="P202" i="13"/>
  <c r="T201" i="13"/>
  <c r="R201" i="13"/>
  <c r="P201" i="13"/>
  <c r="U201" i="13" s="1"/>
  <c r="T200" i="13"/>
  <c r="R200" i="13"/>
  <c r="P200" i="13"/>
  <c r="U200" i="13" s="1"/>
  <c r="T199" i="13"/>
  <c r="R199" i="13"/>
  <c r="P199" i="13"/>
  <c r="U199" i="13" s="1"/>
  <c r="T198" i="13"/>
  <c r="R198" i="13"/>
  <c r="P198" i="13"/>
  <c r="U198" i="13" s="1"/>
  <c r="T197" i="13"/>
  <c r="R197" i="13"/>
  <c r="P197" i="13"/>
  <c r="U197" i="13" s="1"/>
  <c r="U196" i="13"/>
  <c r="T196" i="13"/>
  <c r="R196" i="13"/>
  <c r="P196" i="13"/>
  <c r="T195" i="13"/>
  <c r="R195" i="13"/>
  <c r="P195" i="13"/>
  <c r="U195" i="13" s="1"/>
  <c r="T194" i="13"/>
  <c r="R194" i="13"/>
  <c r="P194" i="13"/>
  <c r="U194" i="13" s="1"/>
  <c r="T193" i="13"/>
  <c r="R193" i="13"/>
  <c r="P193" i="13"/>
  <c r="U193" i="13" s="1"/>
  <c r="T192" i="13"/>
  <c r="R192" i="13"/>
  <c r="P192" i="13"/>
  <c r="U192" i="13" s="1"/>
  <c r="T191" i="13"/>
  <c r="R191" i="13"/>
  <c r="P191" i="13"/>
  <c r="U191" i="13" s="1"/>
  <c r="U190" i="13"/>
  <c r="T190" i="13"/>
  <c r="R190" i="13"/>
  <c r="P190" i="13"/>
  <c r="T189" i="13"/>
  <c r="R189" i="13"/>
  <c r="P189" i="13"/>
  <c r="U189" i="13" s="1"/>
  <c r="T188" i="13"/>
  <c r="R188" i="13"/>
  <c r="P188" i="13"/>
  <c r="U188" i="13" s="1"/>
  <c r="T187" i="13"/>
  <c r="R187" i="13"/>
  <c r="P187" i="13"/>
  <c r="U187" i="13" s="1"/>
  <c r="U186" i="13"/>
  <c r="T186" i="13"/>
  <c r="R186" i="13"/>
  <c r="P186" i="13"/>
  <c r="T185" i="13"/>
  <c r="R185" i="13"/>
  <c r="P185" i="13"/>
  <c r="U185" i="13" s="1"/>
  <c r="T184" i="13"/>
  <c r="R184" i="13"/>
  <c r="P184" i="13"/>
  <c r="U184" i="13" s="1"/>
  <c r="T183" i="13"/>
  <c r="R183" i="13"/>
  <c r="P183" i="13"/>
  <c r="U183" i="13" s="1"/>
  <c r="T182" i="13"/>
  <c r="R182" i="13"/>
  <c r="P182" i="13"/>
  <c r="U182" i="13" s="1"/>
  <c r="T181" i="13"/>
  <c r="R181" i="13"/>
  <c r="P181" i="13"/>
  <c r="U181" i="13" s="1"/>
  <c r="T180" i="13"/>
  <c r="R180" i="13"/>
  <c r="P180" i="13"/>
  <c r="U180" i="13" s="1"/>
  <c r="T179" i="13"/>
  <c r="R179" i="13"/>
  <c r="P179" i="13"/>
  <c r="U179" i="13" s="1"/>
  <c r="T178" i="13"/>
  <c r="R178" i="13"/>
  <c r="P178" i="13"/>
  <c r="U178" i="13" s="1"/>
  <c r="T177" i="13"/>
  <c r="R177" i="13"/>
  <c r="P177" i="13"/>
  <c r="U177" i="13" s="1"/>
  <c r="T176" i="13"/>
  <c r="R176" i="13"/>
  <c r="P176" i="13"/>
  <c r="U176" i="13" s="1"/>
  <c r="T175" i="13"/>
  <c r="R175" i="13"/>
  <c r="P175" i="13"/>
  <c r="U175" i="13" s="1"/>
  <c r="T174" i="13"/>
  <c r="R174" i="13"/>
  <c r="P174" i="13"/>
  <c r="U174" i="13" s="1"/>
  <c r="T173" i="13"/>
  <c r="R173" i="13"/>
  <c r="P173" i="13"/>
  <c r="U173" i="13" s="1"/>
  <c r="U172" i="13"/>
  <c r="T172" i="13"/>
  <c r="R172" i="13"/>
  <c r="P172" i="13"/>
  <c r="T171" i="13"/>
  <c r="R171" i="13"/>
  <c r="P171" i="13"/>
  <c r="U171" i="13" s="1"/>
  <c r="U170" i="13"/>
  <c r="T170" i="13"/>
  <c r="R170" i="13"/>
  <c r="P170" i="13"/>
  <c r="T169" i="13"/>
  <c r="R169" i="13"/>
  <c r="P169" i="13"/>
  <c r="U169" i="13" s="1"/>
  <c r="T168" i="13"/>
  <c r="R168" i="13"/>
  <c r="P168" i="13"/>
  <c r="U168" i="13" s="1"/>
  <c r="T167" i="13"/>
  <c r="R167" i="13"/>
  <c r="P167" i="13"/>
  <c r="U167" i="13" s="1"/>
  <c r="T166" i="13"/>
  <c r="R166" i="13"/>
  <c r="P166" i="13"/>
  <c r="U166" i="13" s="1"/>
  <c r="T165" i="13"/>
  <c r="R165" i="13"/>
  <c r="P165" i="13"/>
  <c r="U165" i="13" s="1"/>
  <c r="T164" i="13"/>
  <c r="R164" i="13"/>
  <c r="P164" i="13"/>
  <c r="U164" i="13" s="1"/>
  <c r="U163" i="13"/>
  <c r="T163" i="13"/>
  <c r="R163" i="13"/>
  <c r="P163" i="13"/>
  <c r="T162" i="13"/>
  <c r="R162" i="13"/>
  <c r="P162" i="13"/>
  <c r="U162" i="13" s="1"/>
  <c r="T161" i="13"/>
  <c r="R161" i="13"/>
  <c r="P161" i="13"/>
  <c r="U161" i="13" s="1"/>
  <c r="T160" i="13"/>
  <c r="R160" i="13"/>
  <c r="P160" i="13"/>
  <c r="U160" i="13" s="1"/>
  <c r="U159" i="13"/>
  <c r="T159" i="13"/>
  <c r="R159" i="13"/>
  <c r="P159" i="13"/>
  <c r="T158" i="13"/>
  <c r="R158" i="13"/>
  <c r="P158" i="13"/>
  <c r="U158" i="13" s="1"/>
  <c r="T157" i="13"/>
  <c r="R157" i="13"/>
  <c r="P157" i="13"/>
  <c r="U157" i="13" s="1"/>
  <c r="T156" i="13"/>
  <c r="R156" i="13"/>
  <c r="P156" i="13"/>
  <c r="U156" i="13" s="1"/>
  <c r="U155" i="13"/>
  <c r="T155" i="13"/>
  <c r="R155" i="13"/>
  <c r="P155" i="13"/>
  <c r="T154" i="13"/>
  <c r="R154" i="13"/>
  <c r="P154" i="13"/>
  <c r="U154" i="13" s="1"/>
  <c r="T153" i="13"/>
  <c r="R153" i="13"/>
  <c r="P153" i="13"/>
  <c r="U153" i="13" s="1"/>
  <c r="T152" i="13"/>
  <c r="R152" i="13"/>
  <c r="P152" i="13"/>
  <c r="U152" i="13" s="1"/>
  <c r="U151" i="13"/>
  <c r="T151" i="13"/>
  <c r="R151" i="13"/>
  <c r="P151" i="13"/>
  <c r="T150" i="13"/>
  <c r="R150" i="13"/>
  <c r="P150" i="13"/>
  <c r="U150" i="13" s="1"/>
  <c r="T149" i="13"/>
  <c r="R149" i="13"/>
  <c r="P149" i="13"/>
  <c r="U149" i="13" s="1"/>
  <c r="T148" i="13"/>
  <c r="R148" i="13"/>
  <c r="P148" i="13"/>
  <c r="U148" i="13" s="1"/>
  <c r="U147" i="13"/>
  <c r="T147" i="13"/>
  <c r="R147" i="13"/>
  <c r="P147" i="13"/>
  <c r="T146" i="13"/>
  <c r="R146" i="13"/>
  <c r="P146" i="13"/>
  <c r="U146" i="13" s="1"/>
  <c r="T145" i="13"/>
  <c r="R145" i="13"/>
  <c r="P145" i="13"/>
  <c r="U145" i="13" s="1"/>
  <c r="T144" i="13"/>
  <c r="R144" i="13"/>
  <c r="P144" i="13"/>
  <c r="U144" i="13" s="1"/>
  <c r="U143" i="13"/>
  <c r="T143" i="13"/>
  <c r="R143" i="13"/>
  <c r="P143" i="13"/>
  <c r="T142" i="13"/>
  <c r="R142" i="13"/>
  <c r="P142" i="13"/>
  <c r="U142" i="13" s="1"/>
  <c r="T141" i="13"/>
  <c r="R141" i="13"/>
  <c r="P141" i="13"/>
  <c r="U141" i="13" s="1"/>
  <c r="T140" i="13"/>
  <c r="R140" i="13"/>
  <c r="P140" i="13"/>
  <c r="U140" i="13" s="1"/>
  <c r="U139" i="13"/>
  <c r="T139" i="13"/>
  <c r="R139" i="13"/>
  <c r="P139" i="13"/>
  <c r="T138" i="13"/>
  <c r="R138" i="13"/>
  <c r="P138" i="13"/>
  <c r="U138" i="13" s="1"/>
  <c r="T137" i="13"/>
  <c r="R137" i="13"/>
  <c r="P137" i="13"/>
  <c r="U137" i="13" s="1"/>
  <c r="T136" i="13"/>
  <c r="R136" i="13"/>
  <c r="P136" i="13"/>
  <c r="U136" i="13" s="1"/>
  <c r="U135" i="13"/>
  <c r="T135" i="13"/>
  <c r="R135" i="13"/>
  <c r="P135" i="13"/>
  <c r="T134" i="13"/>
  <c r="R134" i="13"/>
  <c r="P134" i="13"/>
  <c r="U134" i="13" s="1"/>
  <c r="T133" i="13"/>
  <c r="R133" i="13"/>
  <c r="P133" i="13"/>
  <c r="U133" i="13" s="1"/>
  <c r="T132" i="13"/>
  <c r="R132" i="13"/>
  <c r="P132" i="13"/>
  <c r="U132" i="13" s="1"/>
  <c r="U131" i="13"/>
  <c r="T131" i="13"/>
  <c r="R131" i="13"/>
  <c r="P131" i="13"/>
  <c r="T130" i="13"/>
  <c r="R130" i="13"/>
  <c r="P130" i="13"/>
  <c r="U130" i="13" s="1"/>
  <c r="T129" i="13"/>
  <c r="R129" i="13"/>
  <c r="P129" i="13"/>
  <c r="U129" i="13" s="1"/>
  <c r="T128" i="13"/>
  <c r="R128" i="13"/>
  <c r="P128" i="13"/>
  <c r="U128" i="13" s="1"/>
  <c r="U127" i="13"/>
  <c r="T127" i="13"/>
  <c r="R127" i="13"/>
  <c r="P127" i="13"/>
  <c r="T126" i="13"/>
  <c r="R126" i="13"/>
  <c r="P126" i="13"/>
  <c r="U126" i="13" s="1"/>
  <c r="T125" i="13"/>
  <c r="R125" i="13"/>
  <c r="P125" i="13"/>
  <c r="U125" i="13" s="1"/>
  <c r="T124" i="13"/>
  <c r="R124" i="13"/>
  <c r="P124" i="13"/>
  <c r="U124" i="13" s="1"/>
  <c r="U123" i="13"/>
  <c r="T123" i="13"/>
  <c r="R123" i="13"/>
  <c r="P123" i="13"/>
  <c r="T122" i="13"/>
  <c r="R122" i="13"/>
  <c r="P122" i="13"/>
  <c r="U122" i="13" s="1"/>
  <c r="T121" i="13"/>
  <c r="R121" i="13"/>
  <c r="P121" i="13"/>
  <c r="U121" i="13" s="1"/>
  <c r="T120" i="13"/>
  <c r="R120" i="13"/>
  <c r="P120" i="13"/>
  <c r="U120" i="13" s="1"/>
  <c r="U119" i="13"/>
  <c r="T119" i="13"/>
  <c r="R119" i="13"/>
  <c r="P119" i="13"/>
  <c r="T118" i="13"/>
  <c r="R118" i="13"/>
  <c r="P118" i="13"/>
  <c r="U118" i="13" s="1"/>
  <c r="T117" i="13"/>
  <c r="R117" i="13"/>
  <c r="P117" i="13"/>
  <c r="U117" i="13" s="1"/>
  <c r="T116" i="13"/>
  <c r="R116" i="13"/>
  <c r="P116" i="13"/>
  <c r="U116" i="13" s="1"/>
  <c r="U115" i="13"/>
  <c r="T115" i="13"/>
  <c r="R115" i="13"/>
  <c r="P115" i="13"/>
  <c r="T114" i="13"/>
  <c r="R114" i="13"/>
  <c r="P114" i="13"/>
  <c r="U114" i="13" s="1"/>
  <c r="T113" i="13"/>
  <c r="R113" i="13"/>
  <c r="P113" i="13"/>
  <c r="U113" i="13" s="1"/>
  <c r="T112" i="13"/>
  <c r="R112" i="13"/>
  <c r="P112" i="13"/>
  <c r="U112" i="13" s="1"/>
  <c r="U111" i="13"/>
  <c r="T111" i="13"/>
  <c r="R111" i="13"/>
  <c r="P111" i="13"/>
  <c r="T110" i="13"/>
  <c r="R110" i="13"/>
  <c r="P110" i="13"/>
  <c r="U110" i="13" s="1"/>
  <c r="T109" i="13"/>
  <c r="R109" i="13"/>
  <c r="P109" i="13"/>
  <c r="U109" i="13" s="1"/>
  <c r="T108" i="13"/>
  <c r="R108" i="13"/>
  <c r="P108" i="13"/>
  <c r="U108" i="13" s="1"/>
  <c r="U107" i="13"/>
  <c r="T107" i="13"/>
  <c r="R107" i="13"/>
  <c r="P107" i="13"/>
  <c r="T106" i="13"/>
  <c r="R106" i="13"/>
  <c r="P106" i="13"/>
  <c r="U106" i="13" s="1"/>
  <c r="T105" i="13"/>
  <c r="R105" i="13"/>
  <c r="P105" i="13"/>
  <c r="U105" i="13" s="1"/>
  <c r="T104" i="13"/>
  <c r="R104" i="13"/>
  <c r="P104" i="13"/>
  <c r="U104" i="13" s="1"/>
  <c r="U103" i="13"/>
  <c r="T103" i="13"/>
  <c r="R103" i="13"/>
  <c r="P103" i="13"/>
  <c r="T102" i="13"/>
  <c r="R102" i="13"/>
  <c r="P102" i="13"/>
  <c r="U102" i="13" s="1"/>
  <c r="T101" i="13"/>
  <c r="R101" i="13"/>
  <c r="P101" i="13"/>
  <c r="U101" i="13" s="1"/>
  <c r="T100" i="13"/>
  <c r="R100" i="13"/>
  <c r="P100" i="13"/>
  <c r="U100" i="13" s="1"/>
  <c r="U99" i="13"/>
  <c r="T99" i="13"/>
  <c r="R99" i="13"/>
  <c r="P99" i="13"/>
  <c r="T98" i="13"/>
  <c r="R98" i="13"/>
  <c r="P98" i="13"/>
  <c r="U98" i="13" s="1"/>
  <c r="T97" i="13"/>
  <c r="R97" i="13"/>
  <c r="P97" i="13"/>
  <c r="U97" i="13" s="1"/>
  <c r="T96" i="13"/>
  <c r="R96" i="13"/>
  <c r="P96" i="13"/>
  <c r="U96" i="13" s="1"/>
  <c r="U95" i="13"/>
  <c r="T95" i="13"/>
  <c r="R95" i="13"/>
  <c r="P95" i="13"/>
  <c r="T94" i="13"/>
  <c r="R94" i="13"/>
  <c r="P94" i="13"/>
  <c r="U94" i="13" s="1"/>
  <c r="T93" i="13"/>
  <c r="R93" i="13"/>
  <c r="P93" i="13"/>
  <c r="U93" i="13" s="1"/>
  <c r="T92" i="13"/>
  <c r="R92" i="13"/>
  <c r="P92" i="13"/>
  <c r="U92" i="13" s="1"/>
  <c r="U91" i="13"/>
  <c r="T91" i="13"/>
  <c r="R91" i="13"/>
  <c r="P91" i="13"/>
  <c r="T90" i="13"/>
  <c r="R90" i="13"/>
  <c r="P90" i="13"/>
  <c r="U90" i="13" s="1"/>
  <c r="T89" i="13"/>
  <c r="R89" i="13"/>
  <c r="P89" i="13"/>
  <c r="U89" i="13" s="1"/>
  <c r="T88" i="13"/>
  <c r="R88" i="13"/>
  <c r="P88" i="13"/>
  <c r="U88" i="13" s="1"/>
  <c r="U87" i="13"/>
  <c r="T87" i="13"/>
  <c r="R87" i="13"/>
  <c r="P87" i="13"/>
  <c r="T86" i="13"/>
  <c r="R86" i="13"/>
  <c r="P86" i="13"/>
  <c r="U86" i="13" s="1"/>
  <c r="T85" i="13"/>
  <c r="R85" i="13"/>
  <c r="P85" i="13"/>
  <c r="U85" i="13" s="1"/>
  <c r="T84" i="13"/>
  <c r="R84" i="13"/>
  <c r="P84" i="13"/>
  <c r="U84" i="13" s="1"/>
  <c r="U83" i="13"/>
  <c r="T83" i="13"/>
  <c r="R83" i="13"/>
  <c r="P83" i="13"/>
  <c r="T82" i="13"/>
  <c r="R82" i="13"/>
  <c r="P82" i="13"/>
  <c r="U82" i="13" s="1"/>
  <c r="T81" i="13"/>
  <c r="R81" i="13"/>
  <c r="P81" i="13"/>
  <c r="U81" i="13" s="1"/>
  <c r="T80" i="13"/>
  <c r="R80" i="13"/>
  <c r="P80" i="13"/>
  <c r="U80" i="13" s="1"/>
  <c r="U79" i="13"/>
  <c r="T79" i="13"/>
  <c r="R79" i="13"/>
  <c r="P79" i="13"/>
  <c r="T78" i="13"/>
  <c r="R78" i="13"/>
  <c r="P78" i="13"/>
  <c r="U78" i="13" s="1"/>
  <c r="T77" i="13"/>
  <c r="R77" i="13"/>
  <c r="P77" i="13"/>
  <c r="U77" i="13" s="1"/>
  <c r="T76" i="13"/>
  <c r="R76" i="13"/>
  <c r="P76" i="13"/>
  <c r="U76" i="13" s="1"/>
  <c r="U75" i="13"/>
  <c r="T75" i="13"/>
  <c r="R75" i="13"/>
  <c r="P75" i="13"/>
  <c r="T74" i="13"/>
  <c r="R74" i="13"/>
  <c r="P74" i="13"/>
  <c r="U74" i="13" s="1"/>
  <c r="T73" i="13"/>
  <c r="R73" i="13"/>
  <c r="P73" i="13"/>
  <c r="U73" i="13" s="1"/>
  <c r="T72" i="13"/>
  <c r="R72" i="13"/>
  <c r="P72" i="13"/>
  <c r="U72" i="13" s="1"/>
  <c r="U71" i="13"/>
  <c r="T71" i="13"/>
  <c r="R71" i="13"/>
  <c r="P71" i="13"/>
  <c r="T70" i="13"/>
  <c r="R70" i="13"/>
  <c r="P70" i="13"/>
  <c r="U70" i="13" s="1"/>
  <c r="T69" i="13"/>
  <c r="R69" i="13"/>
  <c r="P69" i="13"/>
  <c r="U69" i="13" s="1"/>
  <c r="T68" i="13"/>
  <c r="R68" i="13"/>
  <c r="P68" i="13"/>
  <c r="U68" i="13" s="1"/>
  <c r="U67" i="13"/>
  <c r="T67" i="13"/>
  <c r="R67" i="13"/>
  <c r="P67" i="13"/>
  <c r="T66" i="13"/>
  <c r="R66" i="13"/>
  <c r="P66" i="13"/>
  <c r="U66" i="13" s="1"/>
  <c r="T65" i="13"/>
  <c r="R65" i="13"/>
  <c r="P65" i="13"/>
  <c r="U65" i="13" s="1"/>
  <c r="T64" i="13"/>
  <c r="R64" i="13"/>
  <c r="P64" i="13"/>
  <c r="U64" i="13" s="1"/>
  <c r="U63" i="13"/>
  <c r="T63" i="13"/>
  <c r="R63" i="13"/>
  <c r="P63" i="13"/>
  <c r="T62" i="13"/>
  <c r="R62" i="13"/>
  <c r="P62" i="13"/>
  <c r="U62" i="13" s="1"/>
  <c r="T61" i="13"/>
  <c r="R61" i="13"/>
  <c r="P61" i="13"/>
  <c r="U61" i="13" s="1"/>
  <c r="T60" i="13"/>
  <c r="R60" i="13"/>
  <c r="P60" i="13"/>
  <c r="U60" i="13" s="1"/>
  <c r="U59" i="13"/>
  <c r="T59" i="13"/>
  <c r="R59" i="13"/>
  <c r="P59" i="13"/>
  <c r="T58" i="13"/>
  <c r="R58" i="13"/>
  <c r="P58" i="13"/>
  <c r="U58" i="13" s="1"/>
  <c r="T57" i="13"/>
  <c r="R57" i="13"/>
  <c r="P57" i="13"/>
  <c r="U57" i="13" s="1"/>
  <c r="T56" i="13"/>
  <c r="R56" i="13"/>
  <c r="P56" i="13"/>
  <c r="U56" i="13" s="1"/>
  <c r="U55" i="13"/>
  <c r="T55" i="13"/>
  <c r="R55" i="13"/>
  <c r="P55" i="13"/>
  <c r="T54" i="13"/>
  <c r="R54" i="13"/>
  <c r="P54" i="13"/>
  <c r="U54" i="13" s="1"/>
  <c r="T53" i="13"/>
  <c r="R53" i="13"/>
  <c r="P53" i="13"/>
  <c r="U53" i="13" s="1"/>
  <c r="T52" i="13"/>
  <c r="R52" i="13"/>
  <c r="P52" i="13"/>
  <c r="U52" i="13" s="1"/>
  <c r="U51" i="13"/>
  <c r="T51" i="13"/>
  <c r="R51" i="13"/>
  <c r="P51" i="13"/>
  <c r="T50" i="13"/>
  <c r="R50" i="13"/>
  <c r="P50" i="13"/>
  <c r="U50" i="13" s="1"/>
  <c r="T49" i="13"/>
  <c r="R49" i="13"/>
  <c r="P49" i="13"/>
  <c r="U49" i="13" s="1"/>
  <c r="T48" i="13"/>
  <c r="R48" i="13"/>
  <c r="P48" i="13"/>
  <c r="U48" i="13" s="1"/>
  <c r="U47" i="13"/>
  <c r="T47" i="13"/>
  <c r="R47" i="13"/>
  <c r="P47" i="13"/>
  <c r="T46" i="13"/>
  <c r="R46" i="13"/>
  <c r="P46" i="13"/>
  <c r="U46" i="13" s="1"/>
  <c r="T45" i="13"/>
  <c r="R45" i="13"/>
  <c r="P45" i="13"/>
  <c r="U45" i="13" s="1"/>
  <c r="T44" i="13"/>
  <c r="R44" i="13"/>
  <c r="P44" i="13"/>
  <c r="U44" i="13" s="1"/>
  <c r="U43" i="13"/>
  <c r="T43" i="13"/>
  <c r="R43" i="13"/>
  <c r="P43" i="13"/>
  <c r="T42" i="13"/>
  <c r="R42" i="13"/>
  <c r="P42" i="13"/>
  <c r="U42" i="13" s="1"/>
  <c r="T41" i="13"/>
  <c r="R41" i="13"/>
  <c r="P41" i="13"/>
  <c r="U41" i="13" s="1"/>
  <c r="T40" i="13"/>
  <c r="R40" i="13"/>
  <c r="P40" i="13"/>
  <c r="U40" i="13" s="1"/>
  <c r="U39" i="13"/>
  <c r="T39" i="13"/>
  <c r="R39" i="13"/>
  <c r="P39" i="13"/>
  <c r="T38" i="13"/>
  <c r="R38" i="13"/>
  <c r="P38" i="13"/>
  <c r="U38" i="13" s="1"/>
  <c r="T37" i="13"/>
  <c r="R37" i="13"/>
  <c r="P37" i="13"/>
  <c r="U37" i="13" s="1"/>
  <c r="T36" i="13"/>
  <c r="R36" i="13"/>
  <c r="P36" i="13"/>
  <c r="U36" i="13" s="1"/>
  <c r="U35" i="13"/>
  <c r="T35" i="13"/>
  <c r="R35" i="13"/>
  <c r="P35" i="13"/>
  <c r="T34" i="13"/>
  <c r="R34" i="13"/>
  <c r="P34" i="13"/>
  <c r="U34" i="13" s="1"/>
  <c r="T33" i="13"/>
  <c r="R33" i="13"/>
  <c r="P33" i="13"/>
  <c r="U33" i="13" s="1"/>
  <c r="T32" i="13"/>
  <c r="R32" i="13"/>
  <c r="P32" i="13"/>
  <c r="U32" i="13" s="1"/>
  <c r="U31" i="13"/>
  <c r="T31" i="13"/>
  <c r="R31" i="13"/>
  <c r="P31" i="13"/>
  <c r="T30" i="13"/>
  <c r="R30" i="13"/>
  <c r="P30" i="13"/>
  <c r="U30" i="13" s="1"/>
  <c r="T29" i="13"/>
  <c r="R29" i="13"/>
  <c r="P29" i="13"/>
  <c r="U29" i="13" s="1"/>
  <c r="T28" i="13"/>
  <c r="R28" i="13"/>
  <c r="P28" i="13"/>
  <c r="U28" i="13" s="1"/>
  <c r="U27" i="13"/>
  <c r="T27" i="13"/>
  <c r="R27" i="13"/>
  <c r="P27" i="13"/>
  <c r="T26" i="13"/>
  <c r="R26" i="13"/>
  <c r="P26" i="13"/>
  <c r="U26" i="13" s="1"/>
  <c r="T25" i="13"/>
  <c r="R25" i="13"/>
  <c r="P25" i="13"/>
  <c r="U25" i="13" s="1"/>
  <c r="T24" i="13"/>
  <c r="R24" i="13"/>
  <c r="P24" i="13"/>
  <c r="U24" i="13" s="1"/>
  <c r="U23" i="13"/>
  <c r="T23" i="13"/>
  <c r="R23" i="13"/>
  <c r="P23" i="13"/>
  <c r="T22" i="13"/>
  <c r="R22" i="13"/>
  <c r="P22" i="13"/>
  <c r="U22" i="13" s="1"/>
  <c r="T21" i="13"/>
  <c r="R21" i="13"/>
  <c r="P21" i="13"/>
  <c r="U21" i="13" s="1"/>
  <c r="T20" i="13"/>
  <c r="R20" i="13"/>
  <c r="P20" i="13"/>
  <c r="U20" i="13" s="1"/>
  <c r="U19" i="13"/>
  <c r="T19" i="13"/>
  <c r="R19" i="13"/>
  <c r="P19" i="13"/>
  <c r="T18" i="13"/>
  <c r="R18" i="13"/>
  <c r="P18" i="13"/>
  <c r="U18" i="13" s="1"/>
  <c r="T17" i="13"/>
  <c r="R17" i="13"/>
  <c r="P17" i="13"/>
  <c r="U17" i="13" s="1"/>
  <c r="T16" i="13"/>
  <c r="R16" i="13"/>
  <c r="P16" i="13"/>
  <c r="U16" i="13" s="1"/>
  <c r="U15" i="13"/>
  <c r="T15" i="13"/>
  <c r="R15" i="13"/>
  <c r="P15" i="13"/>
  <c r="T14" i="13"/>
  <c r="R14" i="13"/>
  <c r="P14" i="13"/>
  <c r="U14" i="13" s="1"/>
  <c r="T13" i="13"/>
  <c r="R13" i="13"/>
  <c r="P13" i="13"/>
  <c r="U13" i="13" s="1"/>
  <c r="T12" i="13"/>
  <c r="R12" i="13"/>
  <c r="P12" i="13"/>
  <c r="U12" i="13" s="1"/>
  <c r="U11" i="13"/>
  <c r="T11" i="13"/>
  <c r="R11" i="13"/>
  <c r="P11" i="13"/>
  <c r="T10" i="13"/>
  <c r="R10" i="13"/>
  <c r="P10" i="13"/>
  <c r="U10" i="13" s="1"/>
  <c r="T9" i="13"/>
  <c r="R9" i="13"/>
  <c r="P9" i="13"/>
  <c r="U9" i="13" s="1"/>
  <c r="T8" i="13"/>
  <c r="R8" i="13"/>
  <c r="P8" i="13"/>
  <c r="U8" i="13" s="1"/>
  <c r="U7" i="13"/>
  <c r="T7" i="13"/>
  <c r="R7" i="13"/>
  <c r="P7" i="13"/>
  <c r="T6" i="13"/>
  <c r="R6" i="13"/>
  <c r="P6" i="13"/>
  <c r="U6" i="13" s="1"/>
  <c r="T5" i="13"/>
  <c r="R5" i="13"/>
  <c r="P5" i="13"/>
  <c r="U5" i="13" s="1"/>
  <c r="T4" i="13"/>
  <c r="R4" i="13"/>
  <c r="P4" i="13"/>
  <c r="U4" i="13" s="1"/>
  <c r="B13" i="4" l="1"/>
  <c r="E4" i="3" l="1"/>
  <c r="F4" i="3" s="1"/>
  <c r="E5" i="3"/>
  <c r="F5" i="3" s="1"/>
  <c r="E6" i="3"/>
  <c r="F6" i="3" s="1"/>
  <c r="E7" i="3"/>
  <c r="F7" i="3" s="1"/>
  <c r="E8" i="3"/>
  <c r="F8" i="3" s="1"/>
  <c r="E9" i="3"/>
  <c r="F9" i="3" s="1"/>
  <c r="E10" i="3"/>
  <c r="F10" i="3" s="1"/>
  <c r="E11" i="3"/>
  <c r="F11" i="3" s="1"/>
  <c r="E12" i="3"/>
  <c r="F12" i="3" s="1"/>
  <c r="E13" i="3"/>
  <c r="F13" i="3" s="1"/>
  <c r="E14" i="3"/>
  <c r="F14" i="3" s="1"/>
  <c r="E15" i="3"/>
  <c r="F15" i="3" s="1"/>
  <c r="E16" i="3"/>
  <c r="F16" i="3" s="1"/>
  <c r="E17" i="3"/>
  <c r="F17" i="3" s="1"/>
  <c r="E18" i="3"/>
  <c r="F18" i="3" s="1"/>
  <c r="E19" i="3"/>
  <c r="F19" i="3" s="1"/>
  <c r="E20" i="3"/>
  <c r="F20" i="3" s="1"/>
  <c r="E21" i="3"/>
  <c r="F21" i="3" s="1"/>
  <c r="E22" i="3"/>
  <c r="F22" i="3" s="1"/>
  <c r="E23" i="3"/>
  <c r="F23" i="3" s="1"/>
  <c r="E24" i="3"/>
  <c r="F24" i="3" s="1"/>
  <c r="E25" i="3"/>
  <c r="F25" i="3" s="1"/>
  <c r="E26" i="3"/>
  <c r="F26" i="3" s="1"/>
  <c r="E27" i="3"/>
  <c r="F27" i="3" s="1"/>
  <c r="E28" i="3"/>
  <c r="F28" i="3" s="1"/>
  <c r="E29" i="3"/>
  <c r="F29" i="3" s="1"/>
  <c r="E30" i="3"/>
  <c r="F30" i="3" s="1"/>
  <c r="E31" i="3"/>
  <c r="F31" i="3" s="1"/>
  <c r="E32" i="3"/>
  <c r="F32" i="3" s="1"/>
  <c r="E33" i="3"/>
  <c r="F33" i="3" s="1"/>
  <c r="E34" i="3"/>
  <c r="F34" i="3" s="1"/>
  <c r="E35" i="3"/>
  <c r="F35" i="3" s="1"/>
  <c r="E36" i="3"/>
  <c r="F36" i="3" s="1"/>
  <c r="E37" i="3"/>
  <c r="F37" i="3" s="1"/>
  <c r="E38" i="3"/>
  <c r="F38" i="3" s="1"/>
  <c r="E39" i="3"/>
  <c r="F39" i="3" s="1"/>
  <c r="E40" i="3"/>
  <c r="F40" i="3" s="1"/>
  <c r="E41" i="3"/>
  <c r="F41" i="3" s="1"/>
  <c r="E42" i="3"/>
  <c r="F42" i="3" s="1"/>
  <c r="E43" i="3"/>
  <c r="F43" i="3" s="1"/>
  <c r="E44" i="3"/>
  <c r="F44" i="3" s="1"/>
  <c r="E45" i="3"/>
  <c r="F45" i="3" s="1"/>
  <c r="E46" i="3"/>
  <c r="F46" i="3" s="1"/>
  <c r="E47" i="3"/>
  <c r="F47" i="3" s="1"/>
  <c r="E48" i="3"/>
  <c r="F48" i="3" s="1"/>
  <c r="E49" i="3"/>
  <c r="F49" i="3" s="1"/>
  <c r="E50" i="3"/>
  <c r="F50" i="3" s="1"/>
  <c r="E51" i="3"/>
  <c r="F51" i="3" s="1"/>
  <c r="E52" i="3"/>
  <c r="F52" i="3" s="1"/>
  <c r="E53" i="3"/>
  <c r="F53" i="3" s="1"/>
  <c r="E54" i="3"/>
  <c r="F54" i="3" s="1"/>
  <c r="E55" i="3"/>
  <c r="F55" i="3" s="1"/>
  <c r="E56" i="3"/>
  <c r="F56" i="3" s="1"/>
  <c r="E57" i="3"/>
  <c r="F57" i="3" s="1"/>
  <c r="E58" i="3"/>
  <c r="F58" i="3" s="1"/>
  <c r="E59" i="3"/>
  <c r="F59" i="3" s="1"/>
  <c r="E60" i="3"/>
  <c r="F60" i="3" s="1"/>
  <c r="E61" i="3"/>
  <c r="F61" i="3" s="1"/>
  <c r="E62" i="3"/>
  <c r="F62" i="3" s="1"/>
  <c r="E63" i="3"/>
  <c r="F63" i="3" s="1"/>
  <c r="E64" i="3"/>
  <c r="F64" i="3" s="1"/>
  <c r="E65" i="3"/>
  <c r="F65" i="3" s="1"/>
  <c r="E66" i="3"/>
  <c r="F66" i="3" s="1"/>
  <c r="E67" i="3"/>
  <c r="F67" i="3" s="1"/>
  <c r="E68" i="3"/>
  <c r="F68" i="3" s="1"/>
  <c r="E69" i="3"/>
  <c r="F69" i="3" s="1"/>
  <c r="E70" i="3"/>
  <c r="F70" i="3" s="1"/>
  <c r="E71" i="3"/>
  <c r="F71" i="3" s="1"/>
  <c r="E72" i="3"/>
  <c r="F72" i="3" s="1"/>
  <c r="E73" i="3"/>
  <c r="F73" i="3" s="1"/>
  <c r="E74" i="3"/>
  <c r="F74" i="3" s="1"/>
  <c r="E75" i="3"/>
  <c r="F75" i="3" s="1"/>
  <c r="E76" i="3"/>
  <c r="F76" i="3" s="1"/>
  <c r="E77" i="3"/>
  <c r="F77" i="3" s="1"/>
  <c r="E78" i="3"/>
  <c r="F78" i="3" s="1"/>
  <c r="E79" i="3"/>
  <c r="F79" i="3" s="1"/>
  <c r="E80" i="3"/>
  <c r="F80" i="3" s="1"/>
  <c r="E81" i="3"/>
  <c r="F81" i="3" s="1"/>
  <c r="E82" i="3"/>
  <c r="F82" i="3" s="1"/>
  <c r="E83" i="3"/>
  <c r="F83" i="3" s="1"/>
  <c r="E84" i="3"/>
  <c r="F84" i="3" s="1"/>
  <c r="E85" i="3"/>
  <c r="F85" i="3" s="1"/>
  <c r="E86" i="3"/>
  <c r="F86" i="3" s="1"/>
  <c r="E87" i="3"/>
  <c r="F87" i="3" s="1"/>
  <c r="E88" i="3"/>
  <c r="F88" i="3" s="1"/>
  <c r="E89" i="3"/>
  <c r="F89" i="3" s="1"/>
  <c r="E90" i="3"/>
  <c r="F90" i="3" s="1"/>
  <c r="E91" i="3"/>
  <c r="F91" i="3" s="1"/>
  <c r="E92" i="3"/>
  <c r="F92" i="3" s="1"/>
  <c r="E93" i="3"/>
  <c r="F93" i="3" s="1"/>
  <c r="E94" i="3"/>
  <c r="F94" i="3" s="1"/>
  <c r="E95" i="3"/>
  <c r="F95" i="3" s="1"/>
  <c r="E96" i="3"/>
  <c r="F96" i="3" s="1"/>
  <c r="E97" i="3"/>
  <c r="F97" i="3" s="1"/>
  <c r="E98" i="3"/>
  <c r="F98" i="3" s="1"/>
  <c r="E99" i="3"/>
  <c r="F99" i="3" s="1"/>
  <c r="E100" i="3"/>
  <c r="F100" i="3" s="1"/>
  <c r="E101" i="3"/>
  <c r="F101" i="3" s="1"/>
  <c r="E102" i="3"/>
  <c r="F102" i="3" s="1"/>
  <c r="E103" i="3"/>
  <c r="F103" i="3" s="1"/>
  <c r="E104" i="3"/>
  <c r="F104" i="3" s="1"/>
  <c r="E105" i="3"/>
  <c r="F105" i="3" s="1"/>
  <c r="E106" i="3"/>
  <c r="F106" i="3" s="1"/>
  <c r="E107" i="3"/>
  <c r="F107" i="3" s="1"/>
  <c r="E108" i="3"/>
  <c r="F108" i="3" s="1"/>
  <c r="E109" i="3"/>
  <c r="F109" i="3" s="1"/>
  <c r="E110" i="3"/>
  <c r="F110" i="3" s="1"/>
  <c r="E111" i="3"/>
  <c r="F111" i="3" s="1"/>
  <c r="E112" i="3"/>
  <c r="F112" i="3" s="1"/>
  <c r="E113" i="3"/>
  <c r="F113" i="3" s="1"/>
  <c r="E114" i="3"/>
  <c r="F114" i="3" s="1"/>
  <c r="E115" i="3"/>
  <c r="F115" i="3" s="1"/>
  <c r="E116" i="3"/>
  <c r="F116" i="3" s="1"/>
  <c r="E117" i="3"/>
  <c r="F117" i="3" s="1"/>
  <c r="E118" i="3"/>
  <c r="F118" i="3" s="1"/>
  <c r="E119" i="3"/>
  <c r="F119" i="3" s="1"/>
  <c r="E120" i="3"/>
  <c r="F120" i="3" s="1"/>
  <c r="E121" i="3"/>
  <c r="F121" i="3" s="1"/>
  <c r="E122" i="3"/>
  <c r="F122" i="3" s="1"/>
  <c r="E123" i="3"/>
  <c r="F123" i="3" s="1"/>
  <c r="E124" i="3"/>
  <c r="F124" i="3" s="1"/>
  <c r="E125" i="3"/>
  <c r="F125" i="3" s="1"/>
  <c r="E126" i="3"/>
  <c r="F126" i="3" s="1"/>
  <c r="E127" i="3"/>
  <c r="F127" i="3" s="1"/>
  <c r="E128" i="3"/>
  <c r="F128" i="3" s="1"/>
  <c r="E129" i="3"/>
  <c r="F129" i="3" s="1"/>
  <c r="E130" i="3"/>
  <c r="F130" i="3" s="1"/>
  <c r="E131" i="3"/>
  <c r="F131" i="3" s="1"/>
  <c r="E132" i="3"/>
  <c r="F132" i="3" s="1"/>
  <c r="E133" i="3"/>
  <c r="F133" i="3" s="1"/>
  <c r="E134" i="3"/>
  <c r="F134" i="3" s="1"/>
  <c r="E135" i="3"/>
  <c r="F135" i="3" s="1"/>
  <c r="E136" i="3"/>
  <c r="F136" i="3" s="1"/>
  <c r="E137" i="3"/>
  <c r="F137" i="3" s="1"/>
  <c r="E138" i="3"/>
  <c r="F138" i="3" s="1"/>
  <c r="E139" i="3"/>
  <c r="F139" i="3" s="1"/>
  <c r="E140" i="3"/>
  <c r="F140" i="3" s="1"/>
  <c r="E141" i="3"/>
  <c r="F141" i="3" s="1"/>
  <c r="E142" i="3"/>
  <c r="F142" i="3" s="1"/>
  <c r="E143" i="3"/>
  <c r="F143" i="3" s="1"/>
  <c r="E144" i="3"/>
  <c r="F144" i="3" s="1"/>
  <c r="E145" i="3"/>
  <c r="F145" i="3" s="1"/>
  <c r="E146" i="3"/>
  <c r="F146" i="3" s="1"/>
  <c r="E147" i="3"/>
  <c r="F147" i="3" s="1"/>
  <c r="E148" i="3"/>
  <c r="F148" i="3" s="1"/>
  <c r="E149" i="3"/>
  <c r="F149" i="3" s="1"/>
  <c r="E150" i="3"/>
  <c r="F150" i="3" s="1"/>
  <c r="E151" i="3"/>
  <c r="F151" i="3" s="1"/>
  <c r="E152" i="3"/>
  <c r="F152" i="3" s="1"/>
  <c r="E153" i="3"/>
  <c r="F153" i="3" s="1"/>
  <c r="E154" i="3"/>
  <c r="F154" i="3" s="1"/>
  <c r="E155" i="3"/>
  <c r="F155" i="3" s="1"/>
  <c r="E156" i="3"/>
  <c r="F156" i="3" s="1"/>
  <c r="E157" i="3"/>
  <c r="F157" i="3" s="1"/>
  <c r="E158" i="3"/>
  <c r="F158" i="3" s="1"/>
  <c r="E159" i="3"/>
  <c r="F159" i="3" s="1"/>
  <c r="E160" i="3"/>
  <c r="F160" i="3" s="1"/>
  <c r="E161" i="3"/>
  <c r="F161" i="3" s="1"/>
  <c r="E162" i="3"/>
  <c r="F162" i="3" s="1"/>
  <c r="E163" i="3"/>
  <c r="F163" i="3" s="1"/>
  <c r="E164" i="3"/>
  <c r="F164" i="3" s="1"/>
  <c r="E165" i="3"/>
  <c r="F165" i="3" s="1"/>
  <c r="E166" i="3"/>
  <c r="F166" i="3" s="1"/>
  <c r="E167" i="3"/>
  <c r="F167" i="3" s="1"/>
  <c r="E168" i="3"/>
  <c r="F168" i="3" s="1"/>
  <c r="E169" i="3"/>
  <c r="F169" i="3" s="1"/>
  <c r="E170" i="3"/>
  <c r="F170" i="3" s="1"/>
  <c r="E171" i="3"/>
  <c r="F171" i="3" s="1"/>
  <c r="E172" i="3"/>
  <c r="F172" i="3" s="1"/>
  <c r="E173" i="3"/>
  <c r="F173" i="3" s="1"/>
  <c r="E174" i="3"/>
  <c r="F174" i="3" s="1"/>
  <c r="E175" i="3"/>
  <c r="F175" i="3" s="1"/>
  <c r="E176" i="3"/>
  <c r="F176" i="3" s="1"/>
  <c r="E177" i="3"/>
  <c r="F177" i="3" s="1"/>
  <c r="E178" i="3"/>
  <c r="F178" i="3" s="1"/>
  <c r="E179" i="3"/>
  <c r="F179" i="3" s="1"/>
  <c r="E180" i="3"/>
  <c r="F180" i="3" s="1"/>
  <c r="E181" i="3"/>
  <c r="F181" i="3" s="1"/>
  <c r="E182" i="3"/>
  <c r="F182" i="3" s="1"/>
  <c r="E183" i="3"/>
  <c r="F183" i="3" s="1"/>
  <c r="E184" i="3"/>
  <c r="F184" i="3" s="1"/>
  <c r="E185" i="3"/>
  <c r="F185" i="3" s="1"/>
  <c r="E186" i="3"/>
  <c r="F186" i="3" s="1"/>
  <c r="E187" i="3"/>
  <c r="F187" i="3" s="1"/>
  <c r="E188" i="3"/>
  <c r="F188" i="3" s="1"/>
  <c r="E189" i="3"/>
  <c r="F189" i="3" s="1"/>
  <c r="E190" i="3"/>
  <c r="F190" i="3" s="1"/>
  <c r="E191" i="3"/>
  <c r="F191" i="3" s="1"/>
  <c r="E192" i="3"/>
  <c r="F192" i="3" s="1"/>
  <c r="E193" i="3"/>
  <c r="F193" i="3" s="1"/>
  <c r="E194" i="3"/>
  <c r="F194" i="3" s="1"/>
  <c r="E3" i="3"/>
  <c r="F3" i="3" s="1"/>
  <c r="E4" i="1"/>
  <c r="F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7" i="1"/>
  <c r="F27" i="1" s="1"/>
  <c r="E28" i="1"/>
  <c r="F28" i="1" s="1"/>
  <c r="E29" i="1"/>
  <c r="F29" i="1" s="1"/>
  <c r="E30" i="1"/>
  <c r="F30" i="1" s="1"/>
  <c r="E31" i="1"/>
  <c r="F31" i="1" s="1"/>
  <c r="E32" i="1"/>
  <c r="F32" i="1" s="1"/>
  <c r="E33" i="1"/>
  <c r="F33" i="1" s="1"/>
  <c r="E34" i="1"/>
  <c r="F34" i="1" s="1"/>
  <c r="E35" i="1"/>
  <c r="F35" i="1" s="1"/>
  <c r="E36" i="1"/>
  <c r="F36" i="1" s="1"/>
  <c r="E37" i="1"/>
  <c r="F37" i="1" s="1"/>
  <c r="E38" i="1"/>
  <c r="F38" i="1" s="1"/>
  <c r="E39" i="1"/>
  <c r="F39" i="1" s="1"/>
  <c r="E40" i="1"/>
  <c r="F40" i="1" s="1"/>
  <c r="E41" i="1"/>
  <c r="F41" i="1" s="1"/>
  <c r="E42" i="1"/>
  <c r="F42" i="1" s="1"/>
  <c r="E43" i="1"/>
  <c r="F43" i="1" s="1"/>
  <c r="E44" i="1"/>
  <c r="F44" i="1" s="1"/>
  <c r="E45" i="1"/>
  <c r="F45" i="1" s="1"/>
  <c r="E46" i="1"/>
  <c r="F46" i="1" s="1"/>
  <c r="E47" i="1"/>
  <c r="F47" i="1" s="1"/>
  <c r="E48" i="1"/>
  <c r="F48" i="1" s="1"/>
  <c r="E49" i="1"/>
  <c r="F49" i="1" s="1"/>
  <c r="E50" i="1"/>
  <c r="F50" i="1" s="1"/>
  <c r="E51" i="1"/>
  <c r="F51" i="1" s="1"/>
  <c r="E52" i="1"/>
  <c r="F52" i="1" s="1"/>
  <c r="E53" i="1"/>
  <c r="F53" i="1" s="1"/>
  <c r="E54" i="1"/>
  <c r="F54" i="1" s="1"/>
  <c r="E55" i="1"/>
  <c r="F55" i="1" s="1"/>
  <c r="E56" i="1"/>
  <c r="F56" i="1" s="1"/>
  <c r="E57" i="1"/>
  <c r="F57" i="1" s="1"/>
  <c r="E58" i="1"/>
  <c r="F58" i="1" s="1"/>
  <c r="E59" i="1"/>
  <c r="F59" i="1" s="1"/>
  <c r="E60" i="1"/>
  <c r="F60" i="1" s="1"/>
  <c r="E61" i="1"/>
  <c r="F61" i="1" s="1"/>
  <c r="E62" i="1"/>
  <c r="F62" i="1" s="1"/>
  <c r="E63" i="1"/>
  <c r="F63" i="1" s="1"/>
  <c r="E64" i="1"/>
  <c r="F64" i="1" s="1"/>
  <c r="E65" i="1"/>
  <c r="F65" i="1" s="1"/>
  <c r="E66" i="1"/>
  <c r="F66" i="1" s="1"/>
  <c r="E67" i="1"/>
  <c r="F67" i="1" s="1"/>
  <c r="E68" i="1"/>
  <c r="F68" i="1" s="1"/>
  <c r="E69" i="1"/>
  <c r="F69" i="1" s="1"/>
  <c r="E70" i="1"/>
  <c r="F70" i="1" s="1"/>
  <c r="E71" i="1"/>
  <c r="F71" i="1" s="1"/>
  <c r="E72" i="1"/>
  <c r="F72" i="1" s="1"/>
  <c r="E73" i="1"/>
  <c r="F73" i="1" s="1"/>
  <c r="E74" i="1"/>
  <c r="F74" i="1" s="1"/>
  <c r="E75" i="1"/>
  <c r="F75" i="1" s="1"/>
  <c r="E76" i="1"/>
  <c r="F76" i="1" s="1"/>
  <c r="E77" i="1"/>
  <c r="F77" i="1" s="1"/>
  <c r="E78" i="1"/>
  <c r="F78" i="1" s="1"/>
  <c r="E79" i="1"/>
  <c r="F79" i="1" s="1"/>
  <c r="E80" i="1"/>
  <c r="F80" i="1" s="1"/>
  <c r="E81" i="1"/>
  <c r="F81" i="1" s="1"/>
  <c r="E82" i="1"/>
  <c r="F82" i="1" s="1"/>
  <c r="E83" i="1"/>
  <c r="F83" i="1" s="1"/>
  <c r="E84" i="1"/>
  <c r="F84" i="1" s="1"/>
  <c r="E85" i="1"/>
  <c r="F85" i="1" s="1"/>
  <c r="E86" i="1"/>
  <c r="F86" i="1" s="1"/>
  <c r="E87" i="1"/>
  <c r="F87" i="1" s="1"/>
  <c r="E88" i="1"/>
  <c r="F88" i="1" s="1"/>
  <c r="E89" i="1"/>
  <c r="F89" i="1" s="1"/>
  <c r="E90" i="1"/>
  <c r="F90" i="1" s="1"/>
  <c r="E91" i="1"/>
  <c r="F91" i="1" s="1"/>
  <c r="E92" i="1"/>
  <c r="F92" i="1" s="1"/>
  <c r="E93" i="1"/>
  <c r="F93" i="1" s="1"/>
  <c r="E94" i="1"/>
  <c r="F94" i="1" s="1"/>
  <c r="E95" i="1"/>
  <c r="F95" i="1" s="1"/>
  <c r="E96" i="1"/>
  <c r="F96" i="1" s="1"/>
  <c r="E97" i="1"/>
  <c r="F97" i="1" s="1"/>
  <c r="E98" i="1"/>
  <c r="F98" i="1" s="1"/>
  <c r="E99" i="1"/>
  <c r="F99" i="1" s="1"/>
  <c r="E100" i="1"/>
  <c r="F100" i="1" s="1"/>
  <c r="E101" i="1"/>
  <c r="F101" i="1" s="1"/>
  <c r="E102" i="1"/>
  <c r="F102" i="1" s="1"/>
  <c r="E103" i="1"/>
  <c r="F103" i="1" s="1"/>
  <c r="E104" i="1"/>
  <c r="F104" i="1" s="1"/>
  <c r="E105" i="1"/>
  <c r="F105" i="1" s="1"/>
  <c r="E106" i="1"/>
  <c r="F106" i="1" s="1"/>
  <c r="E107" i="1"/>
  <c r="F107" i="1" s="1"/>
  <c r="E108" i="1"/>
  <c r="F108" i="1" s="1"/>
  <c r="E109" i="1"/>
  <c r="F109" i="1" s="1"/>
  <c r="E110" i="1"/>
  <c r="F110" i="1" s="1"/>
  <c r="E111" i="1"/>
  <c r="F111" i="1" s="1"/>
  <c r="E112" i="1"/>
  <c r="F112" i="1" s="1"/>
  <c r="E113" i="1"/>
  <c r="F113" i="1" s="1"/>
  <c r="E114" i="1"/>
  <c r="F114" i="1" s="1"/>
  <c r="E115" i="1"/>
  <c r="F115" i="1" s="1"/>
  <c r="E116" i="1"/>
  <c r="F116" i="1" s="1"/>
  <c r="E117" i="1"/>
  <c r="F117" i="1" s="1"/>
  <c r="E118" i="1"/>
  <c r="F118" i="1" s="1"/>
  <c r="E119" i="1"/>
  <c r="F119" i="1" s="1"/>
  <c r="E120" i="1"/>
  <c r="F120" i="1" s="1"/>
  <c r="E121" i="1"/>
  <c r="F121" i="1" s="1"/>
  <c r="E122" i="1"/>
  <c r="F122" i="1" s="1"/>
  <c r="E123" i="1"/>
  <c r="F123" i="1" s="1"/>
  <c r="E124" i="1"/>
  <c r="F124" i="1" s="1"/>
  <c r="E125" i="1"/>
  <c r="F125" i="1" s="1"/>
  <c r="E126" i="1"/>
  <c r="F126" i="1" s="1"/>
  <c r="E127" i="1"/>
  <c r="F127" i="1" s="1"/>
  <c r="E128" i="1"/>
  <c r="F128" i="1" s="1"/>
  <c r="E129" i="1"/>
  <c r="F129" i="1" s="1"/>
  <c r="E130" i="1"/>
  <c r="F130" i="1" s="1"/>
  <c r="E131" i="1"/>
  <c r="F131" i="1" s="1"/>
  <c r="E132" i="1"/>
  <c r="F132" i="1" s="1"/>
  <c r="E133" i="1"/>
  <c r="F133" i="1" s="1"/>
  <c r="E134" i="1"/>
  <c r="F134" i="1" s="1"/>
  <c r="E135" i="1"/>
  <c r="F135" i="1" s="1"/>
  <c r="E136" i="1"/>
  <c r="F136" i="1" s="1"/>
  <c r="E137" i="1"/>
  <c r="F137" i="1" s="1"/>
  <c r="E138" i="1"/>
  <c r="F138" i="1" s="1"/>
  <c r="E139" i="1"/>
  <c r="F139" i="1" s="1"/>
  <c r="E140" i="1"/>
  <c r="F140" i="1" s="1"/>
  <c r="E141" i="1"/>
  <c r="F141" i="1" s="1"/>
  <c r="E142" i="1"/>
  <c r="F142" i="1" s="1"/>
  <c r="E143" i="1"/>
  <c r="F143" i="1" s="1"/>
  <c r="E144" i="1"/>
  <c r="F144" i="1" s="1"/>
  <c r="E145" i="1"/>
  <c r="F145" i="1" s="1"/>
  <c r="E146" i="1"/>
  <c r="F146" i="1" s="1"/>
  <c r="E147" i="1"/>
  <c r="F147" i="1" s="1"/>
  <c r="E148" i="1"/>
  <c r="F148" i="1" s="1"/>
  <c r="E149" i="1"/>
  <c r="F149" i="1" s="1"/>
  <c r="E150" i="1"/>
  <c r="F150" i="1" s="1"/>
  <c r="E151" i="1"/>
  <c r="F151" i="1" s="1"/>
  <c r="E152" i="1"/>
  <c r="F152" i="1" s="1"/>
  <c r="E153" i="1"/>
  <c r="F153" i="1" s="1"/>
  <c r="E154" i="1"/>
  <c r="F154" i="1" s="1"/>
  <c r="E155" i="1"/>
  <c r="F155" i="1" s="1"/>
  <c r="E156" i="1"/>
  <c r="F156" i="1" s="1"/>
  <c r="E157" i="1"/>
  <c r="F157" i="1" s="1"/>
  <c r="E158" i="1"/>
  <c r="F158" i="1" s="1"/>
  <c r="E159" i="1"/>
  <c r="F159" i="1" s="1"/>
  <c r="E160" i="1"/>
  <c r="F160" i="1" s="1"/>
  <c r="E161" i="1"/>
  <c r="F161" i="1" s="1"/>
  <c r="E162" i="1"/>
  <c r="F162" i="1" s="1"/>
  <c r="E163" i="1"/>
  <c r="F163" i="1" s="1"/>
  <c r="E164" i="1"/>
  <c r="F164" i="1" s="1"/>
  <c r="E165" i="1"/>
  <c r="F165" i="1" s="1"/>
  <c r="E166" i="1"/>
  <c r="F166" i="1" s="1"/>
  <c r="E167" i="1"/>
  <c r="F167" i="1" s="1"/>
  <c r="E168" i="1"/>
  <c r="F168" i="1" s="1"/>
  <c r="E169" i="1"/>
  <c r="F169" i="1" s="1"/>
  <c r="E170" i="1"/>
  <c r="F170" i="1" s="1"/>
  <c r="E171" i="1"/>
  <c r="F171" i="1" s="1"/>
  <c r="E172" i="1"/>
  <c r="F172" i="1" s="1"/>
  <c r="E173" i="1"/>
  <c r="F173" i="1" s="1"/>
  <c r="E174" i="1"/>
  <c r="F174" i="1" s="1"/>
  <c r="E175" i="1"/>
  <c r="F175" i="1" s="1"/>
  <c r="E176" i="1"/>
  <c r="F176" i="1" s="1"/>
  <c r="E177" i="1"/>
  <c r="F177" i="1" s="1"/>
  <c r="E178" i="1"/>
  <c r="F178" i="1" s="1"/>
  <c r="E179" i="1"/>
  <c r="F179" i="1" s="1"/>
  <c r="E180" i="1"/>
  <c r="F180" i="1" s="1"/>
  <c r="E181" i="1"/>
  <c r="F181" i="1" s="1"/>
  <c r="E182" i="1"/>
  <c r="F182" i="1" s="1"/>
  <c r="E183" i="1"/>
  <c r="F183" i="1" s="1"/>
  <c r="E184" i="1"/>
  <c r="F184" i="1" s="1"/>
  <c r="E185" i="1"/>
  <c r="F185" i="1" s="1"/>
  <c r="E186" i="1"/>
  <c r="F186" i="1" s="1"/>
  <c r="E187" i="1"/>
  <c r="F187" i="1" s="1"/>
  <c r="E188" i="1"/>
  <c r="F188" i="1" s="1"/>
  <c r="E189" i="1"/>
  <c r="F189" i="1" s="1"/>
  <c r="E190" i="1"/>
  <c r="F190" i="1" s="1"/>
  <c r="E191" i="1"/>
  <c r="F191" i="1" s="1"/>
  <c r="E192" i="1"/>
  <c r="F192" i="1" s="1"/>
  <c r="E193" i="1"/>
  <c r="F193" i="1" s="1"/>
  <c r="E194" i="1"/>
  <c r="F194" i="1" s="1"/>
  <c r="E3" i="1"/>
  <c r="F3" i="1" s="1"/>
  <c r="B11" i="4" l="1"/>
  <c r="B15" i="4" l="1"/>
  <c r="B12" i="4"/>
  <c r="B14" i="4" s="1"/>
  <c r="B17" i="4" l="1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A16" i="3"/>
  <c r="A28" i="3" s="1"/>
  <c r="A40" i="3" s="1"/>
  <c r="A52" i="3" s="1"/>
  <c r="A64" i="3" s="1"/>
  <c r="A76" i="3" s="1"/>
  <c r="A88" i="3" s="1"/>
  <c r="A100" i="3" s="1"/>
  <c r="A112" i="3" s="1"/>
  <c r="A124" i="3" s="1"/>
  <c r="A136" i="3" s="1"/>
  <c r="A148" i="3" s="1"/>
  <c r="A160" i="3" s="1"/>
  <c r="A172" i="3" s="1"/>
  <c r="A184" i="3" s="1"/>
  <c r="A17" i="3"/>
  <c r="A29" i="3" s="1"/>
  <c r="A41" i="3" s="1"/>
  <c r="A53" i="3" s="1"/>
  <c r="A65" i="3" s="1"/>
  <c r="A77" i="3" s="1"/>
  <c r="A89" i="3" s="1"/>
  <c r="A101" i="3" s="1"/>
  <c r="A113" i="3" s="1"/>
  <c r="A125" i="3" s="1"/>
  <c r="A137" i="3" s="1"/>
  <c r="A149" i="3" s="1"/>
  <c r="A161" i="3" s="1"/>
  <c r="A173" i="3" s="1"/>
  <c r="A185" i="3" s="1"/>
  <c r="A18" i="3"/>
  <c r="A30" i="3" s="1"/>
  <c r="A42" i="3" s="1"/>
  <c r="A54" i="3" s="1"/>
  <c r="A66" i="3" s="1"/>
  <c r="A78" i="3" s="1"/>
  <c r="A90" i="3" s="1"/>
  <c r="A102" i="3" s="1"/>
  <c r="A114" i="3" s="1"/>
  <c r="A126" i="3" s="1"/>
  <c r="A138" i="3" s="1"/>
  <c r="A150" i="3" s="1"/>
  <c r="A162" i="3" s="1"/>
  <c r="A174" i="3" s="1"/>
  <c r="A186" i="3" s="1"/>
  <c r="A19" i="3"/>
  <c r="A31" i="3" s="1"/>
  <c r="A43" i="3" s="1"/>
  <c r="A55" i="3" s="1"/>
  <c r="A67" i="3" s="1"/>
  <c r="A79" i="3" s="1"/>
  <c r="A91" i="3" s="1"/>
  <c r="A103" i="3" s="1"/>
  <c r="A115" i="3" s="1"/>
  <c r="A127" i="3" s="1"/>
  <c r="A139" i="3" s="1"/>
  <c r="A151" i="3" s="1"/>
  <c r="A163" i="3" s="1"/>
  <c r="A175" i="3" s="1"/>
  <c r="A187" i="3" s="1"/>
  <c r="A20" i="3"/>
  <c r="A32" i="3" s="1"/>
  <c r="A44" i="3" s="1"/>
  <c r="A56" i="3" s="1"/>
  <c r="A68" i="3" s="1"/>
  <c r="A80" i="3" s="1"/>
  <c r="A92" i="3" s="1"/>
  <c r="A104" i="3" s="1"/>
  <c r="A116" i="3" s="1"/>
  <c r="A128" i="3" s="1"/>
  <c r="A140" i="3" s="1"/>
  <c r="A152" i="3" s="1"/>
  <c r="A164" i="3" s="1"/>
  <c r="A176" i="3" s="1"/>
  <c r="A188" i="3" s="1"/>
  <c r="A21" i="3"/>
  <c r="A33" i="3" s="1"/>
  <c r="A45" i="3" s="1"/>
  <c r="A57" i="3" s="1"/>
  <c r="A69" i="3" s="1"/>
  <c r="A81" i="3" s="1"/>
  <c r="A93" i="3" s="1"/>
  <c r="A105" i="3" s="1"/>
  <c r="A117" i="3" s="1"/>
  <c r="A129" i="3" s="1"/>
  <c r="A141" i="3" s="1"/>
  <c r="A153" i="3" s="1"/>
  <c r="A165" i="3" s="1"/>
  <c r="A177" i="3" s="1"/>
  <c r="A189" i="3" s="1"/>
  <c r="A22" i="3"/>
  <c r="A34" i="3" s="1"/>
  <c r="A46" i="3" s="1"/>
  <c r="A58" i="3" s="1"/>
  <c r="A70" i="3" s="1"/>
  <c r="A82" i="3" s="1"/>
  <c r="A94" i="3" s="1"/>
  <c r="A106" i="3" s="1"/>
  <c r="A118" i="3" s="1"/>
  <c r="A130" i="3" s="1"/>
  <c r="A142" i="3" s="1"/>
  <c r="A154" i="3" s="1"/>
  <c r="A166" i="3" s="1"/>
  <c r="A178" i="3" s="1"/>
  <c r="A190" i="3" s="1"/>
  <c r="A23" i="3"/>
  <c r="A35" i="3" s="1"/>
  <c r="A47" i="3" s="1"/>
  <c r="A59" i="3" s="1"/>
  <c r="A71" i="3" s="1"/>
  <c r="A83" i="3" s="1"/>
  <c r="A95" i="3" s="1"/>
  <c r="A107" i="3" s="1"/>
  <c r="A119" i="3" s="1"/>
  <c r="A131" i="3" s="1"/>
  <c r="A143" i="3" s="1"/>
  <c r="A155" i="3" s="1"/>
  <c r="A167" i="3" s="1"/>
  <c r="A179" i="3" s="1"/>
  <c r="A191" i="3" s="1"/>
  <c r="A24" i="3"/>
  <c r="A36" i="3" s="1"/>
  <c r="A48" i="3" s="1"/>
  <c r="A60" i="3" s="1"/>
  <c r="A72" i="3" s="1"/>
  <c r="A84" i="3" s="1"/>
  <c r="A96" i="3" s="1"/>
  <c r="A108" i="3" s="1"/>
  <c r="A120" i="3" s="1"/>
  <c r="A132" i="3" s="1"/>
  <c r="A144" i="3" s="1"/>
  <c r="A156" i="3" s="1"/>
  <c r="A168" i="3" s="1"/>
  <c r="A180" i="3" s="1"/>
  <c r="A192" i="3" s="1"/>
  <c r="A25" i="3"/>
  <c r="A37" i="3" s="1"/>
  <c r="A49" i="3" s="1"/>
  <c r="A61" i="3" s="1"/>
  <c r="A73" i="3" s="1"/>
  <c r="A85" i="3" s="1"/>
  <c r="A97" i="3" s="1"/>
  <c r="A109" i="3" s="1"/>
  <c r="A121" i="3" s="1"/>
  <c r="A133" i="3" s="1"/>
  <c r="A145" i="3" s="1"/>
  <c r="A157" i="3" s="1"/>
  <c r="A169" i="3" s="1"/>
  <c r="A181" i="3" s="1"/>
  <c r="A193" i="3" s="1"/>
  <c r="A26" i="3"/>
  <c r="A38" i="3" s="1"/>
  <c r="A50" i="3" s="1"/>
  <c r="A62" i="3" s="1"/>
  <c r="A74" i="3" s="1"/>
  <c r="A86" i="3" s="1"/>
  <c r="A98" i="3" s="1"/>
  <c r="A110" i="3" s="1"/>
  <c r="A122" i="3" s="1"/>
  <c r="A134" i="3" s="1"/>
  <c r="A146" i="3" s="1"/>
  <c r="A158" i="3" s="1"/>
  <c r="A170" i="3" s="1"/>
  <c r="A182" i="3" s="1"/>
  <c r="A194" i="3" s="1"/>
  <c r="A15" i="3"/>
  <c r="A27" i="3" s="1"/>
  <c r="A39" i="3" s="1"/>
  <c r="A51" i="3" s="1"/>
  <c r="A63" i="3" s="1"/>
  <c r="A75" i="3" s="1"/>
  <c r="A87" i="3" s="1"/>
  <c r="A99" i="3" s="1"/>
  <c r="A111" i="3" s="1"/>
  <c r="A123" i="3" s="1"/>
  <c r="A135" i="3" s="1"/>
  <c r="A147" i="3" s="1"/>
  <c r="A159" i="3" s="1"/>
  <c r="A171" i="3" s="1"/>
  <c r="A183" i="3" s="1"/>
  <c r="S218" i="3" l="1"/>
  <c r="Q218" i="3"/>
  <c r="O218" i="3"/>
  <c r="M218" i="3"/>
  <c r="K218" i="3"/>
  <c r="I218" i="3"/>
  <c r="G218" i="3"/>
  <c r="E218" i="3"/>
  <c r="C218" i="3"/>
  <c r="S217" i="3"/>
  <c r="Q217" i="3"/>
  <c r="O217" i="3"/>
  <c r="M217" i="3"/>
  <c r="K217" i="3"/>
  <c r="I217" i="3"/>
  <c r="G217" i="3"/>
  <c r="E217" i="3"/>
  <c r="C217" i="3"/>
  <c r="S216" i="3"/>
  <c r="Q216" i="3"/>
  <c r="O216" i="3"/>
  <c r="M216" i="3"/>
  <c r="K216" i="3"/>
  <c r="I216" i="3"/>
  <c r="G216" i="3"/>
  <c r="E216" i="3"/>
  <c r="C216" i="3"/>
  <c r="S215" i="3"/>
  <c r="Q215" i="3"/>
  <c r="O215" i="3"/>
  <c r="M215" i="3"/>
  <c r="K215" i="3"/>
  <c r="I215" i="3"/>
  <c r="G215" i="3"/>
  <c r="E215" i="3"/>
  <c r="C215" i="3"/>
  <c r="S214" i="3"/>
  <c r="Q214" i="3"/>
  <c r="O214" i="3"/>
  <c r="M214" i="3"/>
  <c r="K214" i="3"/>
  <c r="I214" i="3"/>
  <c r="G214" i="3"/>
  <c r="E214" i="3"/>
  <c r="C214" i="3"/>
  <c r="S213" i="3"/>
  <c r="Q213" i="3"/>
  <c r="O213" i="3"/>
  <c r="M213" i="3"/>
  <c r="K213" i="3"/>
  <c r="I213" i="3"/>
  <c r="G213" i="3"/>
  <c r="E213" i="3"/>
  <c r="C213" i="3"/>
  <c r="S212" i="3"/>
  <c r="Q212" i="3"/>
  <c r="O212" i="3"/>
  <c r="M212" i="3"/>
  <c r="K212" i="3"/>
  <c r="I212" i="3"/>
  <c r="G212" i="3"/>
  <c r="E212" i="3"/>
  <c r="C212" i="3"/>
  <c r="S211" i="3"/>
  <c r="Q211" i="3"/>
  <c r="O211" i="3"/>
  <c r="M211" i="3"/>
  <c r="K211" i="3"/>
  <c r="I211" i="3"/>
  <c r="G211" i="3"/>
  <c r="E211" i="3"/>
  <c r="C211" i="3"/>
  <c r="S210" i="3"/>
  <c r="Q210" i="3"/>
  <c r="O210" i="3"/>
  <c r="M210" i="3"/>
  <c r="K210" i="3"/>
  <c r="I210" i="3"/>
  <c r="G210" i="3"/>
  <c r="E210" i="3"/>
  <c r="C210" i="3"/>
  <c r="S209" i="3"/>
  <c r="Q209" i="3"/>
  <c r="O209" i="3"/>
  <c r="M209" i="3"/>
  <c r="K209" i="3"/>
  <c r="I209" i="3"/>
  <c r="G209" i="3"/>
  <c r="E209" i="3"/>
  <c r="C209" i="3"/>
  <c r="S208" i="3"/>
  <c r="Q208" i="3"/>
  <c r="O208" i="3"/>
  <c r="M208" i="3"/>
  <c r="K208" i="3"/>
  <c r="I208" i="3"/>
  <c r="G208" i="3"/>
  <c r="E208" i="3"/>
  <c r="C208" i="3"/>
  <c r="S207" i="3"/>
  <c r="Q207" i="3"/>
  <c r="O207" i="3"/>
  <c r="M207" i="3"/>
  <c r="K207" i="3"/>
  <c r="I207" i="3"/>
  <c r="G207" i="3"/>
  <c r="E207" i="3"/>
  <c r="C207" i="3"/>
  <c r="S206" i="3"/>
  <c r="Q206" i="3"/>
  <c r="O206" i="3"/>
  <c r="M206" i="3"/>
  <c r="K206" i="3"/>
  <c r="I206" i="3"/>
  <c r="G206" i="3"/>
  <c r="E206" i="3"/>
  <c r="C206" i="3"/>
  <c r="S205" i="3"/>
  <c r="Q205" i="3"/>
  <c r="O205" i="3"/>
  <c r="M205" i="3"/>
  <c r="K205" i="3"/>
  <c r="I205" i="3"/>
  <c r="G205" i="3"/>
  <c r="E205" i="3"/>
  <c r="C205" i="3"/>
  <c r="S204" i="3"/>
  <c r="Q204" i="3"/>
  <c r="O204" i="3"/>
  <c r="M204" i="3"/>
  <c r="K204" i="3"/>
  <c r="I204" i="3"/>
  <c r="G204" i="3"/>
  <c r="E204" i="3"/>
  <c r="C204" i="3"/>
  <c r="S203" i="3"/>
  <c r="Q203" i="3"/>
  <c r="O203" i="3"/>
  <c r="M203" i="3"/>
  <c r="K203" i="3"/>
  <c r="I203" i="3"/>
  <c r="G203" i="3"/>
  <c r="E203" i="3"/>
  <c r="C203" i="3"/>
  <c r="O194" i="3"/>
  <c r="N194" i="3"/>
  <c r="M194" i="3"/>
  <c r="K194" i="3"/>
  <c r="O193" i="3"/>
  <c r="N193" i="3"/>
  <c r="M193" i="3"/>
  <c r="K193" i="3"/>
  <c r="O192" i="3"/>
  <c r="N192" i="3"/>
  <c r="M192" i="3"/>
  <c r="K192" i="3"/>
  <c r="O191" i="3"/>
  <c r="N191" i="3"/>
  <c r="M191" i="3"/>
  <c r="K191" i="3"/>
  <c r="O190" i="3"/>
  <c r="N190" i="3"/>
  <c r="M190" i="3"/>
  <c r="K190" i="3"/>
  <c r="O189" i="3"/>
  <c r="N189" i="3"/>
  <c r="M189" i="3"/>
  <c r="K189" i="3"/>
  <c r="O188" i="3"/>
  <c r="N188" i="3"/>
  <c r="M188" i="3"/>
  <c r="K188" i="3"/>
  <c r="O187" i="3"/>
  <c r="N187" i="3"/>
  <c r="M187" i="3"/>
  <c r="K187" i="3"/>
  <c r="O186" i="3"/>
  <c r="N186" i="3"/>
  <c r="M186" i="3"/>
  <c r="K186" i="3"/>
  <c r="O185" i="3"/>
  <c r="N185" i="3"/>
  <c r="M185" i="3"/>
  <c r="K185" i="3"/>
  <c r="O184" i="3"/>
  <c r="N184" i="3"/>
  <c r="M184" i="3"/>
  <c r="K184" i="3"/>
  <c r="O183" i="3"/>
  <c r="N183" i="3"/>
  <c r="M183" i="3"/>
  <c r="K183" i="3"/>
  <c r="O182" i="3"/>
  <c r="N182" i="3"/>
  <c r="M182" i="3"/>
  <c r="K182" i="3"/>
  <c r="O181" i="3"/>
  <c r="N181" i="3"/>
  <c r="M181" i="3"/>
  <c r="K181" i="3"/>
  <c r="O180" i="3"/>
  <c r="N180" i="3"/>
  <c r="M180" i="3"/>
  <c r="K180" i="3"/>
  <c r="O179" i="3"/>
  <c r="N179" i="3"/>
  <c r="M179" i="3"/>
  <c r="K179" i="3"/>
  <c r="O178" i="3"/>
  <c r="N178" i="3"/>
  <c r="M178" i="3"/>
  <c r="K178" i="3"/>
  <c r="O177" i="3"/>
  <c r="N177" i="3"/>
  <c r="M177" i="3"/>
  <c r="K177" i="3"/>
  <c r="O176" i="3"/>
  <c r="N176" i="3"/>
  <c r="M176" i="3"/>
  <c r="K176" i="3"/>
  <c r="O175" i="3"/>
  <c r="N175" i="3"/>
  <c r="M175" i="3"/>
  <c r="K175" i="3"/>
  <c r="O174" i="3"/>
  <c r="N174" i="3"/>
  <c r="M174" i="3"/>
  <c r="K174" i="3"/>
  <c r="O173" i="3"/>
  <c r="N173" i="3"/>
  <c r="M173" i="3"/>
  <c r="K173" i="3"/>
  <c r="O172" i="3"/>
  <c r="N172" i="3"/>
  <c r="M172" i="3"/>
  <c r="K172" i="3"/>
  <c r="O171" i="3"/>
  <c r="N171" i="3"/>
  <c r="M171" i="3"/>
  <c r="K171" i="3"/>
  <c r="O170" i="3"/>
  <c r="N170" i="3"/>
  <c r="M170" i="3"/>
  <c r="K170" i="3"/>
  <c r="O169" i="3"/>
  <c r="N169" i="3"/>
  <c r="M169" i="3"/>
  <c r="K169" i="3"/>
  <c r="O168" i="3"/>
  <c r="N168" i="3"/>
  <c r="M168" i="3"/>
  <c r="K168" i="3"/>
  <c r="O167" i="3"/>
  <c r="N167" i="3"/>
  <c r="M167" i="3"/>
  <c r="K167" i="3"/>
  <c r="O166" i="3"/>
  <c r="N166" i="3"/>
  <c r="M166" i="3"/>
  <c r="K166" i="3"/>
  <c r="O165" i="3"/>
  <c r="N165" i="3"/>
  <c r="M165" i="3"/>
  <c r="K165" i="3"/>
  <c r="O164" i="3"/>
  <c r="N164" i="3"/>
  <c r="M164" i="3"/>
  <c r="K164" i="3"/>
  <c r="O163" i="3"/>
  <c r="N163" i="3"/>
  <c r="M163" i="3"/>
  <c r="K163" i="3"/>
  <c r="O162" i="3"/>
  <c r="N162" i="3"/>
  <c r="M162" i="3"/>
  <c r="K162" i="3"/>
  <c r="O161" i="3"/>
  <c r="N161" i="3"/>
  <c r="M161" i="3"/>
  <c r="K161" i="3"/>
  <c r="O160" i="3"/>
  <c r="N160" i="3"/>
  <c r="M160" i="3"/>
  <c r="K160" i="3"/>
  <c r="O159" i="3"/>
  <c r="N159" i="3"/>
  <c r="M159" i="3"/>
  <c r="K159" i="3"/>
  <c r="O158" i="3"/>
  <c r="N158" i="3"/>
  <c r="M158" i="3"/>
  <c r="K158" i="3"/>
  <c r="O157" i="3"/>
  <c r="N157" i="3"/>
  <c r="M157" i="3"/>
  <c r="K157" i="3"/>
  <c r="O156" i="3"/>
  <c r="N156" i="3"/>
  <c r="M156" i="3"/>
  <c r="K156" i="3"/>
  <c r="O155" i="3"/>
  <c r="N155" i="3"/>
  <c r="M155" i="3"/>
  <c r="K155" i="3"/>
  <c r="O154" i="3"/>
  <c r="N154" i="3"/>
  <c r="M154" i="3"/>
  <c r="K154" i="3"/>
  <c r="O153" i="3"/>
  <c r="N153" i="3"/>
  <c r="M153" i="3"/>
  <c r="K153" i="3"/>
  <c r="O152" i="3"/>
  <c r="N152" i="3"/>
  <c r="M152" i="3"/>
  <c r="K152" i="3"/>
  <c r="O151" i="3"/>
  <c r="N151" i="3"/>
  <c r="M151" i="3"/>
  <c r="K151" i="3"/>
  <c r="O150" i="3"/>
  <c r="N150" i="3"/>
  <c r="M150" i="3"/>
  <c r="K150" i="3"/>
  <c r="O149" i="3"/>
  <c r="N149" i="3"/>
  <c r="M149" i="3"/>
  <c r="K149" i="3"/>
  <c r="O148" i="3"/>
  <c r="N148" i="3"/>
  <c r="M148" i="3"/>
  <c r="K148" i="3"/>
  <c r="O147" i="3"/>
  <c r="N147" i="3"/>
  <c r="M147" i="3"/>
  <c r="K147" i="3"/>
  <c r="O146" i="3"/>
  <c r="N146" i="3"/>
  <c r="M146" i="3"/>
  <c r="K146" i="3"/>
  <c r="O145" i="3"/>
  <c r="N145" i="3"/>
  <c r="M145" i="3"/>
  <c r="K145" i="3"/>
  <c r="O144" i="3"/>
  <c r="N144" i="3"/>
  <c r="M144" i="3"/>
  <c r="K144" i="3"/>
  <c r="O143" i="3"/>
  <c r="N143" i="3"/>
  <c r="M143" i="3"/>
  <c r="K143" i="3"/>
  <c r="O142" i="3"/>
  <c r="N142" i="3"/>
  <c r="M142" i="3"/>
  <c r="K142" i="3"/>
  <c r="O141" i="3"/>
  <c r="N141" i="3"/>
  <c r="M141" i="3"/>
  <c r="K141" i="3"/>
  <c r="O140" i="3"/>
  <c r="N140" i="3"/>
  <c r="M140" i="3"/>
  <c r="K140" i="3"/>
  <c r="O139" i="3"/>
  <c r="N139" i="3"/>
  <c r="M139" i="3"/>
  <c r="K139" i="3"/>
  <c r="O138" i="3"/>
  <c r="N138" i="3"/>
  <c r="M138" i="3"/>
  <c r="K138" i="3"/>
  <c r="O137" i="3"/>
  <c r="N137" i="3"/>
  <c r="M137" i="3"/>
  <c r="K137" i="3"/>
  <c r="O136" i="3"/>
  <c r="N136" i="3"/>
  <c r="M136" i="3"/>
  <c r="K136" i="3"/>
  <c r="O135" i="3"/>
  <c r="N135" i="3"/>
  <c r="M135" i="3"/>
  <c r="K135" i="3"/>
  <c r="O134" i="3"/>
  <c r="N134" i="3"/>
  <c r="M134" i="3"/>
  <c r="K134" i="3"/>
  <c r="C134" i="3"/>
  <c r="C146" i="3" s="1"/>
  <c r="C158" i="3" s="1"/>
  <c r="C170" i="3" s="1"/>
  <c r="C182" i="3" s="1"/>
  <c r="C194" i="3" s="1"/>
  <c r="O133" i="3"/>
  <c r="N133" i="3"/>
  <c r="M133" i="3"/>
  <c r="K133" i="3"/>
  <c r="C133" i="3"/>
  <c r="C145" i="3" s="1"/>
  <c r="C157" i="3" s="1"/>
  <c r="C169" i="3" s="1"/>
  <c r="C181" i="3" s="1"/>
  <c r="C193" i="3" s="1"/>
  <c r="O132" i="3"/>
  <c r="N132" i="3"/>
  <c r="M132" i="3"/>
  <c r="K132" i="3"/>
  <c r="C132" i="3"/>
  <c r="C144" i="3" s="1"/>
  <c r="C156" i="3" s="1"/>
  <c r="C168" i="3" s="1"/>
  <c r="C180" i="3" s="1"/>
  <c r="C192" i="3" s="1"/>
  <c r="O131" i="3"/>
  <c r="N131" i="3"/>
  <c r="M131" i="3"/>
  <c r="K131" i="3"/>
  <c r="C131" i="3"/>
  <c r="C143" i="3" s="1"/>
  <c r="C155" i="3" s="1"/>
  <c r="C167" i="3" s="1"/>
  <c r="C179" i="3" s="1"/>
  <c r="C191" i="3" s="1"/>
  <c r="O130" i="3"/>
  <c r="N130" i="3"/>
  <c r="M130" i="3"/>
  <c r="K130" i="3"/>
  <c r="C130" i="3"/>
  <c r="C142" i="3" s="1"/>
  <c r="C154" i="3" s="1"/>
  <c r="C166" i="3" s="1"/>
  <c r="C178" i="3" s="1"/>
  <c r="C190" i="3" s="1"/>
  <c r="O129" i="3"/>
  <c r="N129" i="3"/>
  <c r="M129" i="3"/>
  <c r="K129" i="3"/>
  <c r="C129" i="3"/>
  <c r="C141" i="3" s="1"/>
  <c r="C153" i="3" s="1"/>
  <c r="C165" i="3" s="1"/>
  <c r="C177" i="3" s="1"/>
  <c r="C189" i="3" s="1"/>
  <c r="O128" i="3"/>
  <c r="N128" i="3"/>
  <c r="M128" i="3"/>
  <c r="K128" i="3"/>
  <c r="C128" i="3"/>
  <c r="C140" i="3" s="1"/>
  <c r="C152" i="3" s="1"/>
  <c r="C164" i="3" s="1"/>
  <c r="C176" i="3" s="1"/>
  <c r="C188" i="3" s="1"/>
  <c r="O127" i="3"/>
  <c r="N127" i="3"/>
  <c r="M127" i="3"/>
  <c r="K127" i="3"/>
  <c r="C127" i="3"/>
  <c r="C139" i="3" s="1"/>
  <c r="C151" i="3" s="1"/>
  <c r="C163" i="3" s="1"/>
  <c r="C175" i="3" s="1"/>
  <c r="C187" i="3" s="1"/>
  <c r="O126" i="3"/>
  <c r="N126" i="3"/>
  <c r="M126" i="3"/>
  <c r="K126" i="3"/>
  <c r="C126" i="3"/>
  <c r="C138" i="3" s="1"/>
  <c r="C150" i="3" s="1"/>
  <c r="C162" i="3" s="1"/>
  <c r="C174" i="3" s="1"/>
  <c r="C186" i="3" s="1"/>
  <c r="O125" i="3"/>
  <c r="N125" i="3"/>
  <c r="M125" i="3"/>
  <c r="K125" i="3"/>
  <c r="C125" i="3"/>
  <c r="C137" i="3" s="1"/>
  <c r="C149" i="3" s="1"/>
  <c r="C161" i="3" s="1"/>
  <c r="C173" i="3" s="1"/>
  <c r="C185" i="3" s="1"/>
  <c r="O124" i="3"/>
  <c r="N124" i="3"/>
  <c r="M124" i="3"/>
  <c r="K124" i="3"/>
  <c r="C124" i="3"/>
  <c r="C136" i="3" s="1"/>
  <c r="C148" i="3" s="1"/>
  <c r="C160" i="3" s="1"/>
  <c r="C172" i="3" s="1"/>
  <c r="C184" i="3" s="1"/>
  <c r="O123" i="3"/>
  <c r="N123" i="3"/>
  <c r="M123" i="3"/>
  <c r="K123" i="3"/>
  <c r="C123" i="3"/>
  <c r="C135" i="3" s="1"/>
  <c r="C147" i="3" s="1"/>
  <c r="C159" i="3" s="1"/>
  <c r="C171" i="3" s="1"/>
  <c r="C183" i="3" s="1"/>
  <c r="O122" i="3"/>
  <c r="B122" i="3" s="1"/>
  <c r="N122" i="3"/>
  <c r="M122" i="3"/>
  <c r="K122" i="3"/>
  <c r="O121" i="3"/>
  <c r="B121" i="3" s="1"/>
  <c r="N121" i="3"/>
  <c r="M121" i="3"/>
  <c r="K121" i="3"/>
  <c r="O120" i="3"/>
  <c r="B120" i="3" s="1"/>
  <c r="N120" i="3"/>
  <c r="M120" i="3"/>
  <c r="K120" i="3"/>
  <c r="O119" i="3"/>
  <c r="B119" i="3" s="1"/>
  <c r="N119" i="3"/>
  <c r="M119" i="3"/>
  <c r="K119" i="3"/>
  <c r="O118" i="3"/>
  <c r="B118" i="3" s="1"/>
  <c r="N118" i="3"/>
  <c r="M118" i="3"/>
  <c r="K118" i="3"/>
  <c r="O117" i="3"/>
  <c r="B117" i="3" s="1"/>
  <c r="N117" i="3"/>
  <c r="M117" i="3"/>
  <c r="K117" i="3"/>
  <c r="O116" i="3"/>
  <c r="B116" i="3" s="1"/>
  <c r="N116" i="3"/>
  <c r="M116" i="3"/>
  <c r="K116" i="3"/>
  <c r="O115" i="3"/>
  <c r="B115" i="3" s="1"/>
  <c r="N115" i="3"/>
  <c r="M115" i="3"/>
  <c r="K115" i="3"/>
  <c r="O114" i="3"/>
  <c r="B114" i="3" s="1"/>
  <c r="N114" i="3"/>
  <c r="M114" i="3"/>
  <c r="K114" i="3"/>
  <c r="O113" i="3"/>
  <c r="B113" i="3" s="1"/>
  <c r="N113" i="3"/>
  <c r="M113" i="3"/>
  <c r="K113" i="3"/>
  <c r="O112" i="3"/>
  <c r="B112" i="3" s="1"/>
  <c r="N112" i="3"/>
  <c r="M112" i="3"/>
  <c r="K112" i="3"/>
  <c r="O111" i="3"/>
  <c r="B111" i="3" s="1"/>
  <c r="N111" i="3"/>
  <c r="M111" i="3"/>
  <c r="K111" i="3"/>
  <c r="O110" i="3"/>
  <c r="B110" i="3" s="1"/>
  <c r="N110" i="3"/>
  <c r="M110" i="3"/>
  <c r="K110" i="3"/>
  <c r="O109" i="3"/>
  <c r="B109" i="3" s="1"/>
  <c r="N109" i="3"/>
  <c r="M109" i="3"/>
  <c r="K109" i="3"/>
  <c r="O108" i="3"/>
  <c r="B108" i="3" s="1"/>
  <c r="N108" i="3"/>
  <c r="M108" i="3"/>
  <c r="K108" i="3"/>
  <c r="O107" i="3"/>
  <c r="B107" i="3" s="1"/>
  <c r="N107" i="3"/>
  <c r="M107" i="3"/>
  <c r="K107" i="3"/>
  <c r="O106" i="3"/>
  <c r="B106" i="3" s="1"/>
  <c r="N106" i="3"/>
  <c r="M106" i="3"/>
  <c r="K106" i="3"/>
  <c r="O105" i="3"/>
  <c r="B105" i="3" s="1"/>
  <c r="N105" i="3"/>
  <c r="M105" i="3"/>
  <c r="K105" i="3"/>
  <c r="O104" i="3"/>
  <c r="B104" i="3" s="1"/>
  <c r="N104" i="3"/>
  <c r="M104" i="3"/>
  <c r="K104" i="3"/>
  <c r="O103" i="3"/>
  <c r="B103" i="3" s="1"/>
  <c r="N103" i="3"/>
  <c r="M103" i="3"/>
  <c r="K103" i="3"/>
  <c r="O102" i="3"/>
  <c r="B102" i="3" s="1"/>
  <c r="N102" i="3"/>
  <c r="M102" i="3"/>
  <c r="K102" i="3"/>
  <c r="O101" i="3"/>
  <c r="B101" i="3" s="1"/>
  <c r="N101" i="3"/>
  <c r="M101" i="3"/>
  <c r="K101" i="3"/>
  <c r="O100" i="3"/>
  <c r="B100" i="3" s="1"/>
  <c r="N100" i="3"/>
  <c r="M100" i="3"/>
  <c r="K100" i="3"/>
  <c r="O99" i="3"/>
  <c r="B99" i="3" s="1"/>
  <c r="N99" i="3"/>
  <c r="M99" i="3"/>
  <c r="K99" i="3"/>
  <c r="O98" i="3"/>
  <c r="B98" i="3" s="1"/>
  <c r="N98" i="3"/>
  <c r="M98" i="3"/>
  <c r="K98" i="3"/>
  <c r="O97" i="3"/>
  <c r="B97" i="3" s="1"/>
  <c r="N97" i="3"/>
  <c r="M97" i="3"/>
  <c r="K97" i="3"/>
  <c r="O96" i="3"/>
  <c r="B96" i="3" s="1"/>
  <c r="N96" i="3"/>
  <c r="M96" i="3"/>
  <c r="K96" i="3"/>
  <c r="O95" i="3"/>
  <c r="B95" i="3" s="1"/>
  <c r="N95" i="3"/>
  <c r="M95" i="3"/>
  <c r="K95" i="3"/>
  <c r="O94" i="3"/>
  <c r="B94" i="3" s="1"/>
  <c r="N94" i="3"/>
  <c r="M94" i="3"/>
  <c r="K94" i="3"/>
  <c r="O93" i="3"/>
  <c r="B93" i="3" s="1"/>
  <c r="N93" i="3"/>
  <c r="M93" i="3"/>
  <c r="K93" i="3"/>
  <c r="O92" i="3"/>
  <c r="B92" i="3" s="1"/>
  <c r="N92" i="3"/>
  <c r="M92" i="3"/>
  <c r="K92" i="3"/>
  <c r="O91" i="3"/>
  <c r="B91" i="3" s="1"/>
  <c r="N91" i="3"/>
  <c r="M91" i="3"/>
  <c r="K91" i="3"/>
  <c r="O90" i="3"/>
  <c r="B90" i="3" s="1"/>
  <c r="N90" i="3"/>
  <c r="M90" i="3"/>
  <c r="K90" i="3"/>
  <c r="O89" i="3"/>
  <c r="B89" i="3" s="1"/>
  <c r="N89" i="3"/>
  <c r="M89" i="3"/>
  <c r="K89" i="3"/>
  <c r="O88" i="3"/>
  <c r="B88" i="3" s="1"/>
  <c r="N88" i="3"/>
  <c r="M88" i="3"/>
  <c r="K88" i="3"/>
  <c r="O87" i="3"/>
  <c r="B87" i="3" s="1"/>
  <c r="N87" i="3"/>
  <c r="M87" i="3"/>
  <c r="K87" i="3"/>
  <c r="O86" i="3"/>
  <c r="B86" i="3" s="1"/>
  <c r="N86" i="3"/>
  <c r="M86" i="3"/>
  <c r="K86" i="3"/>
  <c r="O85" i="3"/>
  <c r="B85" i="3" s="1"/>
  <c r="N85" i="3"/>
  <c r="M85" i="3"/>
  <c r="K85" i="3"/>
  <c r="O84" i="3"/>
  <c r="B84" i="3" s="1"/>
  <c r="N84" i="3"/>
  <c r="M84" i="3"/>
  <c r="K84" i="3"/>
  <c r="O83" i="3"/>
  <c r="B83" i="3" s="1"/>
  <c r="N83" i="3"/>
  <c r="M83" i="3"/>
  <c r="K83" i="3"/>
  <c r="O82" i="3"/>
  <c r="B82" i="3" s="1"/>
  <c r="N82" i="3"/>
  <c r="M82" i="3"/>
  <c r="K82" i="3"/>
  <c r="O81" i="3"/>
  <c r="B81" i="3" s="1"/>
  <c r="N81" i="3"/>
  <c r="M81" i="3"/>
  <c r="K81" i="3"/>
  <c r="O80" i="3"/>
  <c r="B80" i="3" s="1"/>
  <c r="N80" i="3"/>
  <c r="M80" i="3"/>
  <c r="K80" i="3"/>
  <c r="O79" i="3"/>
  <c r="B79" i="3" s="1"/>
  <c r="N79" i="3"/>
  <c r="M79" i="3"/>
  <c r="K79" i="3"/>
  <c r="O78" i="3"/>
  <c r="B78" i="3" s="1"/>
  <c r="N78" i="3"/>
  <c r="M78" i="3"/>
  <c r="K78" i="3"/>
  <c r="O77" i="3"/>
  <c r="B77" i="3" s="1"/>
  <c r="N77" i="3"/>
  <c r="M77" i="3"/>
  <c r="K77" i="3"/>
  <c r="O76" i="3"/>
  <c r="B76" i="3" s="1"/>
  <c r="N76" i="3"/>
  <c r="M76" i="3"/>
  <c r="K76" i="3"/>
  <c r="O75" i="3"/>
  <c r="B75" i="3" s="1"/>
  <c r="N75" i="3"/>
  <c r="M75" i="3"/>
  <c r="K75" i="3"/>
  <c r="O74" i="3"/>
  <c r="B74" i="3" s="1"/>
  <c r="N74" i="3"/>
  <c r="M74" i="3"/>
  <c r="K74" i="3"/>
  <c r="O73" i="3"/>
  <c r="B73" i="3" s="1"/>
  <c r="N73" i="3"/>
  <c r="M73" i="3"/>
  <c r="K73" i="3"/>
  <c r="O72" i="3"/>
  <c r="B72" i="3" s="1"/>
  <c r="N72" i="3"/>
  <c r="M72" i="3"/>
  <c r="K72" i="3"/>
  <c r="O71" i="3"/>
  <c r="B71" i="3" s="1"/>
  <c r="N71" i="3"/>
  <c r="M71" i="3"/>
  <c r="K71" i="3"/>
  <c r="O70" i="3"/>
  <c r="B70" i="3" s="1"/>
  <c r="N70" i="3"/>
  <c r="M70" i="3"/>
  <c r="K70" i="3"/>
  <c r="O69" i="3"/>
  <c r="B69" i="3" s="1"/>
  <c r="N69" i="3"/>
  <c r="M69" i="3"/>
  <c r="K69" i="3"/>
  <c r="O68" i="3"/>
  <c r="B68" i="3" s="1"/>
  <c r="N68" i="3"/>
  <c r="M68" i="3"/>
  <c r="K68" i="3"/>
  <c r="O67" i="3"/>
  <c r="B67" i="3" s="1"/>
  <c r="N67" i="3"/>
  <c r="M67" i="3"/>
  <c r="K67" i="3"/>
  <c r="O66" i="3"/>
  <c r="B66" i="3" s="1"/>
  <c r="N66" i="3"/>
  <c r="M66" i="3"/>
  <c r="K66" i="3"/>
  <c r="O65" i="3"/>
  <c r="B65" i="3" s="1"/>
  <c r="N65" i="3"/>
  <c r="M65" i="3"/>
  <c r="K65" i="3"/>
  <c r="O64" i="3"/>
  <c r="B64" i="3" s="1"/>
  <c r="N64" i="3"/>
  <c r="M64" i="3"/>
  <c r="K64" i="3"/>
  <c r="O63" i="3"/>
  <c r="B63" i="3" s="1"/>
  <c r="N63" i="3"/>
  <c r="M63" i="3"/>
  <c r="K63" i="3"/>
  <c r="O62" i="3"/>
  <c r="B62" i="3" s="1"/>
  <c r="N62" i="3"/>
  <c r="M62" i="3"/>
  <c r="K62" i="3"/>
  <c r="O61" i="3"/>
  <c r="B61" i="3" s="1"/>
  <c r="N61" i="3"/>
  <c r="M61" i="3"/>
  <c r="K61" i="3"/>
  <c r="O60" i="3"/>
  <c r="B60" i="3" s="1"/>
  <c r="N60" i="3"/>
  <c r="M60" i="3"/>
  <c r="K60" i="3"/>
  <c r="O59" i="3"/>
  <c r="B59" i="3" s="1"/>
  <c r="N59" i="3"/>
  <c r="M59" i="3"/>
  <c r="K59" i="3"/>
  <c r="O58" i="3"/>
  <c r="B58" i="3" s="1"/>
  <c r="N58" i="3"/>
  <c r="M58" i="3"/>
  <c r="K58" i="3"/>
  <c r="O57" i="3"/>
  <c r="B57" i="3" s="1"/>
  <c r="N57" i="3"/>
  <c r="M57" i="3"/>
  <c r="K57" i="3"/>
  <c r="O56" i="3"/>
  <c r="B56" i="3" s="1"/>
  <c r="N56" i="3"/>
  <c r="M56" i="3"/>
  <c r="K56" i="3"/>
  <c r="O55" i="3"/>
  <c r="B55" i="3" s="1"/>
  <c r="N55" i="3"/>
  <c r="M55" i="3"/>
  <c r="K55" i="3"/>
  <c r="O54" i="3"/>
  <c r="B54" i="3" s="1"/>
  <c r="N54" i="3"/>
  <c r="M54" i="3"/>
  <c r="K54" i="3"/>
  <c r="O53" i="3"/>
  <c r="B53" i="3" s="1"/>
  <c r="N53" i="3"/>
  <c r="M53" i="3"/>
  <c r="K53" i="3"/>
  <c r="O52" i="3"/>
  <c r="B52" i="3" s="1"/>
  <c r="N52" i="3"/>
  <c r="M52" i="3"/>
  <c r="K52" i="3"/>
  <c r="O51" i="3"/>
  <c r="B51" i="3" s="1"/>
  <c r="N51" i="3"/>
  <c r="M51" i="3"/>
  <c r="K51" i="3"/>
  <c r="O50" i="3"/>
  <c r="B50" i="3" s="1"/>
  <c r="N50" i="3"/>
  <c r="M50" i="3"/>
  <c r="K50" i="3"/>
  <c r="O49" i="3"/>
  <c r="B49" i="3" s="1"/>
  <c r="N49" i="3"/>
  <c r="M49" i="3"/>
  <c r="K49" i="3"/>
  <c r="O48" i="3"/>
  <c r="B48" i="3" s="1"/>
  <c r="N48" i="3"/>
  <c r="M48" i="3"/>
  <c r="K48" i="3"/>
  <c r="O47" i="3"/>
  <c r="B47" i="3" s="1"/>
  <c r="N47" i="3"/>
  <c r="M47" i="3"/>
  <c r="K47" i="3"/>
  <c r="O46" i="3"/>
  <c r="B46" i="3" s="1"/>
  <c r="N46" i="3"/>
  <c r="M46" i="3"/>
  <c r="K46" i="3"/>
  <c r="O45" i="3"/>
  <c r="B45" i="3" s="1"/>
  <c r="N45" i="3"/>
  <c r="M45" i="3"/>
  <c r="K45" i="3"/>
  <c r="O44" i="3"/>
  <c r="B44" i="3" s="1"/>
  <c r="N44" i="3"/>
  <c r="M44" i="3"/>
  <c r="K44" i="3"/>
  <c r="O43" i="3"/>
  <c r="B43" i="3" s="1"/>
  <c r="N43" i="3"/>
  <c r="M43" i="3"/>
  <c r="K43" i="3"/>
  <c r="O42" i="3"/>
  <c r="B42" i="3" s="1"/>
  <c r="N42" i="3"/>
  <c r="M42" i="3"/>
  <c r="K42" i="3"/>
  <c r="O41" i="3"/>
  <c r="B41" i="3" s="1"/>
  <c r="N41" i="3"/>
  <c r="M41" i="3"/>
  <c r="K41" i="3"/>
  <c r="O40" i="3"/>
  <c r="B40" i="3" s="1"/>
  <c r="N40" i="3"/>
  <c r="M40" i="3"/>
  <c r="K40" i="3"/>
  <c r="O39" i="3"/>
  <c r="B39" i="3" s="1"/>
  <c r="N39" i="3"/>
  <c r="M39" i="3"/>
  <c r="K39" i="3"/>
  <c r="O38" i="3"/>
  <c r="B38" i="3" s="1"/>
  <c r="N38" i="3"/>
  <c r="M38" i="3"/>
  <c r="K38" i="3"/>
  <c r="O37" i="3"/>
  <c r="B37" i="3" s="1"/>
  <c r="N37" i="3"/>
  <c r="M37" i="3"/>
  <c r="K37" i="3"/>
  <c r="O36" i="3"/>
  <c r="B36" i="3" s="1"/>
  <c r="N36" i="3"/>
  <c r="M36" i="3"/>
  <c r="K36" i="3"/>
  <c r="O35" i="3"/>
  <c r="B35" i="3" s="1"/>
  <c r="N35" i="3"/>
  <c r="M35" i="3"/>
  <c r="K35" i="3"/>
  <c r="O34" i="3"/>
  <c r="B34" i="3" s="1"/>
  <c r="N34" i="3"/>
  <c r="M34" i="3"/>
  <c r="K34" i="3"/>
  <c r="O33" i="3"/>
  <c r="B33" i="3" s="1"/>
  <c r="N33" i="3"/>
  <c r="M33" i="3"/>
  <c r="K33" i="3"/>
  <c r="O32" i="3"/>
  <c r="B32" i="3" s="1"/>
  <c r="N32" i="3"/>
  <c r="M32" i="3"/>
  <c r="K32" i="3"/>
  <c r="O31" i="3"/>
  <c r="B31" i="3" s="1"/>
  <c r="N31" i="3"/>
  <c r="M31" i="3"/>
  <c r="K31" i="3"/>
  <c r="O30" i="3"/>
  <c r="B30" i="3" s="1"/>
  <c r="N30" i="3"/>
  <c r="M30" i="3"/>
  <c r="K30" i="3"/>
  <c r="O29" i="3"/>
  <c r="B29" i="3" s="1"/>
  <c r="N29" i="3"/>
  <c r="M29" i="3"/>
  <c r="K29" i="3"/>
  <c r="O28" i="3"/>
  <c r="B28" i="3" s="1"/>
  <c r="N28" i="3"/>
  <c r="M28" i="3"/>
  <c r="K28" i="3"/>
  <c r="O27" i="3"/>
  <c r="B27" i="3" s="1"/>
  <c r="N27" i="3"/>
  <c r="M27" i="3"/>
  <c r="K27" i="3"/>
  <c r="O26" i="3"/>
  <c r="N26" i="3"/>
  <c r="M26" i="3"/>
  <c r="K26" i="3"/>
  <c r="G26" i="3"/>
  <c r="G38" i="3" s="1"/>
  <c r="G50" i="3" s="1"/>
  <c r="G62" i="3" s="1"/>
  <c r="G74" i="3" s="1"/>
  <c r="G86" i="3" s="1"/>
  <c r="G98" i="3" s="1"/>
  <c r="G110" i="3" s="1"/>
  <c r="G122" i="3" s="1"/>
  <c r="G134" i="3" s="1"/>
  <c r="G146" i="3" s="1"/>
  <c r="G158" i="3" s="1"/>
  <c r="G170" i="3" s="1"/>
  <c r="G182" i="3" s="1"/>
  <c r="G194" i="3" s="1"/>
  <c r="O25" i="3"/>
  <c r="N25" i="3"/>
  <c r="M25" i="3"/>
  <c r="K25" i="3"/>
  <c r="G25" i="3"/>
  <c r="G37" i="3" s="1"/>
  <c r="G49" i="3" s="1"/>
  <c r="G61" i="3" s="1"/>
  <c r="G73" i="3" s="1"/>
  <c r="G85" i="3" s="1"/>
  <c r="G97" i="3" s="1"/>
  <c r="G109" i="3" s="1"/>
  <c r="G121" i="3" s="1"/>
  <c r="G133" i="3" s="1"/>
  <c r="G145" i="3" s="1"/>
  <c r="G157" i="3" s="1"/>
  <c r="G169" i="3" s="1"/>
  <c r="G181" i="3" s="1"/>
  <c r="G193" i="3" s="1"/>
  <c r="O24" i="3"/>
  <c r="N24" i="3"/>
  <c r="M24" i="3"/>
  <c r="K24" i="3"/>
  <c r="G24" i="3"/>
  <c r="G36" i="3" s="1"/>
  <c r="G48" i="3" s="1"/>
  <c r="G60" i="3" s="1"/>
  <c r="G72" i="3" s="1"/>
  <c r="G84" i="3" s="1"/>
  <c r="G96" i="3" s="1"/>
  <c r="G108" i="3" s="1"/>
  <c r="G120" i="3" s="1"/>
  <c r="G132" i="3" s="1"/>
  <c r="G144" i="3" s="1"/>
  <c r="G156" i="3" s="1"/>
  <c r="G168" i="3" s="1"/>
  <c r="G180" i="3" s="1"/>
  <c r="G192" i="3" s="1"/>
  <c r="O23" i="3"/>
  <c r="N23" i="3"/>
  <c r="M23" i="3"/>
  <c r="K23" i="3"/>
  <c r="G23" i="3"/>
  <c r="G35" i="3" s="1"/>
  <c r="G47" i="3" s="1"/>
  <c r="G59" i="3" s="1"/>
  <c r="G71" i="3" s="1"/>
  <c r="G83" i="3" s="1"/>
  <c r="G95" i="3" s="1"/>
  <c r="G107" i="3" s="1"/>
  <c r="G119" i="3" s="1"/>
  <c r="G131" i="3" s="1"/>
  <c r="G143" i="3" s="1"/>
  <c r="G155" i="3" s="1"/>
  <c r="G167" i="3" s="1"/>
  <c r="G179" i="3" s="1"/>
  <c r="G191" i="3" s="1"/>
  <c r="O22" i="3"/>
  <c r="N22" i="3"/>
  <c r="M22" i="3"/>
  <c r="K22" i="3"/>
  <c r="G22" i="3"/>
  <c r="G34" i="3" s="1"/>
  <c r="G46" i="3" s="1"/>
  <c r="G58" i="3" s="1"/>
  <c r="G70" i="3" s="1"/>
  <c r="G82" i="3" s="1"/>
  <c r="G94" i="3" s="1"/>
  <c r="G106" i="3" s="1"/>
  <c r="G118" i="3" s="1"/>
  <c r="G130" i="3" s="1"/>
  <c r="G142" i="3" s="1"/>
  <c r="G154" i="3" s="1"/>
  <c r="G166" i="3" s="1"/>
  <c r="G178" i="3" s="1"/>
  <c r="G190" i="3" s="1"/>
  <c r="O21" i="3"/>
  <c r="N21" i="3"/>
  <c r="M21" i="3"/>
  <c r="K21" i="3"/>
  <c r="G21" i="3"/>
  <c r="G33" i="3" s="1"/>
  <c r="G45" i="3" s="1"/>
  <c r="G57" i="3" s="1"/>
  <c r="G69" i="3" s="1"/>
  <c r="G81" i="3" s="1"/>
  <c r="G93" i="3" s="1"/>
  <c r="G105" i="3" s="1"/>
  <c r="G117" i="3" s="1"/>
  <c r="G129" i="3" s="1"/>
  <c r="G141" i="3" s="1"/>
  <c r="G153" i="3" s="1"/>
  <c r="G165" i="3" s="1"/>
  <c r="G177" i="3" s="1"/>
  <c r="G189" i="3" s="1"/>
  <c r="O20" i="3"/>
  <c r="N20" i="3"/>
  <c r="M20" i="3"/>
  <c r="K20" i="3"/>
  <c r="G20" i="3"/>
  <c r="G32" i="3" s="1"/>
  <c r="G44" i="3" s="1"/>
  <c r="G56" i="3" s="1"/>
  <c r="G68" i="3" s="1"/>
  <c r="G80" i="3" s="1"/>
  <c r="G92" i="3" s="1"/>
  <c r="G104" i="3" s="1"/>
  <c r="G116" i="3" s="1"/>
  <c r="G128" i="3" s="1"/>
  <c r="G140" i="3" s="1"/>
  <c r="G152" i="3" s="1"/>
  <c r="G164" i="3" s="1"/>
  <c r="G176" i="3" s="1"/>
  <c r="G188" i="3" s="1"/>
  <c r="O19" i="3"/>
  <c r="N19" i="3"/>
  <c r="M19" i="3"/>
  <c r="K19" i="3"/>
  <c r="G19" i="3"/>
  <c r="G31" i="3" s="1"/>
  <c r="G43" i="3" s="1"/>
  <c r="G55" i="3" s="1"/>
  <c r="G67" i="3" s="1"/>
  <c r="G79" i="3" s="1"/>
  <c r="G91" i="3" s="1"/>
  <c r="G103" i="3" s="1"/>
  <c r="G115" i="3" s="1"/>
  <c r="G127" i="3" s="1"/>
  <c r="G139" i="3" s="1"/>
  <c r="G151" i="3" s="1"/>
  <c r="G163" i="3" s="1"/>
  <c r="G175" i="3" s="1"/>
  <c r="G187" i="3" s="1"/>
  <c r="O18" i="3"/>
  <c r="N18" i="3"/>
  <c r="M18" i="3"/>
  <c r="K18" i="3"/>
  <c r="G18" i="3"/>
  <c r="G30" i="3" s="1"/>
  <c r="G42" i="3" s="1"/>
  <c r="G54" i="3" s="1"/>
  <c r="G66" i="3" s="1"/>
  <c r="G78" i="3" s="1"/>
  <c r="G90" i="3" s="1"/>
  <c r="G102" i="3" s="1"/>
  <c r="G114" i="3" s="1"/>
  <c r="G126" i="3" s="1"/>
  <c r="G138" i="3" s="1"/>
  <c r="G150" i="3" s="1"/>
  <c r="G162" i="3" s="1"/>
  <c r="G174" i="3" s="1"/>
  <c r="G186" i="3" s="1"/>
  <c r="O17" i="3"/>
  <c r="N17" i="3"/>
  <c r="M17" i="3"/>
  <c r="K17" i="3"/>
  <c r="G17" i="3"/>
  <c r="G29" i="3" s="1"/>
  <c r="G41" i="3" s="1"/>
  <c r="G53" i="3" s="1"/>
  <c r="G65" i="3" s="1"/>
  <c r="G77" i="3" s="1"/>
  <c r="G89" i="3" s="1"/>
  <c r="G101" i="3" s="1"/>
  <c r="G113" i="3" s="1"/>
  <c r="G125" i="3" s="1"/>
  <c r="G137" i="3" s="1"/>
  <c r="G149" i="3" s="1"/>
  <c r="G161" i="3" s="1"/>
  <c r="G173" i="3" s="1"/>
  <c r="G185" i="3" s="1"/>
  <c r="O16" i="3"/>
  <c r="N16" i="3"/>
  <c r="M16" i="3"/>
  <c r="K16" i="3"/>
  <c r="G16" i="3"/>
  <c r="G28" i="3" s="1"/>
  <c r="G40" i="3" s="1"/>
  <c r="G52" i="3" s="1"/>
  <c r="G64" i="3" s="1"/>
  <c r="G76" i="3" s="1"/>
  <c r="G88" i="3" s="1"/>
  <c r="G100" i="3" s="1"/>
  <c r="G112" i="3" s="1"/>
  <c r="G124" i="3" s="1"/>
  <c r="G136" i="3" s="1"/>
  <c r="G148" i="3" s="1"/>
  <c r="G160" i="3" s="1"/>
  <c r="G172" i="3" s="1"/>
  <c r="G184" i="3" s="1"/>
  <c r="O15" i="3"/>
  <c r="N15" i="3"/>
  <c r="M15" i="3"/>
  <c r="K15" i="3"/>
  <c r="G15" i="3"/>
  <c r="G27" i="3" s="1"/>
  <c r="G39" i="3" s="1"/>
  <c r="G51" i="3" s="1"/>
  <c r="G63" i="3" s="1"/>
  <c r="G75" i="3" s="1"/>
  <c r="G87" i="3" s="1"/>
  <c r="G99" i="3" s="1"/>
  <c r="G111" i="3" s="1"/>
  <c r="G123" i="3" s="1"/>
  <c r="G135" i="3" s="1"/>
  <c r="G147" i="3" s="1"/>
  <c r="G159" i="3" s="1"/>
  <c r="G171" i="3" s="1"/>
  <c r="G183" i="3" s="1"/>
  <c r="O14" i="3"/>
  <c r="B14" i="3" s="1"/>
  <c r="N14" i="3"/>
  <c r="M14" i="3"/>
  <c r="K14" i="3"/>
  <c r="O13" i="3"/>
  <c r="B13" i="3" s="1"/>
  <c r="N13" i="3"/>
  <c r="M13" i="3"/>
  <c r="K13" i="3"/>
  <c r="O12" i="3"/>
  <c r="B12" i="3" s="1"/>
  <c r="N12" i="3"/>
  <c r="M12" i="3"/>
  <c r="K12" i="3"/>
  <c r="O11" i="3"/>
  <c r="B11" i="3" s="1"/>
  <c r="N11" i="3"/>
  <c r="M11" i="3"/>
  <c r="K11" i="3"/>
  <c r="O10" i="3"/>
  <c r="B10" i="3" s="1"/>
  <c r="N10" i="3"/>
  <c r="M10" i="3"/>
  <c r="K10" i="3"/>
  <c r="O9" i="3"/>
  <c r="B9" i="3" s="1"/>
  <c r="N9" i="3"/>
  <c r="M9" i="3"/>
  <c r="K9" i="3"/>
  <c r="O8" i="3"/>
  <c r="B8" i="3" s="1"/>
  <c r="N8" i="3"/>
  <c r="M8" i="3"/>
  <c r="K8" i="3"/>
  <c r="O7" i="3"/>
  <c r="B7" i="3" s="1"/>
  <c r="N7" i="3"/>
  <c r="M7" i="3"/>
  <c r="K7" i="3"/>
  <c r="O6" i="3"/>
  <c r="B6" i="3" s="1"/>
  <c r="N6" i="3"/>
  <c r="M6" i="3"/>
  <c r="K6" i="3"/>
  <c r="O5" i="3"/>
  <c r="B5" i="3" s="1"/>
  <c r="N5" i="3"/>
  <c r="M5" i="3"/>
  <c r="K5" i="3"/>
  <c r="O4" i="3"/>
  <c r="B4" i="3" s="1"/>
  <c r="N4" i="3"/>
  <c r="M4" i="3"/>
  <c r="K4" i="3"/>
  <c r="O3" i="3"/>
  <c r="B3" i="3" s="1"/>
  <c r="N3" i="3"/>
  <c r="M3" i="3"/>
  <c r="K3" i="3"/>
  <c r="E2" i="3"/>
  <c r="F2" i="3" s="1"/>
  <c r="B2" i="3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B124" i="3" l="1"/>
  <c r="B19" i="3"/>
  <c r="B131" i="3"/>
  <c r="B134" i="3"/>
  <c r="B133" i="3"/>
  <c r="B21" i="3"/>
  <c r="B123" i="3"/>
  <c r="B15" i="3"/>
  <c r="B126" i="3"/>
  <c r="B125" i="3"/>
  <c r="B129" i="3"/>
  <c r="B132" i="3"/>
  <c r="B127" i="3"/>
  <c r="B145" i="3"/>
  <c r="B23" i="3"/>
  <c r="B137" i="3"/>
  <c r="B17" i="3"/>
  <c r="B26" i="3"/>
  <c r="B24" i="3"/>
  <c r="B22" i="3"/>
  <c r="B18" i="3"/>
  <c r="B16" i="3"/>
  <c r="B20" i="3"/>
  <c r="B25" i="3"/>
  <c r="B146" i="3"/>
  <c r="B142" i="3"/>
  <c r="B157" i="3"/>
  <c r="B139" i="3"/>
  <c r="B140" i="3"/>
  <c r="B138" i="3"/>
  <c r="B149" i="3"/>
  <c r="B143" i="3"/>
  <c r="B141" i="3"/>
  <c r="B135" i="3"/>
  <c r="B151" i="3"/>
  <c r="B156" i="3"/>
  <c r="B148" i="3"/>
  <c r="B128" i="3"/>
  <c r="B136" i="3"/>
  <c r="B144" i="3"/>
  <c r="B130" i="3"/>
  <c r="B163" i="3" l="1"/>
  <c r="B158" i="3"/>
  <c r="B153" i="3"/>
  <c r="B147" i="3"/>
  <c r="B155" i="3"/>
  <c r="B161" i="3"/>
  <c r="B169" i="3"/>
  <c r="B150" i="3"/>
  <c r="B160" i="3"/>
  <c r="B152" i="3"/>
  <c r="B154" i="3"/>
  <c r="B168" i="3"/>
  <c r="B162" i="3" l="1"/>
  <c r="B193" i="3"/>
  <c r="B181" i="3"/>
  <c r="B185" i="3"/>
  <c r="B173" i="3"/>
  <c r="B167" i="3"/>
  <c r="B180" i="3"/>
  <c r="B192" i="3"/>
  <c r="B159" i="3"/>
  <c r="B165" i="3"/>
  <c r="B166" i="3"/>
  <c r="B170" i="3"/>
  <c r="B164" i="3"/>
  <c r="B175" i="3"/>
  <c r="B187" i="3"/>
  <c r="B172" i="3"/>
  <c r="B184" i="3"/>
  <c r="B190" i="3" l="1"/>
  <c r="B178" i="3"/>
  <c r="B188" i="3"/>
  <c r="B176" i="3"/>
  <c r="B183" i="3"/>
  <c r="B171" i="3"/>
  <c r="B194" i="3"/>
  <c r="B182" i="3"/>
  <c r="B174" i="3"/>
  <c r="B186" i="3"/>
  <c r="B177" i="3"/>
  <c r="B189" i="3"/>
  <c r="B191" i="3"/>
  <c r="B179" i="3"/>
  <c r="E2" i="1"/>
  <c r="F2" i="1" s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2" i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88" i="1" l="1"/>
  <c r="B22" i="1"/>
  <c r="B126" i="1"/>
  <c r="B124" i="1"/>
  <c r="B181" i="1"/>
  <c r="B179" i="1"/>
  <c r="B131" i="1"/>
  <c r="B178" i="1"/>
  <c r="B134" i="1"/>
  <c r="B194" i="1"/>
  <c r="B130" i="1"/>
  <c r="B193" i="1"/>
  <c r="B190" i="1"/>
  <c r="B125" i="1"/>
  <c r="B123" i="1"/>
  <c r="B142" i="1"/>
  <c r="B145" i="1"/>
  <c r="B133" i="1"/>
  <c r="B156" i="1"/>
  <c r="B155" i="1"/>
  <c r="B143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  <c r="B129" i="1" l="1"/>
  <c r="G34" i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C129" i="1"/>
  <c r="C141" i="1" s="1"/>
  <c r="C153" i="1" s="1"/>
  <c r="C165" i="1" s="1"/>
  <c r="C177" i="1" s="1"/>
  <c r="C189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B141" i="1" l="1"/>
  <c r="B153" i="1" l="1"/>
  <c r="B165" i="1" l="1"/>
  <c r="B189" i="1" l="1"/>
  <c r="B177" i="1"/>
</calcChain>
</file>

<file path=xl/sharedStrings.xml><?xml version="1.0" encoding="utf-8"?>
<sst xmlns="http://schemas.openxmlformats.org/spreadsheetml/2006/main" count="130" uniqueCount="62">
  <si>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</si>
  <si>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</si>
  <si>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</si>
  <si>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</si>
  <si>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</si>
  <si>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</si>
  <si>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</si>
  <si>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</si>
  <si>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</si>
  <si>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</si>
  <si>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</si>
  <si>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</si>
  <si>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</si>
  <si>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</si>
  <si>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</si>
  <si>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</si>
  <si>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</si>
  <si>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</si>
  <si>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</si>
  <si>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</si>
  <si>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</si>
  <si>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</si>
  <si>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</si>
  <si>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</si>
  <si>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</si>
  <si>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</si>
  <si>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</si>
  <si>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</si>
  <si>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</si>
  <si>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</si>
  <si>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</si>
  <si>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</si>
  <si>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</si>
  <si>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</si>
  <si>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</si>
  <si>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</si>
  <si>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</si>
  <si>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</si>
  <si>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</si>
  <si>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</si>
  <si>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</si>
  <si>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</si>
  <si>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</si>
  <si>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</si>
  <si>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</si>
  <si>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</si>
  <si>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</si>
  <si>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</si>
  <si>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</si>
  <si>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</si>
  <si>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</si>
  <si>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Diagramme</t>
  </si>
  <si>
    <t>Strömungswiderstand und erreichbarer Volumenstrom mit Pumpe DDC und D5</t>
  </si>
  <si>
    <t>Leistung bei passiven Betrieb in Abhängigkeit dT und Ausrichtung</t>
  </si>
  <si>
    <t>Vergleiche</t>
  </si>
  <si>
    <t>Log dT [K]</t>
  </si>
  <si>
    <t>Datensatz Lamellenabstand 2,5 mm FAN Noctua F12</t>
  </si>
  <si>
    <t>Datensatz Lamellenabstand 2,5 mm FAN Noctua F12 in push/pull</t>
  </si>
  <si>
    <t>Thermaler Widerstand und Leistung, Lamellenabstand 2,5 mm, mit FAN F12</t>
  </si>
  <si>
    <t>Thermaler Widerstand und Leistung, Lamellenabstand 2,5 mm, mit FAN F12 in push/pull</t>
  </si>
  <si>
    <t>Thermaler Widerstand, Lamellenabstand 2,5 mm, FAN F12;push/pull</t>
  </si>
  <si>
    <t>480x60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</si>
</sst>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28.960003134586145</c:v>
                </c:pt>
                <c:pt idx="2">
                  <c:v>50.699804276271898</c:v>
                </c:pt>
                <c:pt idx="3">
                  <c:v>72.454254027844996</c:v>
                </c:pt>
                <c:pt idx="4">
                  <c:v>94.217769052387055</c:v>
                </c:pt>
                <c:pt idx="5">
                  <c:v>115.98698434014283</c:v>
                </c:pt>
                <c:pt idx="6">
                  <c:v>137.75995019250925</c:v>
                </c:pt>
                <c:pt idx="7">
                  <c:v>159.53549498413057</c:v>
                </c:pt>
                <c:pt idx="8">
                  <c:v>181.3128818171873</c:v>
                </c:pt>
                <c:pt idx="9">
                  <c:v>203.09162715198934</c:v>
                </c:pt>
                <c:pt idx="10">
                  <c:v>224.87140173143533</c:v>
                </c:pt>
                <c:pt idx="11">
                  <c:v>246.65197409586239</c:v>
                </c:pt>
                <c:pt idx="12">
                  <c:v>268.43234317621665</c:v>
                </c:pt>
              </c:numCache>
            </c:numRef>
          </c:xVal>
          <c:yVal>
            <c:numRef>
              <c:f>'2,5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115.01606153846123</c:v>
                </c:pt>
                <c:pt idx="2">
                  <c:v>241.11489230769138</c:v>
                </c:pt>
                <c:pt idx="3">
                  <c:v>401.35953846153689</c:v>
                </c:pt>
                <c:pt idx="4">
                  <c:v>595.74999999999773</c:v>
                </c:pt>
                <c:pt idx="5">
                  <c:v>824.28627692307418</c:v>
                </c:pt>
                <c:pt idx="6">
                  <c:v>1086.9683692307658</c:v>
                </c:pt>
                <c:pt idx="7">
                  <c:v>1383.7962769230728</c:v>
                </c:pt>
                <c:pt idx="8">
                  <c:v>1714.7699999999959</c:v>
                </c:pt>
                <c:pt idx="9">
                  <c:v>2079.8895384615334</c:v>
                </c:pt>
                <c:pt idx="10">
                  <c:v>2479.1548923076866</c:v>
                </c:pt>
                <c:pt idx="11">
                  <c:v>2912.5660615384559</c:v>
                </c:pt>
                <c:pt idx="12">
                  <c:v>3380.1230461538389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5.2509701089513799E-13</c:v>
                </c:pt>
                <c:pt idx="1">
                  <c:v>2.9709000923910978</c:v>
                </c:pt>
                <c:pt idx="2">
                  <c:v>6.0147232838078892</c:v>
                </c:pt>
                <c:pt idx="3">
                  <c:v>9.131469574250902</c:v>
                </c:pt>
                <c:pt idx="4">
                  <c:v>12.321138963720131</c:v>
                </c:pt>
                <c:pt idx="5">
                  <c:v>15.583731452215581</c:v>
                </c:pt>
                <c:pt idx="6">
                  <c:v>18.919247039737247</c:v>
                </c:pt>
                <c:pt idx="7">
                  <c:v>22.327685726285129</c:v>
                </c:pt>
                <c:pt idx="8">
                  <c:v>25.809047511859234</c:v>
                </c:pt>
                <c:pt idx="9">
                  <c:v>29.363332396459562</c:v>
                </c:pt>
                <c:pt idx="10">
                  <c:v>32.990540380086102</c:v>
                </c:pt>
                <c:pt idx="11">
                  <c:v>36.690671462738862</c:v>
                </c:pt>
                <c:pt idx="12">
                  <c:v>40.463725644417842</c:v>
                </c:pt>
                <c:pt idx="13">
                  <c:v>44.309702925123034</c:v>
                </c:pt>
                <c:pt idx="14">
                  <c:v>48.228603304854445</c:v>
                </c:pt>
                <c:pt idx="15">
                  <c:v>52.220426783612098</c:v>
                </c:pt>
                <c:pt idx="16">
                  <c:v>56.285173361395941</c:v>
                </c:pt>
                <c:pt idx="17">
                  <c:v>60.422843038206018</c:v>
                </c:pt>
                <c:pt idx="18">
                  <c:v>64.633435814042315</c:v>
                </c:pt>
                <c:pt idx="19">
                  <c:v>68.916951688904817</c:v>
                </c:pt>
                <c:pt idx="20">
                  <c:v>73.27339066279356</c:v>
                </c:pt>
                <c:pt idx="21">
                  <c:v>77.702752735708501</c:v>
                </c:pt>
                <c:pt idx="22">
                  <c:v>82.205037907649668</c:v>
                </c:pt>
                <c:pt idx="23">
                  <c:v>86.780246178617048</c:v>
                </c:pt>
                <c:pt idx="24">
                  <c:v>91.428377548610669</c:v>
                </c:pt>
                <c:pt idx="25">
                  <c:v>96.149432017630488</c:v>
                </c:pt>
                <c:pt idx="26">
                  <c:v>100.94340958567652</c:v>
                </c:pt>
                <c:pt idx="27">
                  <c:v>105.81031025274878</c:v>
                </c:pt>
                <c:pt idx="28">
                  <c:v>110.75013401884725</c:v>
                </c:pt>
                <c:pt idx="29">
                  <c:v>115.76288088397197</c:v>
                </c:pt>
                <c:pt idx="30">
                  <c:v>120.84855084812288</c:v>
                </c:pt>
                <c:pt idx="31">
                  <c:v>126.00714391130003</c:v>
                </c:pt>
                <c:pt idx="32">
                  <c:v>131.23866007350335</c:v>
                </c:pt>
                <c:pt idx="33">
                  <c:v>136.54309933473294</c:v>
                </c:pt>
                <c:pt idx="34">
                  <c:v>141.92046169498875</c:v>
                </c:pt>
                <c:pt idx="35">
                  <c:v>147.37074715427076</c:v>
                </c:pt>
                <c:pt idx="36">
                  <c:v>152.89395571257899</c:v>
                </c:pt>
                <c:pt idx="37">
                  <c:v>158.4900873699134</c:v>
                </c:pt>
                <c:pt idx="38">
                  <c:v>164.15914212627408</c:v>
                </c:pt>
                <c:pt idx="39">
                  <c:v>169.90111998166097</c:v>
                </c:pt>
                <c:pt idx="40">
                  <c:v>175.7160209360741</c:v>
                </c:pt>
                <c:pt idx="41">
                  <c:v>181.60384498951336</c:v>
                </c:pt>
                <c:pt idx="42">
                  <c:v>187.56459214197895</c:v>
                </c:pt>
                <c:pt idx="43">
                  <c:v>193.59826239347069</c:v>
                </c:pt>
                <c:pt idx="44">
                  <c:v>199.70485574398867</c:v>
                </c:pt>
                <c:pt idx="45">
                  <c:v>205.88437219353287</c:v>
                </c:pt>
                <c:pt idx="46">
                  <c:v>212.13681174210328</c:v>
                </c:pt>
                <c:pt idx="47">
                  <c:v>218.4621743896999</c:v>
                </c:pt>
                <c:pt idx="48">
                  <c:v>224.86046013632279</c:v>
                </c:pt>
                <c:pt idx="49">
                  <c:v>231.33166898197186</c:v>
                </c:pt>
                <c:pt idx="50">
                  <c:v>237.87580092664717</c:v>
                </c:pt>
                <c:pt idx="51">
                  <c:v>244.49285597034861</c:v>
                </c:pt>
                <c:pt idx="52">
                  <c:v>251.18283411307638</c:v>
                </c:pt>
                <c:pt idx="53">
                  <c:v>257.94573535483033</c:v>
                </c:pt>
                <c:pt idx="54">
                  <c:v>264.7815596956105</c:v>
                </c:pt>
                <c:pt idx="55">
                  <c:v>271.6903071354169</c:v>
                </c:pt>
                <c:pt idx="56">
                  <c:v>278.67197767424943</c:v>
                </c:pt>
                <c:pt idx="57">
                  <c:v>285.72657131210826</c:v>
                </c:pt>
                <c:pt idx="58">
                  <c:v>292.85408804899339</c:v>
                </c:pt>
                <c:pt idx="59">
                  <c:v>300.05452788490459</c:v>
                </c:pt>
                <c:pt idx="60">
                  <c:v>307.32789081984208</c:v>
                </c:pt>
                <c:pt idx="61">
                  <c:v>314.67417685380587</c:v>
                </c:pt>
                <c:pt idx="62">
                  <c:v>322.09338598679579</c:v>
                </c:pt>
                <c:pt idx="63">
                  <c:v>329.58551821881179</c:v>
                </c:pt>
                <c:pt idx="64">
                  <c:v>337.15057354985413</c:v>
                </c:pt>
                <c:pt idx="65">
                  <c:v>344.78855197992277</c:v>
                </c:pt>
                <c:pt idx="66">
                  <c:v>352.4994535090176</c:v>
                </c:pt>
                <c:pt idx="67">
                  <c:v>360.28327813713855</c:v>
                </c:pt>
                <c:pt idx="68">
                  <c:v>368.1400258642858</c:v>
                </c:pt>
                <c:pt idx="69">
                  <c:v>376.0696966904593</c:v>
                </c:pt>
                <c:pt idx="70">
                  <c:v>384.07229061565897</c:v>
                </c:pt>
                <c:pt idx="71">
                  <c:v>392.14780763988483</c:v>
                </c:pt>
                <c:pt idx="72">
                  <c:v>400.29624776313699</c:v>
                </c:pt>
                <c:pt idx="73">
                  <c:v>408.51761098541522</c:v>
                </c:pt>
                <c:pt idx="74">
                  <c:v>416.81189730671974</c:v>
                </c:pt>
                <c:pt idx="75">
                  <c:v>425.17910672705051</c:v>
                </c:pt>
                <c:pt idx="76">
                  <c:v>433.61923924640752</c:v>
                </c:pt>
                <c:pt idx="77">
                  <c:v>442.13229486479077</c:v>
                </c:pt>
                <c:pt idx="78">
                  <c:v>450.71827358220014</c:v>
                </c:pt>
                <c:pt idx="79">
                  <c:v>459.37717539863576</c:v>
                </c:pt>
                <c:pt idx="80">
                  <c:v>468.10900031409767</c:v>
                </c:pt>
                <c:pt idx="81">
                  <c:v>476.91374832858583</c:v>
                </c:pt>
                <c:pt idx="82">
                  <c:v>485.79141944209994</c:v>
                </c:pt>
                <c:pt idx="83">
                  <c:v>494.74201365464046</c:v>
                </c:pt>
                <c:pt idx="84">
                  <c:v>503.76553096620728</c:v>
                </c:pt>
                <c:pt idx="85">
                  <c:v>512.86197137680028</c:v>
                </c:pt>
                <c:pt idx="86">
                  <c:v>522.03133488641936</c:v>
                </c:pt>
                <c:pt idx="87">
                  <c:v>531.27362149506473</c:v>
                </c:pt>
                <c:pt idx="88">
                  <c:v>540.5888312027364</c:v>
                </c:pt>
                <c:pt idx="89">
                  <c:v>549.97696400943437</c:v>
                </c:pt>
                <c:pt idx="90">
                  <c:v>559.43801991515829</c:v>
                </c:pt>
                <c:pt idx="91">
                  <c:v>568.97199891990863</c:v>
                </c:pt>
                <c:pt idx="92">
                  <c:v>578.57890102368492</c:v>
                </c:pt>
                <c:pt idx="93">
                  <c:v>588.25872622648762</c:v>
                </c:pt>
                <c:pt idx="94">
                  <c:v>598.01147452831651</c:v>
                </c:pt>
                <c:pt idx="95">
                  <c:v>607.83714592917181</c:v>
                </c:pt>
                <c:pt idx="96">
                  <c:v>617.73574042905307</c:v>
                </c:pt>
                <c:pt idx="97">
                  <c:v>627.70725802796062</c:v>
                </c:pt>
                <c:pt idx="98">
                  <c:v>637.75169872589447</c:v>
                </c:pt>
                <c:pt idx="99">
                  <c:v>647.86906252285451</c:v>
                </c:pt>
                <c:pt idx="100">
                  <c:v>658.05934941884072</c:v>
                </c:pt>
                <c:pt idx="101">
                  <c:v>668.32255941385313</c:v>
                </c:pt>
                <c:pt idx="102">
                  <c:v>678.65869250789171</c:v>
                </c:pt>
                <c:pt idx="103">
                  <c:v>689.06774870095671</c:v>
                </c:pt>
                <c:pt idx="104">
                  <c:v>699.54972799304778</c:v>
                </c:pt>
                <c:pt idx="105">
                  <c:v>710.10463038416503</c:v>
                </c:pt>
                <c:pt idx="106">
                  <c:v>720.7324558743087</c:v>
                </c:pt>
                <c:pt idx="107">
                  <c:v>731.43320446347843</c:v>
                </c:pt>
                <c:pt idx="108">
                  <c:v>742.20687615167435</c:v>
                </c:pt>
                <c:pt idx="109">
                  <c:v>753.05347093889668</c:v>
                </c:pt>
                <c:pt idx="110">
                  <c:v>763.97298882514497</c:v>
                </c:pt>
                <c:pt idx="111">
                  <c:v>774.96542981041978</c:v>
                </c:pt>
                <c:pt idx="112">
                  <c:v>786.03079389472032</c:v>
                </c:pt>
                <c:pt idx="113">
                  <c:v>797.16908107804784</c:v>
                </c:pt>
                <c:pt idx="114">
                  <c:v>808.38029136040086</c:v>
                </c:pt>
                <c:pt idx="115">
                  <c:v>819.66442474178052</c:v>
                </c:pt>
                <c:pt idx="116">
                  <c:v>831.02148122218614</c:v>
                </c:pt>
                <c:pt idx="117">
                  <c:v>842.45146080161794</c:v>
                </c:pt>
                <c:pt idx="118">
                  <c:v>853.95436348007615</c:v>
                </c:pt>
                <c:pt idx="119">
                  <c:v>865.53018925756055</c:v>
                </c:pt>
                <c:pt idx="120">
                  <c:v>877.17893813407125</c:v>
                </c:pt>
                <c:pt idx="121">
                  <c:v>888.90061010960812</c:v>
                </c:pt>
                <c:pt idx="122">
                  <c:v>900.6952051841713</c:v>
                </c:pt>
                <c:pt idx="123">
                  <c:v>912.56272335776021</c:v>
                </c:pt>
                <c:pt idx="124">
                  <c:v>924.50316463037609</c:v>
                </c:pt>
                <c:pt idx="125">
                  <c:v>936.51652900201748</c:v>
                </c:pt>
                <c:pt idx="126">
                  <c:v>948.60281647268516</c:v>
                </c:pt>
                <c:pt idx="127">
                  <c:v>960.76202704237971</c:v>
                </c:pt>
                <c:pt idx="128">
                  <c:v>972.99416071109977</c:v>
                </c:pt>
                <c:pt idx="129">
                  <c:v>985.29921747884646</c:v>
                </c:pt>
                <c:pt idx="130">
                  <c:v>997.67719734561933</c:v>
                </c:pt>
                <c:pt idx="131">
                  <c:v>1010.1281003114183</c:v>
                </c:pt>
                <c:pt idx="132">
                  <c:v>1022.6519263762436</c:v>
                </c:pt>
                <c:pt idx="133">
                  <c:v>1035.2486755400951</c:v>
                </c:pt>
                <c:pt idx="134">
                  <c:v>1047.9183478029727</c:v>
                </c:pt>
                <c:pt idx="135">
                  <c:v>1060.6609431648765</c:v>
                </c:pt>
                <c:pt idx="136">
                  <c:v>1073.4764616258067</c:v>
                </c:pt>
                <c:pt idx="137">
                  <c:v>1086.3649031857628</c:v>
                </c:pt>
                <c:pt idx="138">
                  <c:v>1099.3262678447456</c:v>
                </c:pt>
                <c:pt idx="139">
                  <c:v>1112.3605556027542</c:v>
                </c:pt>
                <c:pt idx="140">
                  <c:v>1125.4677664597896</c:v>
                </c:pt>
                <c:pt idx="141">
                  <c:v>1138.6479004158505</c:v>
                </c:pt>
                <c:pt idx="142">
                  <c:v>1151.900957470938</c:v>
                </c:pt>
                <c:pt idx="143">
                  <c:v>1165.2269376250517</c:v>
                </c:pt>
                <c:pt idx="144">
                  <c:v>1178.6258408781914</c:v>
                </c:pt>
                <c:pt idx="145">
                  <c:v>1192.0976672303573</c:v>
                </c:pt>
                <c:pt idx="146">
                  <c:v>1205.6424166815495</c:v>
                </c:pt>
                <c:pt idx="147">
                  <c:v>1219.2600892317682</c:v>
                </c:pt>
                <c:pt idx="148">
                  <c:v>1232.9506848810129</c:v>
                </c:pt>
                <c:pt idx="149">
                  <c:v>1246.7142036292842</c:v>
                </c:pt>
                <c:pt idx="150">
                  <c:v>1260.5506454765809</c:v>
                </c:pt>
                <c:pt idx="151">
                  <c:v>1274.4600104229048</c:v>
                </c:pt>
                <c:pt idx="152">
                  <c:v>1288.4422984682542</c:v>
                </c:pt>
                <c:pt idx="153">
                  <c:v>1302.49750961263</c:v>
                </c:pt>
                <c:pt idx="154">
                  <c:v>1316.625643856032</c:v>
                </c:pt>
                <c:pt idx="155">
                  <c:v>1330.8267011984601</c:v>
                </c:pt>
                <c:pt idx="156">
                  <c:v>1345.1006816399147</c:v>
                </c:pt>
                <c:pt idx="157">
                  <c:v>1359.4475851803954</c:v>
                </c:pt>
                <c:pt idx="158">
                  <c:v>1373.8674118199024</c:v>
                </c:pt>
                <c:pt idx="159">
                  <c:v>1388.3601615584357</c:v>
                </c:pt>
                <c:pt idx="160">
                  <c:v>1402.925834395995</c:v>
                </c:pt>
                <c:pt idx="161">
                  <c:v>1417.5644303325803</c:v>
                </c:pt>
                <c:pt idx="162">
                  <c:v>1432.2759493681924</c:v>
                </c:pt>
                <c:pt idx="163">
                  <c:v>1447.0603915028303</c:v>
                </c:pt>
                <c:pt idx="164">
                  <c:v>1461.9177567364941</c:v>
                </c:pt>
                <c:pt idx="165">
                  <c:v>1476.848045069185</c:v>
                </c:pt>
                <c:pt idx="166">
                  <c:v>1491.8512565009014</c:v>
                </c:pt>
                <c:pt idx="167">
                  <c:v>1506.9273910316444</c:v>
                </c:pt>
                <c:pt idx="168">
                  <c:v>1522.0764486614135</c:v>
                </c:pt>
                <c:pt idx="169">
                  <c:v>1537.2984293902089</c:v>
                </c:pt>
                <c:pt idx="170">
                  <c:v>1552.5933332180305</c:v>
                </c:pt>
                <c:pt idx="171">
                  <c:v>1567.9611601448782</c:v>
                </c:pt>
                <c:pt idx="172">
                  <c:v>1583.4019101707522</c:v>
                </c:pt>
                <c:pt idx="173">
                  <c:v>1598.9155832956526</c:v>
                </c:pt>
                <c:pt idx="174">
                  <c:v>1614.5021795195789</c:v>
                </c:pt>
                <c:pt idx="175">
                  <c:v>1630.1616988425312</c:v>
                </c:pt>
                <c:pt idx="176">
                  <c:v>1645.8941412645104</c:v>
                </c:pt>
                <c:pt idx="177">
                  <c:v>1661.6995067855155</c:v>
                </c:pt>
                <c:pt idx="178">
                  <c:v>1677.577795405547</c:v>
                </c:pt>
                <c:pt idx="179">
                  <c:v>1693.529007124604</c:v>
                </c:pt>
                <c:pt idx="180">
                  <c:v>1709.5531419426879</c:v>
                </c:pt>
                <c:pt idx="181">
                  <c:v>1725.650199859798</c:v>
                </c:pt>
                <c:pt idx="182">
                  <c:v>1741.8201808759345</c:v>
                </c:pt>
                <c:pt idx="183">
                  <c:v>1758.0630849910963</c:v>
                </c:pt>
                <c:pt idx="184">
                  <c:v>1774.3789122052849</c:v>
                </c:pt>
                <c:pt idx="185">
                  <c:v>1790.7676625184999</c:v>
                </c:pt>
                <c:pt idx="186">
                  <c:v>1807.2293359307405</c:v>
                </c:pt>
                <c:pt idx="187">
                  <c:v>1823.7639324420084</c:v>
                </c:pt>
                <c:pt idx="188">
                  <c:v>1840.3714520523015</c:v>
                </c:pt>
                <c:pt idx="189">
                  <c:v>1857.0518947616217</c:v>
                </c:pt>
                <c:pt idx="190">
                  <c:v>1873.8052605699675</c:v>
                </c:pt>
                <c:pt idx="191">
                  <c:v>1890.6315494773394</c:v>
                </c:pt>
                <c:pt idx="192">
                  <c:v>1907.5307614837379</c:v>
                </c:pt>
                <c:pt idx="193">
                  <c:v>1924.5028965891622</c:v>
                </c:pt>
                <c:pt idx="194">
                  <c:v>1941.5479547936129</c:v>
                </c:pt>
                <c:pt idx="195">
                  <c:v>1958.6659360970903</c:v>
                </c:pt>
                <c:pt idx="196">
                  <c:v>1975.8568404995935</c:v>
                </c:pt>
                <c:pt idx="197">
                  <c:v>1993.1206680011228</c:v>
                </c:pt>
                <c:pt idx="198">
                  <c:v>2010.4574186016787</c:v>
                </c:pt>
                <c:pt idx="199">
                  <c:v>2027.8670923012603</c:v>
                </c:pt>
                <c:pt idx="200">
                  <c:v>2045.3496890998686</c:v>
                </c:pt>
                <c:pt idx="201">
                  <c:v>2062.905208997503</c:v>
                </c:pt>
                <c:pt idx="202">
                  <c:v>2080.5336519941634</c:v>
                </c:pt>
                <c:pt idx="203">
                  <c:v>2098.2350180898502</c:v>
                </c:pt>
                <c:pt idx="204">
                  <c:v>2116.009307284563</c:v>
                </c:pt>
                <c:pt idx="205">
                  <c:v>2133.8565195783021</c:v>
                </c:pt>
                <c:pt idx="206">
                  <c:v>2151.7766549710677</c:v>
                </c:pt>
                <c:pt idx="207">
                  <c:v>2169.7697134628597</c:v>
                </c:pt>
                <c:pt idx="208">
                  <c:v>2187.8356950536772</c:v>
                </c:pt>
                <c:pt idx="209">
                  <c:v>2205.9745997435216</c:v>
                </c:pt>
                <c:pt idx="210">
                  <c:v>2224.1864275323915</c:v>
                </c:pt>
                <c:pt idx="211">
                  <c:v>2242.4711784202887</c:v>
                </c:pt>
                <c:pt idx="212">
                  <c:v>2260.8288524072109</c:v>
                </c:pt>
                <c:pt idx="213">
                  <c:v>2279.2594494931595</c:v>
                </c:pt>
                <c:pt idx="214">
                  <c:v>2297.7629696781351</c:v>
                </c:pt>
                <c:pt idx="215">
                  <c:v>2316.3394129621361</c:v>
                </c:pt>
                <c:pt idx="216">
                  <c:v>2334.9887793451639</c:v>
                </c:pt>
                <c:pt idx="217">
                  <c:v>2353.7110688272178</c:v>
                </c:pt>
                <c:pt idx="218">
                  <c:v>2372.506281408298</c:v>
                </c:pt>
                <c:pt idx="219">
                  <c:v>2391.3744170884042</c:v>
                </c:pt>
                <c:pt idx="220">
                  <c:v>2410.3154758675364</c:v>
                </c:pt>
                <c:pt idx="221">
                  <c:v>2429.329457745695</c:v>
                </c:pt>
                <c:pt idx="222">
                  <c:v>2448.4163627228809</c:v>
                </c:pt>
                <c:pt idx="223">
                  <c:v>2467.5761907990909</c:v>
                </c:pt>
                <c:pt idx="224">
                  <c:v>2486.8089419743283</c:v>
                </c:pt>
                <c:pt idx="225">
                  <c:v>2506.1146162485925</c:v>
                </c:pt>
                <c:pt idx="226">
                  <c:v>2525.4932136218827</c:v>
                </c:pt>
                <c:pt idx="227">
                  <c:v>2544.9447340941983</c:v>
                </c:pt>
                <c:pt idx="228">
                  <c:v>2564.46917766554</c:v>
                </c:pt>
                <c:pt idx="229">
                  <c:v>2584.0665443359089</c:v>
                </c:pt>
                <c:pt idx="230">
                  <c:v>2603.7368341053038</c:v>
                </c:pt>
                <c:pt idx="231">
                  <c:v>2623.4800469737247</c:v>
                </c:pt>
                <c:pt idx="232">
                  <c:v>2643.2961829411715</c:v>
                </c:pt>
                <c:pt idx="233">
                  <c:v>2663.1852420076452</c:v>
                </c:pt>
                <c:pt idx="234">
                  <c:v>2683.1472241731435</c:v>
                </c:pt>
                <c:pt idx="235">
                  <c:v>2703.1821294376696</c:v>
                </c:pt>
                <c:pt idx="236">
                  <c:v>2723.289957801222</c:v>
                </c:pt>
                <c:pt idx="237">
                  <c:v>2743.4707092638014</c:v>
                </c:pt>
                <c:pt idx="238">
                  <c:v>2763.7243838254044</c:v>
                </c:pt>
                <c:pt idx="239">
                  <c:v>2784.0509814860357</c:v>
                </c:pt>
                <c:pt idx="240">
                  <c:v>2804.4505022456924</c:v>
                </c:pt>
                <c:pt idx="241">
                  <c:v>2824.9229461043747</c:v>
                </c:pt>
                <c:pt idx="242">
                  <c:v>2845.4683130620851</c:v>
                </c:pt>
                <c:pt idx="243">
                  <c:v>2866.0866031188207</c:v>
                </c:pt>
                <c:pt idx="244">
                  <c:v>2886.7778162745822</c:v>
                </c:pt>
                <c:pt idx="245">
                  <c:v>2907.5419525293692</c:v>
                </c:pt>
                <c:pt idx="246">
                  <c:v>2928.3790118831835</c:v>
                </c:pt>
                <c:pt idx="247">
                  <c:v>2949.2889943360237</c:v>
                </c:pt>
                <c:pt idx="248">
                  <c:v>2970.2718998878918</c:v>
                </c:pt>
                <c:pt idx="249">
                  <c:v>2991.3277285387835</c:v>
                </c:pt>
                <c:pt idx="250">
                  <c:v>3012.4564802887026</c:v>
                </c:pt>
                <c:pt idx="251">
                  <c:v>3033.6581551376485</c:v>
                </c:pt>
                <c:pt idx="252">
                  <c:v>3054.9327530856185</c:v>
                </c:pt>
                <c:pt idx="253">
                  <c:v>3076.2802741326177</c:v>
                </c:pt>
                <c:pt idx="254">
                  <c:v>3097.7007182786415</c:v>
                </c:pt>
                <c:pt idx="255">
                  <c:v>3119.1940855236917</c:v>
                </c:pt>
                <c:pt idx="256">
                  <c:v>3140.7603758677669</c:v>
                </c:pt>
                <c:pt idx="257">
                  <c:v>3162.3995893108695</c:v>
                </c:pt>
                <c:pt idx="258">
                  <c:v>3184.1117258529985</c:v>
                </c:pt>
                <c:pt idx="259">
                  <c:v>3205.8967854941548</c:v>
                </c:pt>
                <c:pt idx="260">
                  <c:v>3227.7547682343356</c:v>
                </c:pt>
                <c:pt idx="261">
                  <c:v>3249.6856740735429</c:v>
                </c:pt>
                <c:pt idx="262">
                  <c:v>3271.6895030117762</c:v>
                </c:pt>
                <c:pt idx="263">
                  <c:v>3293.766255049035</c:v>
                </c:pt>
                <c:pt idx="264">
                  <c:v>3315.9159301853224</c:v>
                </c:pt>
                <c:pt idx="265">
                  <c:v>3338.1385284206349</c:v>
                </c:pt>
                <c:pt idx="266">
                  <c:v>3360.4340497549738</c:v>
                </c:pt>
                <c:pt idx="267">
                  <c:v>3382.8024941883373</c:v>
                </c:pt>
                <c:pt idx="268">
                  <c:v>3405.2438617207285</c:v>
                </c:pt>
                <c:pt idx="269">
                  <c:v>3427.7581523521462</c:v>
                </c:pt>
                <c:pt idx="270">
                  <c:v>3450.345366082589</c:v>
                </c:pt>
                <c:pt idx="271">
                  <c:v>3473.005502912059</c:v>
                </c:pt>
                <c:pt idx="272">
                  <c:v>3495.7385628405555</c:v>
                </c:pt>
                <c:pt idx="273">
                  <c:v>3518.5445458680779</c:v>
                </c:pt>
                <c:pt idx="274">
                  <c:v>3541.4234519946249</c:v>
                </c:pt>
                <c:pt idx="275">
                  <c:v>3564.3752812202006</c:v>
                </c:pt>
                <c:pt idx="276">
                  <c:v>3587.4000335448009</c:v>
                </c:pt>
                <c:pt idx="277">
                  <c:v>3610.497708968428</c:v>
                </c:pt>
                <c:pt idx="278">
                  <c:v>3633.6683074910798</c:v>
                </c:pt>
                <c:pt idx="279">
                  <c:v>3656.9118291127597</c:v>
                </c:pt>
                <c:pt idx="280">
                  <c:v>3680.2282738334666</c:v>
                </c:pt>
                <c:pt idx="281">
                  <c:v>3703.6176416531976</c:v>
                </c:pt>
                <c:pt idx="282">
                  <c:v>3727.0799325719554</c:v>
                </c:pt>
                <c:pt idx="283">
                  <c:v>3750.6151465897401</c:v>
                </c:pt>
                <c:pt idx="284">
                  <c:v>3774.2232837065508</c:v>
                </c:pt>
                <c:pt idx="285">
                  <c:v>3797.904343922386</c:v>
                </c:pt>
                <c:pt idx="286">
                  <c:v>3821.6583272372504</c:v>
                </c:pt>
                <c:pt idx="287">
                  <c:v>3845.4852336511394</c:v>
                </c:pt>
                <c:pt idx="288">
                  <c:v>3869.3850631640553</c:v>
                </c:pt>
                <c:pt idx="289">
                  <c:v>3893.3578157759957</c:v>
                </c:pt>
                <c:pt idx="290">
                  <c:v>3917.4034914869635</c:v>
                </c:pt>
                <c:pt idx="291">
                  <c:v>3941.522090296959</c:v>
                </c:pt>
                <c:pt idx="292">
                  <c:v>3965.7136122059778</c:v>
                </c:pt>
                <c:pt idx="293">
                  <c:v>3989.9780572140248</c:v>
                </c:pt>
                <c:pt idx="294">
                  <c:v>4014.3154253210978</c:v>
                </c:pt>
                <c:pt idx="295">
                  <c:v>4038.7257165271963</c:v>
                </c:pt>
                <c:pt idx="296">
                  <c:v>4063.2089308323202</c:v>
                </c:pt>
                <c:pt idx="297">
                  <c:v>4087.7650682364729</c:v>
                </c:pt>
                <c:pt idx="298">
                  <c:v>4112.394128739651</c:v>
                </c:pt>
                <c:pt idx="299">
                  <c:v>4137.0961123418538</c:v>
                </c:pt>
                <c:pt idx="300">
                  <c:v>4161.8710190430838</c:v>
                </c:pt>
                <c:pt idx="301">
                  <c:v>4186.7188488433403</c:v>
                </c:pt>
                <c:pt idx="302">
                  <c:v>4211.6396017426232</c:v>
                </c:pt>
                <c:pt idx="303">
                  <c:v>4236.6332777409316</c:v>
                </c:pt>
                <c:pt idx="304">
                  <c:v>4261.6998768382655</c:v>
                </c:pt>
                <c:pt idx="305">
                  <c:v>4286.8393990346267</c:v>
                </c:pt>
                <c:pt idx="306">
                  <c:v>4312.0518443300143</c:v>
                </c:pt>
                <c:pt idx="307">
                  <c:v>4337.3372127244284</c:v>
                </c:pt>
                <c:pt idx="308">
                  <c:v>4362.6955042178679</c:v>
                </c:pt>
                <c:pt idx="309">
                  <c:v>4388.1267188103338</c:v>
                </c:pt>
                <c:pt idx="310">
                  <c:v>4413.6308565018253</c:v>
                </c:pt>
                <c:pt idx="311">
                  <c:v>4439.2079172923432</c:v>
                </c:pt>
                <c:pt idx="312">
                  <c:v>4464.8579011818883</c:v>
                </c:pt>
                <c:pt idx="313">
                  <c:v>4490.5808081704608</c:v>
                </c:pt>
                <c:pt idx="314">
                  <c:v>4516.3766382580561</c:v>
                </c:pt>
                <c:pt idx="315">
                  <c:v>4542.2453914446796</c:v>
                </c:pt>
                <c:pt idx="316">
                  <c:v>4568.1870677303286</c:v>
                </c:pt>
                <c:pt idx="317">
                  <c:v>4594.201667115005</c:v>
                </c:pt>
                <c:pt idx="318">
                  <c:v>4620.2891895987077</c:v>
                </c:pt>
                <c:pt idx="319">
                  <c:v>4646.449635181436</c:v>
                </c:pt>
                <c:pt idx="320">
                  <c:v>4672.6830038631897</c:v>
                </c:pt>
                <c:pt idx="321">
                  <c:v>4698.9892956439699</c:v>
                </c:pt>
                <c:pt idx="322">
                  <c:v>4725.3685105237764</c:v>
                </c:pt>
                <c:pt idx="323">
                  <c:v>4751.8206485026094</c:v>
                </c:pt>
                <c:pt idx="324">
                  <c:v>4778.3457095804697</c:v>
                </c:pt>
                <c:pt idx="325">
                  <c:v>4804.9436937573546</c:v>
                </c:pt>
                <c:pt idx="326">
                  <c:v>4831.6146010332659</c:v>
                </c:pt>
                <c:pt idx="327">
                  <c:v>4858.3584314082045</c:v>
                </c:pt>
                <c:pt idx="328">
                  <c:v>4885.1751848821668</c:v>
                </c:pt>
                <c:pt idx="329">
                  <c:v>4912.0648614551583</c:v>
                </c:pt>
                <c:pt idx="330">
                  <c:v>4939.0274611271761</c:v>
                </c:pt>
                <c:pt idx="331">
                  <c:v>4966.0629838982186</c:v>
                </c:pt>
                <c:pt idx="332">
                  <c:v>4993.1714297682856</c:v>
                </c:pt>
                <c:pt idx="333">
                  <c:v>5020.3527987373809</c:v>
                </c:pt>
                <c:pt idx="334">
                  <c:v>5047.6070908055035</c:v>
                </c:pt>
                <c:pt idx="335">
                  <c:v>5074.9343059726525</c:v>
                </c:pt>
                <c:pt idx="336">
                  <c:v>5102.3344442388252</c:v>
                </c:pt>
                <c:pt idx="337">
                  <c:v>5129.8075056040252</c:v>
                </c:pt>
                <c:pt idx="338">
                  <c:v>5157.3534900682507</c:v>
                </c:pt>
                <c:pt idx="339">
                  <c:v>5184.9723976315026</c:v>
                </c:pt>
                <c:pt idx="340">
                  <c:v>5212.6642282937828</c:v>
                </c:pt>
                <c:pt idx="341">
                  <c:v>5240.4289820550875</c:v>
                </c:pt>
                <c:pt idx="342">
                  <c:v>5268.2666589154196</c:v>
                </c:pt>
                <c:pt idx="343">
                  <c:v>5296.1772588747754</c:v>
                </c:pt>
                <c:pt idx="344">
                  <c:v>5324.1607819331593</c:v>
                </c:pt>
                <c:pt idx="345">
                  <c:v>5352.2172280905688</c:v>
                </c:pt>
                <c:pt idx="346">
                  <c:v>5380.3465973470065</c:v>
                </c:pt>
                <c:pt idx="347">
                  <c:v>5408.5488897024679</c:v>
                </c:pt>
                <c:pt idx="348">
                  <c:v>5436.8241051569566</c:v>
                </c:pt>
                <c:pt idx="349">
                  <c:v>5465.1722437104709</c:v>
                </c:pt>
                <c:pt idx="350">
                  <c:v>5493.5933053630106</c:v>
                </c:pt>
                <c:pt idx="351">
                  <c:v>5522.0872901145794</c:v>
                </c:pt>
                <c:pt idx="352">
                  <c:v>5550.6541979651729</c:v>
                </c:pt>
                <c:pt idx="353">
                  <c:v>5579.2940289147928</c:v>
                </c:pt>
                <c:pt idx="354">
                  <c:v>5608.0067829634372</c:v>
                </c:pt>
                <c:pt idx="355">
                  <c:v>5636.7924601111099</c:v>
                </c:pt>
                <c:pt idx="356">
                  <c:v>5665.6510603578099</c:v>
                </c:pt>
                <c:pt idx="357">
                  <c:v>5694.5825837035318</c:v>
                </c:pt>
                <c:pt idx="358">
                  <c:v>5723.5870301482828</c:v>
                </c:pt>
                <c:pt idx="359">
                  <c:v>5752.6643996920602</c:v>
                </c:pt>
                <c:pt idx="360">
                  <c:v>5781.8146923348631</c:v>
                </c:pt>
                <c:pt idx="361">
                  <c:v>5811.0379080766916</c:v>
                </c:pt>
                <c:pt idx="362">
                  <c:v>5840.3340469175482</c:v>
                </c:pt>
                <c:pt idx="363">
                  <c:v>5869.7031088574295</c:v>
                </c:pt>
                <c:pt idx="364">
                  <c:v>5899.1450938963389</c:v>
                </c:pt>
                <c:pt idx="365">
                  <c:v>5928.6600020342712</c:v>
                </c:pt>
                <c:pt idx="366">
                  <c:v>5958.2478332712326</c:v>
                </c:pt>
                <c:pt idx="367">
                  <c:v>5987.9085876072204</c:v>
                </c:pt>
                <c:pt idx="368">
                  <c:v>6017.642265042231</c:v>
                </c:pt>
                <c:pt idx="369">
                  <c:v>6047.4488655762707</c:v>
                </c:pt>
                <c:pt idx="370">
                  <c:v>6077.3283892093368</c:v>
                </c:pt>
                <c:pt idx="371">
                  <c:v>6107.2808359414284</c:v>
                </c:pt>
                <c:pt idx="372">
                  <c:v>6137.3062057725438</c:v>
                </c:pt>
                <c:pt idx="373">
                  <c:v>6167.40449870269</c:v>
                </c:pt>
                <c:pt idx="374">
                  <c:v>6197.57571473186</c:v>
                </c:pt>
                <c:pt idx="375">
                  <c:v>6227.8198538600564</c:v>
                </c:pt>
                <c:pt idx="376">
                  <c:v>6258.1369160872782</c:v>
                </c:pt>
                <c:pt idx="377">
                  <c:v>6288.5269014135274</c:v>
                </c:pt>
                <c:pt idx="378">
                  <c:v>6318.9898098388039</c:v>
                </c:pt>
                <c:pt idx="379">
                  <c:v>6349.5256413631032</c:v>
                </c:pt>
                <c:pt idx="380">
                  <c:v>6380.1343959864316</c:v>
                </c:pt>
                <c:pt idx="381">
                  <c:v>6410.8160737087856</c:v>
                </c:pt>
                <c:pt idx="382">
                  <c:v>6441.570674530165</c:v>
                </c:pt>
                <c:pt idx="383">
                  <c:v>6472.3981984505699</c:v>
                </c:pt>
                <c:pt idx="384">
                  <c:v>6503.298645470004</c:v>
                </c:pt>
                <c:pt idx="385">
                  <c:v>6534.2720155884635</c:v>
                </c:pt>
                <c:pt idx="386">
                  <c:v>6565.3183088059459</c:v>
                </c:pt>
                <c:pt idx="387">
                  <c:v>6596.4375251224565</c:v>
                </c:pt>
                <c:pt idx="388">
                  <c:v>6627.6296645379944</c:v>
                </c:pt>
                <c:pt idx="389">
                  <c:v>6658.8947270525605</c:v>
                </c:pt>
                <c:pt idx="390">
                  <c:v>6690.2327126661476</c:v>
                </c:pt>
                <c:pt idx="391">
                  <c:v>6721.6436213787638</c:v>
                </c:pt>
                <c:pt idx="392">
                  <c:v>6753.1274531904064</c:v>
                </c:pt>
                <c:pt idx="393">
                  <c:v>6784.6842081010745</c:v>
                </c:pt>
                <c:pt idx="394">
                  <c:v>6816.3138861107691</c:v>
                </c:pt>
                <c:pt idx="395">
                  <c:v>6848.01648721949</c:v>
                </c:pt>
                <c:pt idx="396">
                  <c:v>6879.7920114272374</c:v>
                </c:pt>
                <c:pt idx="397">
                  <c:v>6911.6404587340094</c:v>
                </c:pt>
                <c:pt idx="398">
                  <c:v>6943.5618291398087</c:v>
                </c:pt>
                <c:pt idx="399">
                  <c:v>6975.5561226446343</c:v>
                </c:pt>
                <c:pt idx="400">
                  <c:v>7007.6233392484874</c:v>
                </c:pt>
                <c:pt idx="401">
                  <c:v>7039.763478951365</c:v>
                </c:pt>
                <c:pt idx="402">
                  <c:v>7071.976541753269</c:v>
                </c:pt>
                <c:pt idx="403">
                  <c:v>7104.2625276542003</c:v>
                </c:pt>
                <c:pt idx="404">
                  <c:v>7136.6214366541562</c:v>
                </c:pt>
                <c:pt idx="405">
                  <c:v>7169.0532687531395</c:v>
                </c:pt>
                <c:pt idx="406">
                  <c:v>7201.5580239511492</c:v>
                </c:pt>
                <c:pt idx="407">
                  <c:v>7234.1357022481843</c:v>
                </c:pt>
                <c:pt idx="408">
                  <c:v>7266.786303644245</c:v>
                </c:pt>
                <c:pt idx="409">
                  <c:v>7299.509828139333</c:v>
                </c:pt>
                <c:pt idx="410">
                  <c:v>7332.3062757334465</c:v>
                </c:pt>
                <c:pt idx="411">
                  <c:v>7365.1756464265891</c:v>
                </c:pt>
                <c:pt idx="412">
                  <c:v>7398.1179402187545</c:v>
                </c:pt>
                <c:pt idx="413">
                  <c:v>7431.1331571099472</c:v>
                </c:pt>
                <c:pt idx="414">
                  <c:v>7464.2212971001663</c:v>
                </c:pt>
                <c:pt idx="415">
                  <c:v>7497.3823601894092</c:v>
                </c:pt>
                <c:pt idx="416">
                  <c:v>7530.616346377682</c:v>
                </c:pt>
                <c:pt idx="417">
                  <c:v>7563.9232556649804</c:v>
                </c:pt>
                <c:pt idx="418">
                  <c:v>7597.3030880513052</c:v>
                </c:pt>
                <c:pt idx="419">
                  <c:v>7630.7558435366536</c:v>
                </c:pt>
                <c:pt idx="420">
                  <c:v>7664.2815221210294</c:v>
                </c:pt>
                <c:pt idx="421">
                  <c:v>7697.8801238044325</c:v>
                </c:pt>
                <c:pt idx="422">
                  <c:v>7731.5516485868629</c:v>
                </c:pt>
                <c:pt idx="423">
                  <c:v>7765.2960964683152</c:v>
                </c:pt>
                <c:pt idx="424">
                  <c:v>7799.1134674487967</c:v>
                </c:pt>
                <c:pt idx="425">
                  <c:v>7833.0037615283045</c:v>
                </c:pt>
                <c:pt idx="426">
                  <c:v>7866.966978706836</c:v>
                </c:pt>
                <c:pt idx="427">
                  <c:v>7901.0031189843994</c:v>
                </c:pt>
                <c:pt idx="428">
                  <c:v>7935.1121823609838</c:v>
                </c:pt>
                <c:pt idx="429">
                  <c:v>7969.2941688365963</c:v>
                </c:pt>
                <c:pt idx="430">
                  <c:v>8003.5490784112335</c:v>
                </c:pt>
                <c:pt idx="431">
                  <c:v>8037.876911084898</c:v>
                </c:pt>
                <c:pt idx="432">
                  <c:v>8072.2776668575898</c:v>
                </c:pt>
                <c:pt idx="433">
                  <c:v>8106.7513457293062</c:v>
                </c:pt>
                <c:pt idx="434">
                  <c:v>8141.2979477000499</c:v>
                </c:pt>
                <c:pt idx="435">
                  <c:v>8175.9174727698191</c:v>
                </c:pt>
                <c:pt idx="436">
                  <c:v>8210.6099209386157</c:v>
                </c:pt>
                <c:pt idx="437">
                  <c:v>8245.3752922064359</c:v>
                </c:pt>
                <c:pt idx="438">
                  <c:v>8280.2135865732853</c:v>
                </c:pt>
                <c:pt idx="439">
                  <c:v>8315.1248040391602</c:v>
                </c:pt>
                <c:pt idx="440">
                  <c:v>8350.1089446040605</c:v>
                </c:pt>
                <c:pt idx="441">
                  <c:v>8385.1660082679864</c:v>
                </c:pt>
                <c:pt idx="442">
                  <c:v>8420.2959950309396</c:v>
                </c:pt>
                <c:pt idx="443">
                  <c:v>8455.4989048929201</c:v>
                </c:pt>
                <c:pt idx="444">
                  <c:v>8490.7747378539261</c:v>
                </c:pt>
                <c:pt idx="445">
                  <c:v>8526.1234939139576</c:v>
                </c:pt>
                <c:pt idx="446">
                  <c:v>8561.5451730730128</c:v>
                </c:pt>
                <c:pt idx="447">
                  <c:v>8597.0397753310972</c:v>
                </c:pt>
                <c:pt idx="448">
                  <c:v>8632.607300688207</c:v>
                </c:pt>
                <c:pt idx="449">
                  <c:v>8668.247749144346</c:v>
                </c:pt>
                <c:pt idx="450">
                  <c:v>8703.9611206995087</c:v>
                </c:pt>
                <c:pt idx="451">
                  <c:v>8739.7474153536969</c:v>
                </c:pt>
                <c:pt idx="452">
                  <c:v>8775.606633106916</c:v>
                </c:pt>
                <c:pt idx="453">
                  <c:v>8811.5387739591533</c:v>
                </c:pt>
                <c:pt idx="454">
                  <c:v>8847.5438379104235</c:v>
                </c:pt>
                <c:pt idx="455">
                  <c:v>8883.6218249607155</c:v>
                </c:pt>
                <c:pt idx="456">
                  <c:v>8919.7727351100348</c:v>
                </c:pt>
                <c:pt idx="457">
                  <c:v>8955.9965683583832</c:v>
                </c:pt>
                <c:pt idx="458">
                  <c:v>8992.2933247057554</c:v>
                </c:pt>
                <c:pt idx="459">
                  <c:v>9028.6630041521548</c:v>
                </c:pt>
                <c:pt idx="460">
                  <c:v>9065.1056066975798</c:v>
                </c:pt>
                <c:pt idx="461">
                  <c:v>9101.6211323420266</c:v>
                </c:pt>
                <c:pt idx="462">
                  <c:v>9138.209581085508</c:v>
                </c:pt>
                <c:pt idx="463">
                  <c:v>9174.8709529280131</c:v>
                </c:pt>
                <c:pt idx="464">
                  <c:v>9211.6052478695419</c:v>
                </c:pt>
                <c:pt idx="465">
                  <c:v>9248.412465910098</c:v>
                </c:pt>
                <c:pt idx="466">
                  <c:v>9285.2926070496796</c:v>
                </c:pt>
                <c:pt idx="467">
                  <c:v>9322.2456712882886</c:v>
                </c:pt>
                <c:pt idx="468">
                  <c:v>9359.2716586259194</c:v>
                </c:pt>
                <c:pt idx="469">
                  <c:v>9396.3705690625829</c:v>
                </c:pt>
                <c:pt idx="470">
                  <c:v>9433.5424025982684</c:v>
                </c:pt>
                <c:pt idx="471">
                  <c:v>9470.787159232983</c:v>
                </c:pt>
                <c:pt idx="472">
                  <c:v>9508.104838966723</c:v>
                </c:pt>
                <c:pt idx="473">
                  <c:v>9545.4954417994923</c:v>
                </c:pt>
                <c:pt idx="474">
                  <c:v>9582.9589677312852</c:v>
                </c:pt>
                <c:pt idx="475">
                  <c:v>9620.4954167620999</c:v>
                </c:pt>
                <c:pt idx="476">
                  <c:v>9658.1047888919438</c:v>
                </c:pt>
                <c:pt idx="477">
                  <c:v>9695.7870841208132</c:v>
                </c:pt>
                <c:pt idx="478">
                  <c:v>9733.5423024487136</c:v>
                </c:pt>
                <c:pt idx="479">
                  <c:v>9771.370443875634</c:v>
                </c:pt>
                <c:pt idx="480">
                  <c:v>9809.2715084015836</c:v>
                </c:pt>
                <c:pt idx="481">
                  <c:v>9847.2454960265604</c:v>
                </c:pt>
                <c:pt idx="482">
                  <c:v>9885.2924067505592</c:v>
                </c:pt>
                <c:pt idx="483">
                  <c:v>9923.412240573587</c:v>
                </c:pt>
                <c:pt idx="484">
                  <c:v>9961.6049974956459</c:v>
                </c:pt>
                <c:pt idx="485">
                  <c:v>9999.8706775167248</c:v>
                </c:pt>
                <c:pt idx="486">
                  <c:v>10038.209280636833</c:v>
                </c:pt>
                <c:pt idx="487">
                  <c:v>10076.620806855964</c:v>
                </c:pt>
                <c:pt idx="488">
                  <c:v>10115.105256174125</c:v>
                </c:pt>
                <c:pt idx="489">
                  <c:v>10153.662628591312</c:v>
                </c:pt>
                <c:pt idx="490">
                  <c:v>10192.292924107518</c:v>
                </c:pt>
                <c:pt idx="491">
                  <c:v>10230.996142722755</c:v>
                </c:pt>
                <c:pt idx="492">
                  <c:v>10269.77228443702</c:v>
                </c:pt>
                <c:pt idx="493">
                  <c:v>10308.62134925031</c:v>
                </c:pt>
                <c:pt idx="494">
                  <c:v>10347.543337162626</c:v>
                </c:pt>
                <c:pt idx="495">
                  <c:v>10386.538248173974</c:v>
                </c:pt>
                <c:pt idx="496">
                  <c:v>10425.606082284343</c:v>
                </c:pt>
                <c:pt idx="497">
                  <c:v>10464.746839493735</c:v>
                </c:pt>
                <c:pt idx="498">
                  <c:v>10503.960519802156</c:v>
                </c:pt>
                <c:pt idx="499">
                  <c:v>10543.247123209605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F12'!$C$203:$C$218</c:f>
              <c:numCache>
                <c:formatCode>0.000</c:formatCode>
                <c:ptCount val="16"/>
                <c:pt idx="0">
                  <c:v>0.58270439368215809</c:v>
                </c:pt>
                <c:pt idx="1">
                  <c:v>0.28452835413349065</c:v>
                </c:pt>
                <c:pt idx="2">
                  <c:v>0.12679594714650058</c:v>
                </c:pt>
                <c:pt idx="3">
                  <c:v>8.667857103275356E-2</c:v>
                </c:pt>
                <c:pt idx="4">
                  <c:v>7.0068048103621355E-2</c:v>
                </c:pt>
                <c:pt idx="5">
                  <c:v>6.0841695780431346E-2</c:v>
                </c:pt>
                <c:pt idx="6">
                  <c:v>5.2593790697929022E-2</c:v>
                </c:pt>
                <c:pt idx="7">
                  <c:v>4.5393822220795736E-2</c:v>
                </c:pt>
                <c:pt idx="8">
                  <c:v>4.1294159738403863E-2</c:v>
                </c:pt>
                <c:pt idx="9">
                  <c:v>3.8650679220158919E-2</c:v>
                </c:pt>
                <c:pt idx="10">
                  <c:v>3.6794154675849365E-2</c:v>
                </c:pt>
                <c:pt idx="11">
                  <c:v>3.5438169425191762E-2</c:v>
                </c:pt>
                <c:pt idx="12">
                  <c:v>3.4395862777107294E-2</c:v>
                </c:pt>
                <c:pt idx="13">
                  <c:v>3.3558805146097506E-2</c:v>
                </c:pt>
                <c:pt idx="14">
                  <c:v>3.2869595324674643E-2</c:v>
                </c:pt>
                <c:pt idx="15">
                  <c:v>3.2290653942981147E-2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F12'!$E$203:$E$218</c:f>
              <c:numCache>
                <c:formatCode>0.000</c:formatCode>
                <c:ptCount val="16"/>
                <c:pt idx="0">
                  <c:v>0.3998348720909764</c:v>
                </c:pt>
                <c:pt idx="1">
                  <c:v>0.18833286533520349</c:v>
                </c:pt>
                <c:pt idx="2">
                  <c:v>8.4278624073216304E-2</c:v>
                </c:pt>
                <c:pt idx="3">
                  <c:v>5.7768937461294571E-2</c:v>
                </c:pt>
                <c:pt idx="4">
                  <c:v>4.5890883767444435E-2</c:v>
                </c:pt>
                <c:pt idx="5">
                  <c:v>3.9232065809783175E-2</c:v>
                </c:pt>
                <c:pt idx="6">
                  <c:v>3.3323655490809762E-2</c:v>
                </c:pt>
                <c:pt idx="7">
                  <c:v>2.8190139161084104E-2</c:v>
                </c:pt>
                <c:pt idx="8">
                  <c:v>2.5270730488676008E-2</c:v>
                </c:pt>
                <c:pt idx="9">
                  <c:v>2.3397854867619153E-2</c:v>
                </c:pt>
                <c:pt idx="10">
                  <c:v>2.2085684716228484E-2</c:v>
                </c:pt>
                <c:pt idx="11">
                  <c:v>2.1125029302400872E-2</c:v>
                </c:pt>
                <c:pt idx="12">
                  <c:v>2.0387430015916131E-2</c:v>
                </c:pt>
                <c:pt idx="13">
                  <c:v>1.9799112279124925E-2</c:v>
                </c:pt>
                <c:pt idx="14">
                  <c:v>1.9318130467134768E-2</c:v>
                </c:pt>
                <c:pt idx="15">
                  <c:v>1.8917005830064417E-2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F12'!$G$203:$G$218</c:f>
              <c:numCache>
                <c:formatCode>0.000</c:formatCode>
                <c:ptCount val="16"/>
                <c:pt idx="0">
                  <c:v>0.33551574984110316</c:v>
                </c:pt>
                <c:pt idx="1">
                  <c:v>0.15456312090822924</c:v>
                </c:pt>
                <c:pt idx="2">
                  <c:v>6.9344362336986445E-2</c:v>
                </c:pt>
                <c:pt idx="3">
                  <c:v>4.7610155951257629E-2</c:v>
                </c:pt>
                <c:pt idx="4">
                  <c:v>3.739240997734012E-2</c:v>
                </c:pt>
                <c:pt idx="5">
                  <c:v>3.1626645543074754E-2</c:v>
                </c:pt>
                <c:pt idx="6">
                  <c:v>2.6522681098564305E-2</c:v>
                </c:pt>
                <c:pt idx="7">
                  <c:v>2.2085045513255359E-2</c:v>
                </c:pt>
                <c:pt idx="8">
                  <c:v>1.9549762829426533E-2</c:v>
                </c:pt>
                <c:pt idx="9">
                  <c:v>1.7919148419487739E-2</c:v>
                </c:pt>
                <c:pt idx="10">
                  <c:v>1.6771319562696268E-2</c:v>
                </c:pt>
                <c:pt idx="11">
                  <c:v>1.592354845831595E-2</c:v>
                </c:pt>
                <c:pt idx="12">
                  <c:v>1.5268236856647903E-2</c:v>
                </c:pt>
                <c:pt idx="13">
                  <c:v>1.4744413968619051E-2</c:v>
                </c:pt>
                <c:pt idx="14">
                  <c:v>1.4315449790101189E-2</c:v>
                </c:pt>
                <c:pt idx="15">
                  <c:v>1.3957287094063332E-2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F12'!$I$203:$I$218</c:f>
              <c:numCache>
                <c:formatCode>0.000</c:formatCode>
                <c:ptCount val="16"/>
                <c:pt idx="0">
                  <c:v>0.30333366127235567</c:v>
                </c:pt>
                <c:pt idx="1">
                  <c:v>0.13776328992475018</c:v>
                </c:pt>
                <c:pt idx="2">
                  <c:v>6.1907574884593856E-2</c:v>
                </c:pt>
                <c:pt idx="3">
                  <c:v>4.2547684830764543E-2</c:v>
                </c:pt>
                <c:pt idx="4">
                  <c:v>3.3167532608117251E-2</c:v>
                </c:pt>
                <c:pt idx="5">
                  <c:v>2.7853171997955131E-2</c:v>
                </c:pt>
                <c:pt idx="6">
                  <c:v>2.3154646724963944E-2</c:v>
                </c:pt>
                <c:pt idx="7">
                  <c:v>1.9066128470257432E-2</c:v>
                </c:pt>
                <c:pt idx="8">
                  <c:v>1.67219463971774E-2</c:v>
                </c:pt>
                <c:pt idx="9">
                  <c:v>1.5210317745246444E-2</c:v>
                </c:pt>
                <c:pt idx="10">
                  <c:v>1.4141830394743645E-2</c:v>
                </c:pt>
                <c:pt idx="11">
                  <c:v>1.3347182932296099E-2</c:v>
                </c:pt>
                <c:pt idx="12">
                  <c:v>1.2729309901161775E-2</c:v>
                </c:pt>
                <c:pt idx="13">
                  <c:v>1.2233791672529561E-2</c:v>
                </c:pt>
                <c:pt idx="14">
                  <c:v>1.1826747497595672E-2</c:v>
                </c:pt>
                <c:pt idx="15">
                  <c:v>1.1485896009402301E-2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70000000000000007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F12'!$B$203:$B$218</c:f>
              <c:numCache>
                <c:formatCode>0</c:formatCode>
                <c:ptCount val="16"/>
                <c:pt idx="0">
                  <c:v>34.322720433972222</c:v>
                </c:pt>
                <c:pt idx="1">
                  <c:v>70.291764280957068</c:v>
                </c:pt>
                <c:pt idx="2">
                  <c:v>157.73374820010542</c:v>
                </c:pt>
                <c:pt idx="3">
                  <c:v>230.73753710640344</c:v>
                </c:pt>
                <c:pt idx="4">
                  <c:v>285.4368080929363</c:v>
                </c:pt>
                <c:pt idx="5">
                  <c:v>328.72193556499531</c:v>
                </c:pt>
                <c:pt idx="6">
                  <c:v>380.27302718812274</c:v>
                </c:pt>
                <c:pt idx="7">
                  <c:v>440.58858720289999</c:v>
                </c:pt>
                <c:pt idx="8">
                  <c:v>484.32999064998188</c:v>
                </c:pt>
                <c:pt idx="9">
                  <c:v>517.45533076087986</c:v>
                </c:pt>
                <c:pt idx="10">
                  <c:v>543.56460085023855</c:v>
                </c:pt>
                <c:pt idx="11">
                  <c:v>564.3632367134262</c:v>
                </c:pt>
                <c:pt idx="12">
                  <c:v>581.46528056599038</c:v>
                </c:pt>
                <c:pt idx="13">
                  <c:v>595.9687751971635</c:v>
                </c:pt>
                <c:pt idx="14">
                  <c:v>608.46505113454634</c:v>
                </c:pt>
                <c:pt idx="15">
                  <c:v>619.37426338023408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F12'!$D$203:$D$218</c:f>
              <c:numCache>
                <c:formatCode>0</c:formatCode>
                <c:ptCount val="16"/>
                <c:pt idx="0">
                  <c:v>50.020649513155277</c:v>
                </c:pt>
                <c:pt idx="1">
                  <c:v>106.19495415419439</c:v>
                </c:pt>
                <c:pt idx="2">
                  <c:v>237.30809822696176</c:v>
                </c:pt>
                <c:pt idx="3">
                  <c:v>346.20681769333362</c:v>
                </c:pt>
                <c:pt idx="4">
                  <c:v>435.816405309419</c:v>
                </c:pt>
                <c:pt idx="5">
                  <c:v>509.78707307869229</c:v>
                </c:pt>
                <c:pt idx="6">
                  <c:v>600.17425175685617</c:v>
                </c:pt>
                <c:pt idx="7">
                  <c:v>709.46794145697515</c:v>
                </c:pt>
                <c:pt idx="8">
                  <c:v>791.4294368721213</c:v>
                </c:pt>
                <c:pt idx="9">
                  <c:v>854.77921429790877</c:v>
                </c:pt>
                <c:pt idx="10">
                  <c:v>905.56395497686651</c:v>
                </c:pt>
                <c:pt idx="11">
                  <c:v>946.74424890511216</c:v>
                </c:pt>
                <c:pt idx="12">
                  <c:v>980.99662313427098</c:v>
                </c:pt>
                <c:pt idx="13">
                  <c:v>1010.1462993917601</c:v>
                </c:pt>
                <c:pt idx="14">
                  <c:v>1035.2968696440514</c:v>
                </c:pt>
                <c:pt idx="15">
                  <c:v>1057.2497666736667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F12'!$F$203:$F$218</c:f>
              <c:numCache>
                <c:formatCode>0</c:formatCode>
                <c:ptCount val="16"/>
                <c:pt idx="0">
                  <c:v>59.609720287264594</c:v>
                </c:pt>
                <c:pt idx="1">
                  <c:v>129.39697311025998</c:v>
                </c:pt>
                <c:pt idx="2">
                  <c:v>288.41565955726628</c:v>
                </c:pt>
                <c:pt idx="3">
                  <c:v>420.07843915646106</c:v>
                </c:pt>
                <c:pt idx="4">
                  <c:v>534.86790533480041</c:v>
                </c:pt>
                <c:pt idx="5">
                  <c:v>632.37816267174037</c:v>
                </c:pt>
                <c:pt idx="6">
                  <c:v>754.07157842283959</c:v>
                </c:pt>
                <c:pt idx="7">
                  <c:v>905.59016452993399</c:v>
                </c:pt>
                <c:pt idx="8">
                  <c:v>1023.0303136923874</c:v>
                </c:pt>
                <c:pt idx="9">
                  <c:v>1116.1244681833907</c:v>
                </c:pt>
                <c:pt idx="10">
                  <c:v>1192.5120098769776</c:v>
                </c:pt>
                <c:pt idx="11">
                  <c:v>1256.0014529647851</c:v>
                </c:pt>
                <c:pt idx="12">
                  <c:v>1309.9089428450839</c:v>
                </c:pt>
                <c:pt idx="13">
                  <c:v>1356.4459084346493</c:v>
                </c:pt>
                <c:pt idx="14">
                  <c:v>1397.0919735843404</c:v>
                </c:pt>
                <c:pt idx="15">
                  <c:v>1432.9432263743365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F12'!$H$203:$H$218</c:f>
              <c:numCache>
                <c:formatCode>0</c:formatCode>
                <c:ptCount val="16"/>
                <c:pt idx="0">
                  <c:v>65.933994651660186</c:v>
                </c:pt>
                <c:pt idx="1">
                  <c:v>145.17655618506578</c:v>
                </c:pt>
                <c:pt idx="2">
                  <c:v>323.06224298534335</c:v>
                </c:pt>
                <c:pt idx="3">
                  <c:v>470.06082891586129</c:v>
                </c:pt>
                <c:pt idx="4">
                  <c:v>602.99933179549521</c:v>
                </c:pt>
                <c:pt idx="5">
                  <c:v>718.05107157878899</c:v>
                </c:pt>
                <c:pt idx="6">
                  <c:v>863.75750999635011</c:v>
                </c:pt>
                <c:pt idx="7">
                  <c:v>1048.9806586166342</c:v>
                </c:pt>
                <c:pt idx="8">
                  <c:v>1196.0330170282045</c:v>
                </c:pt>
                <c:pt idx="9">
                  <c:v>1314.8969229292029</c:v>
                </c:pt>
                <c:pt idx="10">
                  <c:v>1414.2440859306139</c:v>
                </c:pt>
                <c:pt idx="11">
                  <c:v>1498.4435368459751</c:v>
                </c:pt>
                <c:pt idx="12">
                  <c:v>1571.1770830698879</c:v>
                </c:pt>
                <c:pt idx="13">
                  <c:v>1634.816133489433</c:v>
                </c:pt>
                <c:pt idx="14">
                  <c:v>1691.082015919078</c:v>
                </c:pt>
                <c:pt idx="15">
                  <c:v>1741.2659825257074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F12'!$J$203:$J$218</c:f>
              <c:numCache>
                <c:formatCode>0</c:formatCode>
                <c:ptCount val="16"/>
                <c:pt idx="0">
                  <c:v>70.388658683552634</c:v>
                </c:pt>
                <c:pt idx="1">
                  <c:v>156.50493430245874</c:v>
                </c:pt>
                <c:pt idx="2">
                  <c:v>347.8886284467589</c:v>
                </c:pt>
                <c:pt idx="3">
                  <c:v>505.83852841146904</c:v>
                </c:pt>
                <c:pt idx="4">
                  <c:v>652.27857270161621</c:v>
                </c:pt>
                <c:pt idx="5">
                  <c:v>780.64881995695487</c:v>
                </c:pt>
                <c:pt idx="6">
                  <c:v>944.92295246781691</c:v>
                </c:pt>
                <c:pt idx="7">
                  <c:v>1156.8731394064321</c:v>
                </c:pt>
                <c:pt idx="8">
                  <c:v>1328.0802403044759</c:v>
                </c:pt>
                <c:pt idx="9">
                  <c:v>1468.4752557450879</c:v>
                </c:pt>
                <c:pt idx="10">
                  <c:v>1587.4368113126748</c:v>
                </c:pt>
                <c:pt idx="11">
                  <c:v>1689.7243298551994</c:v>
                </c:pt>
                <c:pt idx="12">
                  <c:v>1779.2373041971236</c:v>
                </c:pt>
                <c:pt idx="13">
                  <c:v>1858.3920522995463</c:v>
                </c:pt>
                <c:pt idx="14">
                  <c:v>1929.0657502922581</c:v>
                </c:pt>
                <c:pt idx="15">
                  <c:v>1992.677901996015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F12'!$B$203:$B$218</c:f>
              <c:numCache>
                <c:formatCode>0</c:formatCode>
                <c:ptCount val="16"/>
                <c:pt idx="0">
                  <c:v>34.322720433972222</c:v>
                </c:pt>
                <c:pt idx="1">
                  <c:v>70.291764280957068</c:v>
                </c:pt>
                <c:pt idx="2">
                  <c:v>157.73374820010542</c:v>
                </c:pt>
                <c:pt idx="3">
                  <c:v>230.73753710640344</c:v>
                </c:pt>
                <c:pt idx="4">
                  <c:v>285.4368080929363</c:v>
                </c:pt>
                <c:pt idx="5">
                  <c:v>328.72193556499531</c:v>
                </c:pt>
                <c:pt idx="6">
                  <c:v>380.27302718812274</c:v>
                </c:pt>
                <c:pt idx="7">
                  <c:v>440.58858720289999</c:v>
                </c:pt>
                <c:pt idx="8">
                  <c:v>484.32999064998188</c:v>
                </c:pt>
                <c:pt idx="9">
                  <c:v>517.45533076087986</c:v>
                </c:pt>
                <c:pt idx="10">
                  <c:v>543.56460085023855</c:v>
                </c:pt>
                <c:pt idx="11">
                  <c:v>564.3632367134262</c:v>
                </c:pt>
                <c:pt idx="12">
                  <c:v>581.46528056599038</c:v>
                </c:pt>
                <c:pt idx="13">
                  <c:v>595.9687751971635</c:v>
                </c:pt>
                <c:pt idx="14">
                  <c:v>608.46505113454634</c:v>
                </c:pt>
                <c:pt idx="15">
                  <c:v>619.37426338023408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F12'!$D$203:$D$218</c:f>
              <c:numCache>
                <c:formatCode>0</c:formatCode>
                <c:ptCount val="16"/>
                <c:pt idx="0">
                  <c:v>50.020649513155277</c:v>
                </c:pt>
                <c:pt idx="1">
                  <c:v>106.19495415419439</c:v>
                </c:pt>
                <c:pt idx="2">
                  <c:v>237.30809822696176</c:v>
                </c:pt>
                <c:pt idx="3">
                  <c:v>346.20681769333362</c:v>
                </c:pt>
                <c:pt idx="4">
                  <c:v>435.816405309419</c:v>
                </c:pt>
                <c:pt idx="5">
                  <c:v>509.78707307869229</c:v>
                </c:pt>
                <c:pt idx="6">
                  <c:v>600.17425175685617</c:v>
                </c:pt>
                <c:pt idx="7">
                  <c:v>709.46794145697515</c:v>
                </c:pt>
                <c:pt idx="8">
                  <c:v>791.4294368721213</c:v>
                </c:pt>
                <c:pt idx="9">
                  <c:v>854.77921429790877</c:v>
                </c:pt>
                <c:pt idx="10">
                  <c:v>905.56395497686651</c:v>
                </c:pt>
                <c:pt idx="11">
                  <c:v>946.74424890511216</c:v>
                </c:pt>
                <c:pt idx="12">
                  <c:v>980.99662313427098</c:v>
                </c:pt>
                <c:pt idx="13">
                  <c:v>1010.1462993917601</c:v>
                </c:pt>
                <c:pt idx="14">
                  <c:v>1035.2968696440514</c:v>
                </c:pt>
                <c:pt idx="15">
                  <c:v>1057.2497666736667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F12'!$F$203:$F$218</c:f>
              <c:numCache>
                <c:formatCode>0</c:formatCode>
                <c:ptCount val="16"/>
                <c:pt idx="0">
                  <c:v>59.609720287264594</c:v>
                </c:pt>
                <c:pt idx="1">
                  <c:v>129.39697311025998</c:v>
                </c:pt>
                <c:pt idx="2">
                  <c:v>288.41565955726628</c:v>
                </c:pt>
                <c:pt idx="3">
                  <c:v>420.07843915646106</c:v>
                </c:pt>
                <c:pt idx="4">
                  <c:v>534.86790533480041</c:v>
                </c:pt>
                <c:pt idx="5">
                  <c:v>632.37816267174037</c:v>
                </c:pt>
                <c:pt idx="6">
                  <c:v>754.07157842283959</c:v>
                </c:pt>
                <c:pt idx="7">
                  <c:v>905.59016452993399</c:v>
                </c:pt>
                <c:pt idx="8">
                  <c:v>1023.0303136923874</c:v>
                </c:pt>
                <c:pt idx="9">
                  <c:v>1116.1244681833907</c:v>
                </c:pt>
                <c:pt idx="10">
                  <c:v>1192.5120098769776</c:v>
                </c:pt>
                <c:pt idx="11">
                  <c:v>1256.0014529647851</c:v>
                </c:pt>
                <c:pt idx="12">
                  <c:v>1309.9089428450839</c:v>
                </c:pt>
                <c:pt idx="13">
                  <c:v>1356.4459084346493</c:v>
                </c:pt>
                <c:pt idx="14">
                  <c:v>1397.0919735843404</c:v>
                </c:pt>
                <c:pt idx="15">
                  <c:v>1432.9432263743365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F12'!$H$203:$H$218</c:f>
              <c:numCache>
                <c:formatCode>0</c:formatCode>
                <c:ptCount val="16"/>
                <c:pt idx="0">
                  <c:v>65.933994651660186</c:v>
                </c:pt>
                <c:pt idx="1">
                  <c:v>145.17655618506578</c:v>
                </c:pt>
                <c:pt idx="2">
                  <c:v>323.06224298534335</c:v>
                </c:pt>
                <c:pt idx="3">
                  <c:v>470.06082891586129</c:v>
                </c:pt>
                <c:pt idx="4">
                  <c:v>602.99933179549521</c:v>
                </c:pt>
                <c:pt idx="5">
                  <c:v>718.05107157878899</c:v>
                </c:pt>
                <c:pt idx="6">
                  <c:v>863.75750999635011</c:v>
                </c:pt>
                <c:pt idx="7">
                  <c:v>1048.9806586166342</c:v>
                </c:pt>
                <c:pt idx="8">
                  <c:v>1196.0330170282045</c:v>
                </c:pt>
                <c:pt idx="9">
                  <c:v>1314.8969229292029</c:v>
                </c:pt>
                <c:pt idx="10">
                  <c:v>1414.2440859306139</c:v>
                </c:pt>
                <c:pt idx="11">
                  <c:v>1498.4435368459751</c:v>
                </c:pt>
                <c:pt idx="12">
                  <c:v>1571.1770830698879</c:v>
                </c:pt>
                <c:pt idx="13">
                  <c:v>1634.816133489433</c:v>
                </c:pt>
                <c:pt idx="14">
                  <c:v>1691.082015919078</c:v>
                </c:pt>
                <c:pt idx="15">
                  <c:v>1741.2659825257074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F12'!$J$203:$J$218</c:f>
              <c:numCache>
                <c:formatCode>0</c:formatCode>
                <c:ptCount val="16"/>
                <c:pt idx="0">
                  <c:v>70.388658683552634</c:v>
                </c:pt>
                <c:pt idx="1">
                  <c:v>156.50493430245874</c:v>
                </c:pt>
                <c:pt idx="2">
                  <c:v>347.8886284467589</c:v>
                </c:pt>
                <c:pt idx="3">
                  <c:v>505.83852841146904</c:v>
                </c:pt>
                <c:pt idx="4">
                  <c:v>652.27857270161621</c:v>
                </c:pt>
                <c:pt idx="5">
                  <c:v>780.64881995695487</c:v>
                </c:pt>
                <c:pt idx="6">
                  <c:v>944.92295246781691</c:v>
                </c:pt>
                <c:pt idx="7">
                  <c:v>1156.8731394064321</c:v>
                </c:pt>
                <c:pt idx="8">
                  <c:v>1328.0802403044759</c:v>
                </c:pt>
                <c:pt idx="9">
                  <c:v>1468.4752557450879</c:v>
                </c:pt>
                <c:pt idx="10">
                  <c:v>1587.4368113126748</c:v>
                </c:pt>
                <c:pt idx="11">
                  <c:v>1689.7243298551994</c:v>
                </c:pt>
                <c:pt idx="12">
                  <c:v>1779.2373041971236</c:v>
                </c:pt>
                <c:pt idx="13">
                  <c:v>1858.3920522995463</c:v>
                </c:pt>
                <c:pt idx="14">
                  <c:v>1929.0657502922581</c:v>
                </c:pt>
                <c:pt idx="15">
                  <c:v>1992.677901996015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3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F12'!$C$203:$C$218</c:f>
              <c:numCache>
                <c:formatCode>0.000</c:formatCode>
                <c:ptCount val="16"/>
                <c:pt idx="0">
                  <c:v>0.58270439368215809</c:v>
                </c:pt>
                <c:pt idx="1">
                  <c:v>0.16991741442765218</c:v>
                </c:pt>
                <c:pt idx="2">
                  <c:v>8.8451269220937753E-2</c:v>
                </c:pt>
                <c:pt idx="3">
                  <c:v>6.9484194681510847E-2</c:v>
                </c:pt>
                <c:pt idx="4">
                  <c:v>5.9793074593358121E-2</c:v>
                </c:pt>
                <c:pt idx="5">
                  <c:v>5.3504592540220018E-2</c:v>
                </c:pt>
                <c:pt idx="6">
                  <c:v>4.7760939551287546E-2</c:v>
                </c:pt>
                <c:pt idx="7">
                  <c:v>4.2184196069744946E-2</c:v>
                </c:pt>
                <c:pt idx="8">
                  <c:v>3.8975807793268549E-2</c:v>
                </c:pt>
                <c:pt idx="9">
                  <c:v>3.6851760370942413E-2</c:v>
                </c:pt>
                <c:pt idx="10">
                  <c:v>3.5369145187505592E-2</c:v>
                </c:pt>
                <c:pt idx="11">
                  <c:v>3.4256580859355998E-2</c:v>
                </c:pt>
                <c:pt idx="12">
                  <c:v>3.3381702485577418E-2</c:v>
                </c:pt>
                <c:pt idx="13">
                  <c:v>3.2672642569055929E-2</c:v>
                </c:pt>
                <c:pt idx="14">
                  <c:v>3.2081859840022854E-2</c:v>
                </c:pt>
                <c:pt idx="15">
                  <c:v>3.1582629729712555E-2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84-4CC0-B7EF-D511793FFE8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F12'!$E$203:$E$218</c:f>
              <c:numCache>
                <c:formatCode>0.000</c:formatCode>
                <c:ptCount val="16"/>
                <c:pt idx="0">
                  <c:v>0.3998348720909764</c:v>
                </c:pt>
                <c:pt idx="1">
                  <c:v>0.1110697092322612</c:v>
                </c:pt>
                <c:pt idx="2">
                  <c:v>5.9018161168700671E-2</c:v>
                </c:pt>
                <c:pt idx="3">
                  <c:v>4.5469145138417821E-2</c:v>
                </c:pt>
                <c:pt idx="4">
                  <c:v>3.8478559422160864E-2</c:v>
                </c:pt>
                <c:pt idx="5">
                  <c:v>3.3973986778309748E-2</c:v>
                </c:pt>
                <c:pt idx="6">
                  <c:v>2.9875908197467344E-2</c:v>
                </c:pt>
                <c:pt idx="7">
                  <c:v>2.5903874799930133E-2</c:v>
                </c:pt>
                <c:pt idx="8">
                  <c:v>2.3627458412270382E-2</c:v>
                </c:pt>
                <c:pt idx="9">
                  <c:v>2.2125906533196207E-2</c:v>
                </c:pt>
                <c:pt idx="10">
                  <c:v>2.1076200582436082E-2</c:v>
                </c:pt>
                <c:pt idx="11">
                  <c:v>2.0289341411833431E-2</c:v>
                </c:pt>
                <c:pt idx="12">
                  <c:v>1.9675044635420569E-2</c:v>
                </c:pt>
                <c:pt idx="13">
                  <c:v>1.9180957484117352E-2</c:v>
                </c:pt>
                <c:pt idx="14">
                  <c:v>1.8773108836729713E-2</c:v>
                </c:pt>
                <c:pt idx="15">
                  <c:v>1.8431001490291397E-2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84-4CC0-B7EF-D511793FFE8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F12'!$G$203:$G$218</c:f>
              <c:numCache>
                <c:formatCode>0.000</c:formatCode>
                <c:ptCount val="16"/>
                <c:pt idx="0">
                  <c:v>0.33551574984110316</c:v>
                </c:pt>
                <c:pt idx="1">
                  <c:v>9.0399366014673938E-2</c:v>
                </c:pt>
                <c:pt idx="2">
                  <c:v>4.8675323213844844E-2</c:v>
                </c:pt>
                <c:pt idx="3">
                  <c:v>3.7027293973129496E-2</c:v>
                </c:pt>
                <c:pt idx="4">
                  <c:v>3.0975210201034119E-2</c:v>
                </c:pt>
                <c:pt idx="5">
                  <c:v>2.7084069733082913E-2</c:v>
                </c:pt>
                <c:pt idx="6">
                  <c:v>2.35436840865887E-2</c:v>
                </c:pt>
                <c:pt idx="7">
                  <c:v>2.0100531292128933E-2</c:v>
                </c:pt>
                <c:pt idx="8">
                  <c:v>1.8119159879803951E-2</c:v>
                </c:pt>
                <c:pt idx="9">
                  <c:v>1.6806294152911828E-2</c:v>
                </c:pt>
                <c:pt idx="10">
                  <c:v>1.5880331549944959E-2</c:v>
                </c:pt>
                <c:pt idx="11">
                  <c:v>1.5181032714903783E-2</c:v>
                </c:pt>
                <c:pt idx="12">
                  <c:v>1.4633702027684235E-2</c:v>
                </c:pt>
                <c:pt idx="13">
                  <c:v>1.4192671549894714E-2</c:v>
                </c:pt>
                <c:pt idx="14">
                  <c:v>1.3828749459849222E-2</c:v>
                </c:pt>
                <c:pt idx="15">
                  <c:v>1.3523209211314429E-2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84-4CC0-B7EF-D511793FFE8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F12'!$I$203:$I$218</c:f>
              <c:numCache>
                <c:formatCode>0.000</c:formatCode>
                <c:ptCount val="16"/>
                <c:pt idx="0">
                  <c:v>0.30333366127235567</c:v>
                </c:pt>
                <c:pt idx="1">
                  <c:v>8.0133543728044529E-2</c:v>
                </c:pt>
                <c:pt idx="2">
                  <c:v>4.3520297445409931E-2</c:v>
                </c:pt>
                <c:pt idx="3">
                  <c:v>3.283104865427685E-2</c:v>
                </c:pt>
                <c:pt idx="4">
                  <c:v>2.7253253526246995E-2</c:v>
                </c:pt>
                <c:pt idx="5">
                  <c:v>2.3671285539878961E-2</c:v>
                </c:pt>
                <c:pt idx="6">
                  <c:v>2.0411085033562353E-2</c:v>
                </c:pt>
                <c:pt idx="7">
                  <c:v>1.7231920838597672E-2</c:v>
                </c:pt>
                <c:pt idx="8">
                  <c:v>1.5395893960891463E-2</c:v>
                </c:pt>
                <c:pt idx="9">
                  <c:v>1.4174288249109875E-2</c:v>
                </c:pt>
                <c:pt idx="10">
                  <c:v>1.3306564430286523E-2</c:v>
                </c:pt>
                <c:pt idx="11">
                  <c:v>1.26469618682557E-2</c:v>
                </c:pt>
                <c:pt idx="12">
                  <c:v>1.2128780086248916E-2</c:v>
                </c:pt>
                <c:pt idx="13">
                  <c:v>1.1709805114030655E-2</c:v>
                </c:pt>
                <c:pt idx="14">
                  <c:v>1.1363343236539661E-2</c:v>
                </c:pt>
                <c:pt idx="15">
                  <c:v>1.1071574175145656E-2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84-4CC0-B7EF-D511793FF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70000000000000007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F12'!$B$203:$B$218</c:f>
              <c:numCache>
                <c:formatCode>0</c:formatCode>
                <c:ptCount val="16"/>
                <c:pt idx="0">
                  <c:v>34.322720433972222</c:v>
                </c:pt>
                <c:pt idx="1">
                  <c:v>117.70423924685863</c:v>
                </c:pt>
                <c:pt idx="2">
                  <c:v>226.11320534070637</c:v>
                </c:pt>
                <c:pt idx="3">
                  <c:v>287.83524212480842</c:v>
                </c:pt>
                <c:pt idx="4">
                  <c:v>334.48689728729255</c:v>
                </c:pt>
                <c:pt idx="5">
                  <c:v>373.79968803548536</c:v>
                </c:pt>
                <c:pt idx="6">
                  <c:v>418.75223117257201</c:v>
                </c:pt>
                <c:pt idx="7">
                  <c:v>474.11120427501186</c:v>
                </c:pt>
                <c:pt idx="8">
                  <c:v>513.1388194975184</c:v>
                </c:pt>
                <c:pt idx="9">
                  <c:v>542.71491507282201</c:v>
                </c:pt>
                <c:pt idx="10">
                  <c:v>565.46461312458143</c:v>
                </c:pt>
                <c:pt idx="11">
                  <c:v>583.82942775614731</c:v>
                </c:pt>
                <c:pt idx="12">
                  <c:v>599.13061679945804</c:v>
                </c:pt>
                <c:pt idx="13">
                  <c:v>612.13291694201325</c:v>
                </c:pt>
                <c:pt idx="14">
                  <c:v>623.40525454978592</c:v>
                </c:pt>
                <c:pt idx="15">
                  <c:v>633.25949014259072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23-434B-9301-FC115680EEA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F12'!$D$203:$D$218</c:f>
              <c:numCache>
                <c:formatCode>0</c:formatCode>
                <c:ptCount val="16"/>
                <c:pt idx="0">
                  <c:v>50.020649513155277</c:v>
                </c:pt>
                <c:pt idx="1">
                  <c:v>180.06709604485775</c:v>
                </c:pt>
                <c:pt idx="2">
                  <c:v>338.87873840784243</c:v>
                </c:pt>
                <c:pt idx="3">
                  <c:v>439.85872043812822</c:v>
                </c:pt>
                <c:pt idx="4">
                  <c:v>519.76997840728541</c:v>
                </c:pt>
                <c:pt idx="5">
                  <c:v>588.68569445516891</c:v>
                </c:pt>
                <c:pt idx="6">
                  <c:v>669.43571615658698</c:v>
                </c:pt>
                <c:pt idx="7">
                  <c:v>772.08526347780003</c:v>
                </c:pt>
                <c:pt idx="8">
                  <c:v>846.47276279252515</c:v>
                </c:pt>
                <c:pt idx="9">
                  <c:v>903.91776580965666</c:v>
                </c:pt>
                <c:pt idx="10">
                  <c:v>948.93763806115339</c:v>
                </c:pt>
                <c:pt idx="11">
                  <c:v>985.73924081810378</c:v>
                </c:pt>
                <c:pt idx="12">
                  <c:v>1016.5161182910061</c:v>
                </c:pt>
                <c:pt idx="13">
                  <c:v>1042.7008149390274</c:v>
                </c:pt>
                <c:pt idx="14">
                  <c:v>1065.3536488783288</c:v>
                </c:pt>
                <c:pt idx="15">
                  <c:v>1085.1282286822602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523-434B-9301-FC115680EEA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F12'!$F$203:$F$218</c:f>
              <c:numCache>
                <c:formatCode>0</c:formatCode>
                <c:ptCount val="16"/>
                <c:pt idx="0">
                  <c:v>59.609720287264594</c:v>
                </c:pt>
                <c:pt idx="1">
                  <c:v>221.2404896374332</c:v>
                </c:pt>
                <c:pt idx="2">
                  <c:v>410.88581809994741</c:v>
                </c:pt>
                <c:pt idx="3">
                  <c:v>540.14209125068362</c:v>
                </c:pt>
                <c:pt idx="4">
                  <c:v>645.67761994823502</c:v>
                </c:pt>
                <c:pt idx="5">
                  <c:v>738.44146013145894</c:v>
                </c:pt>
                <c:pt idx="6">
                  <c:v>849.48472492428209</c:v>
                </c:pt>
                <c:pt idx="7">
                  <c:v>994.99857537754247</c:v>
                </c:pt>
                <c:pt idx="8">
                  <c:v>1103.8039364227079</c:v>
                </c:pt>
                <c:pt idx="9">
                  <c:v>1190.0303432767678</c:v>
                </c:pt>
                <c:pt idx="10">
                  <c:v>1259.4195490880238</c:v>
                </c:pt>
                <c:pt idx="11">
                  <c:v>1317.4334299645675</c:v>
                </c:pt>
                <c:pt idx="12">
                  <c:v>1366.7081618966772</c:v>
                </c:pt>
                <c:pt idx="13">
                  <c:v>1409.1779641126386</c:v>
                </c:pt>
                <c:pt idx="14">
                  <c:v>1446.2623723185209</c:v>
                </c:pt>
                <c:pt idx="15">
                  <c:v>1478.9388885048565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523-434B-9301-FC115680EEA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F12'!$H$203:$H$218</c:f>
              <c:numCache>
                <c:formatCode>0</c:formatCode>
                <c:ptCount val="16"/>
                <c:pt idx="0">
                  <c:v>65.933994651660186</c:v>
                </c:pt>
                <c:pt idx="1">
                  <c:v>249.5833713266889</c:v>
                </c:pt>
                <c:pt idx="2">
                  <c:v>459.55568261193935</c:v>
                </c:pt>
                <c:pt idx="3">
                  <c:v>609.17944506151593</c:v>
                </c:pt>
                <c:pt idx="4">
                  <c:v>733.85733489538961</c:v>
                </c:pt>
                <c:pt idx="5">
                  <c:v>844.9055276827296</c:v>
                </c:pt>
                <c:pt idx="6">
                  <c:v>979.85971677221482</c:v>
                </c:pt>
                <c:pt idx="7">
                  <c:v>1160.6367152756484</c:v>
                </c:pt>
                <c:pt idx="8">
                  <c:v>1299.0476584733472</c:v>
                </c:pt>
                <c:pt idx="9">
                  <c:v>1411.0055932618677</c:v>
                </c:pt>
                <c:pt idx="10">
                  <c:v>1503.0175598502965</c:v>
                </c:pt>
                <c:pt idx="11">
                  <c:v>1581.4074722721093</c:v>
                </c:pt>
                <c:pt idx="12">
                  <c:v>1648.9704535640094</c:v>
                </c:pt>
                <c:pt idx="13">
                  <c:v>1707.9703552056608</c:v>
                </c:pt>
                <c:pt idx="14">
                  <c:v>1760.0454006958566</c:v>
                </c:pt>
                <c:pt idx="15">
                  <c:v>1806.427856022279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523-434B-9301-FC115680EEA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F12'!$J$203:$J$218</c:f>
              <c:numCache>
                <c:formatCode>0</c:formatCode>
                <c:ptCount val="16"/>
                <c:pt idx="0">
                  <c:v>70.388658683552634</c:v>
                </c:pt>
                <c:pt idx="1">
                  <c:v>270.08706955242519</c:v>
                </c:pt>
                <c:pt idx="2">
                  <c:v>494.37085631537173</c:v>
                </c:pt>
                <c:pt idx="3">
                  <c:v>659.14086747761496</c:v>
                </c:pt>
                <c:pt idx="4">
                  <c:v>798.37543981232852</c:v>
                </c:pt>
                <c:pt idx="5">
                  <c:v>923.55749468795261</c:v>
                </c:pt>
                <c:pt idx="6">
                  <c:v>1077.3377203760824</c:v>
                </c:pt>
                <c:pt idx="7">
                  <c:v>1286.6172358621297</c:v>
                </c:pt>
                <c:pt idx="8">
                  <c:v>1449.6496881992291</c:v>
                </c:pt>
                <c:pt idx="9">
                  <c:v>1583.5470758011586</c:v>
                </c:pt>
                <c:pt idx="10">
                  <c:v>1695.3188445155961</c:v>
                </c:pt>
                <c:pt idx="11">
                  <c:v>1791.9044032920547</c:v>
                </c:pt>
                <c:pt idx="12">
                  <c:v>1876.1162365914824</c:v>
                </c:pt>
                <c:pt idx="13">
                  <c:v>1950.4350590986755</c:v>
                </c:pt>
                <c:pt idx="14">
                  <c:v>2016.6267634199073</c:v>
                </c:pt>
                <c:pt idx="15">
                  <c:v>2076.1186257021136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523-434B-9301-FC115680E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F12'!$B$203:$B$218</c:f>
              <c:numCache>
                <c:formatCode>0</c:formatCode>
                <c:ptCount val="16"/>
                <c:pt idx="0">
                  <c:v>34.322720433972222</c:v>
                </c:pt>
                <c:pt idx="1">
                  <c:v>117.70423924685863</c:v>
                </c:pt>
                <c:pt idx="2">
                  <c:v>226.11320534070637</c:v>
                </c:pt>
                <c:pt idx="3">
                  <c:v>287.83524212480842</c:v>
                </c:pt>
                <c:pt idx="4">
                  <c:v>334.48689728729255</c:v>
                </c:pt>
                <c:pt idx="5">
                  <c:v>373.79968803548536</c:v>
                </c:pt>
                <c:pt idx="6">
                  <c:v>418.75223117257201</c:v>
                </c:pt>
                <c:pt idx="7">
                  <c:v>474.11120427501186</c:v>
                </c:pt>
                <c:pt idx="8">
                  <c:v>513.1388194975184</c:v>
                </c:pt>
                <c:pt idx="9">
                  <c:v>542.71491507282201</c:v>
                </c:pt>
                <c:pt idx="10">
                  <c:v>565.46461312458143</c:v>
                </c:pt>
                <c:pt idx="11">
                  <c:v>583.82942775614731</c:v>
                </c:pt>
                <c:pt idx="12">
                  <c:v>599.13061679945804</c:v>
                </c:pt>
                <c:pt idx="13">
                  <c:v>612.13291694201325</c:v>
                </c:pt>
                <c:pt idx="14">
                  <c:v>623.40525454978592</c:v>
                </c:pt>
                <c:pt idx="15">
                  <c:v>633.25949014259072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25-4621-B2C5-0F907B2C7E7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F12'!$D$203:$D$218</c:f>
              <c:numCache>
                <c:formatCode>0</c:formatCode>
                <c:ptCount val="16"/>
                <c:pt idx="0">
                  <c:v>50.020649513155277</c:v>
                </c:pt>
                <c:pt idx="1">
                  <c:v>180.06709604485775</c:v>
                </c:pt>
                <c:pt idx="2">
                  <c:v>338.87873840784243</c:v>
                </c:pt>
                <c:pt idx="3">
                  <c:v>439.85872043812822</c:v>
                </c:pt>
                <c:pt idx="4">
                  <c:v>519.76997840728541</c:v>
                </c:pt>
                <c:pt idx="5">
                  <c:v>588.68569445516891</c:v>
                </c:pt>
                <c:pt idx="6">
                  <c:v>669.43571615658698</c:v>
                </c:pt>
                <c:pt idx="7">
                  <c:v>772.08526347780003</c:v>
                </c:pt>
                <c:pt idx="8">
                  <c:v>846.47276279252515</c:v>
                </c:pt>
                <c:pt idx="9">
                  <c:v>903.91776580965666</c:v>
                </c:pt>
                <c:pt idx="10">
                  <c:v>948.93763806115339</c:v>
                </c:pt>
                <c:pt idx="11">
                  <c:v>985.73924081810378</c:v>
                </c:pt>
                <c:pt idx="12">
                  <c:v>1016.5161182910061</c:v>
                </c:pt>
                <c:pt idx="13">
                  <c:v>1042.7008149390274</c:v>
                </c:pt>
                <c:pt idx="14">
                  <c:v>1065.3536488783288</c:v>
                </c:pt>
                <c:pt idx="15">
                  <c:v>1085.1282286822602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25-4621-B2C5-0F907B2C7E7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F12'!$F$203:$F$218</c:f>
              <c:numCache>
                <c:formatCode>0</c:formatCode>
                <c:ptCount val="16"/>
                <c:pt idx="0">
                  <c:v>59.609720287264594</c:v>
                </c:pt>
                <c:pt idx="1">
                  <c:v>221.2404896374332</c:v>
                </c:pt>
                <c:pt idx="2">
                  <c:v>410.88581809994741</c:v>
                </c:pt>
                <c:pt idx="3">
                  <c:v>540.14209125068362</c:v>
                </c:pt>
                <c:pt idx="4">
                  <c:v>645.67761994823502</c:v>
                </c:pt>
                <c:pt idx="5">
                  <c:v>738.44146013145894</c:v>
                </c:pt>
                <c:pt idx="6">
                  <c:v>849.48472492428209</c:v>
                </c:pt>
                <c:pt idx="7">
                  <c:v>994.99857537754247</c:v>
                </c:pt>
                <c:pt idx="8">
                  <c:v>1103.8039364227079</c:v>
                </c:pt>
                <c:pt idx="9">
                  <c:v>1190.0303432767678</c:v>
                </c:pt>
                <c:pt idx="10">
                  <c:v>1259.4195490880238</c:v>
                </c:pt>
                <c:pt idx="11">
                  <c:v>1317.4334299645675</c:v>
                </c:pt>
                <c:pt idx="12">
                  <c:v>1366.7081618966772</c:v>
                </c:pt>
                <c:pt idx="13">
                  <c:v>1409.1779641126386</c:v>
                </c:pt>
                <c:pt idx="14">
                  <c:v>1446.2623723185209</c:v>
                </c:pt>
                <c:pt idx="15">
                  <c:v>1478.9388885048565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25-4621-B2C5-0F907B2C7E7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F12'!$H$203:$H$218</c:f>
              <c:numCache>
                <c:formatCode>0</c:formatCode>
                <c:ptCount val="16"/>
                <c:pt idx="0">
                  <c:v>65.933994651660186</c:v>
                </c:pt>
                <c:pt idx="1">
                  <c:v>249.5833713266889</c:v>
                </c:pt>
                <c:pt idx="2">
                  <c:v>459.55568261193935</c:v>
                </c:pt>
                <c:pt idx="3">
                  <c:v>609.17944506151593</c:v>
                </c:pt>
                <c:pt idx="4">
                  <c:v>733.85733489538961</c:v>
                </c:pt>
                <c:pt idx="5">
                  <c:v>844.9055276827296</c:v>
                </c:pt>
                <c:pt idx="6">
                  <c:v>979.85971677221482</c:v>
                </c:pt>
                <c:pt idx="7">
                  <c:v>1160.6367152756484</c:v>
                </c:pt>
                <c:pt idx="8">
                  <c:v>1299.0476584733472</c:v>
                </c:pt>
                <c:pt idx="9">
                  <c:v>1411.0055932618677</c:v>
                </c:pt>
                <c:pt idx="10">
                  <c:v>1503.0175598502965</c:v>
                </c:pt>
                <c:pt idx="11">
                  <c:v>1581.4074722721093</c:v>
                </c:pt>
                <c:pt idx="12">
                  <c:v>1648.9704535640094</c:v>
                </c:pt>
                <c:pt idx="13">
                  <c:v>1707.9703552056608</c:v>
                </c:pt>
                <c:pt idx="14">
                  <c:v>1760.0454006958566</c:v>
                </c:pt>
                <c:pt idx="15">
                  <c:v>1806.427856022279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25-4621-B2C5-0F907B2C7E7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F12'!$J$203:$J$218</c:f>
              <c:numCache>
                <c:formatCode>0</c:formatCode>
                <c:ptCount val="16"/>
                <c:pt idx="0">
                  <c:v>70.388658683552634</c:v>
                </c:pt>
                <c:pt idx="1">
                  <c:v>270.08706955242519</c:v>
                </c:pt>
                <c:pt idx="2">
                  <c:v>494.37085631537173</c:v>
                </c:pt>
                <c:pt idx="3">
                  <c:v>659.14086747761496</c:v>
                </c:pt>
                <c:pt idx="4">
                  <c:v>798.37543981232852</c:v>
                </c:pt>
                <c:pt idx="5">
                  <c:v>923.55749468795261</c:v>
                </c:pt>
                <c:pt idx="6">
                  <c:v>1077.3377203760824</c:v>
                </c:pt>
                <c:pt idx="7">
                  <c:v>1286.6172358621297</c:v>
                </c:pt>
                <c:pt idx="8">
                  <c:v>1449.6496881992291</c:v>
                </c:pt>
                <c:pt idx="9">
                  <c:v>1583.5470758011586</c:v>
                </c:pt>
                <c:pt idx="10">
                  <c:v>1695.3188445155961</c:v>
                </c:pt>
                <c:pt idx="11">
                  <c:v>1791.9044032920547</c:v>
                </c:pt>
                <c:pt idx="12">
                  <c:v>1876.1162365914824</c:v>
                </c:pt>
                <c:pt idx="13">
                  <c:v>1950.4350590986755</c:v>
                </c:pt>
                <c:pt idx="14">
                  <c:v>2016.6267634199073</c:v>
                </c:pt>
                <c:pt idx="15">
                  <c:v>2076.1186257021136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25-4621-B2C5-0F907B2C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19.284141212055278</c:v>
                </c:pt>
                <c:pt idx="2">
                  <c:v>28.133968944421106</c:v>
                </c:pt>
                <c:pt idx="3">
                  <c:v>36.511954313055341</c:v>
                </c:pt>
                <c:pt idx="4">
                  <c:v>44.454852991867774</c:v>
                </c:pt>
                <c:pt idx="5">
                  <c:v>51.995699672609561</c:v>
                </c:pt>
                <c:pt idx="6">
                  <c:v>59.164267311603389</c:v>
                </c:pt>
                <c:pt idx="7">
                  <c:v>65.987459998226797</c:v>
                </c:pt>
                <c:pt idx="8">
                  <c:v>72.489650375002071</c:v>
                </c:pt>
                <c:pt idx="9">
                  <c:v>78.692970529603556</c:v>
                </c:pt>
                <c:pt idx="10">
                  <c:v>84.617563675866379</c:v>
                </c:pt>
                <c:pt idx="11">
                  <c:v>90.281802654694431</c:v>
                </c:pt>
                <c:pt idx="12">
                  <c:v>95.702480248454123</c:v>
                </c:pt>
                <c:pt idx="13">
                  <c:v>100.89497546162505</c:v>
                </c:pt>
                <c:pt idx="14">
                  <c:v>105.87339923565098</c:v>
                </c:pt>
                <c:pt idx="15">
                  <c:v>110.65072250559369</c:v>
                </c:pt>
                <c:pt idx="16">
                  <c:v>115.23888904568838</c:v>
                </c:pt>
                <c:pt idx="17">
                  <c:v>119.64891517085529</c:v>
                </c:pt>
                <c:pt idx="18">
                  <c:v>123.89097804631292</c:v>
                </c:pt>
                <c:pt idx="19">
                  <c:v>127.97449409549296</c:v>
                </c:pt>
                <c:pt idx="20">
                  <c:v>131.90818877775934</c:v>
                </c:pt>
                <c:pt idx="21">
                  <c:v>135.70015882419338</c:v>
                </c:pt>
                <c:pt idx="22">
                  <c:v>139.35792786564903</c:v>
                </c:pt>
                <c:pt idx="23">
                  <c:v>142.88849625733187</c:v>
                </c:pt>
                <c:pt idx="24">
                  <c:v>146.2983857941955</c:v>
                </c:pt>
                <c:pt idx="25">
                  <c:v>149.59367991811618</c:v>
                </c:pt>
                <c:pt idx="26">
                  <c:v>152.7800599383568</c:v>
                </c:pt>
                <c:pt idx="27">
                  <c:v>155.86283771900423</c:v>
                </c:pt>
                <c:pt idx="28">
                  <c:v>158.8469852290055</c:v>
                </c:pt>
                <c:pt idx="29">
                  <c:v>161.73716130059287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1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65.72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38.160000000000004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F12'!$C$203:$C$218</c:f>
              <c:numCache>
                <c:formatCode>0.000</c:formatCode>
                <c:ptCount val="16"/>
                <c:pt idx="0">
                  <c:v>0.58270439368215809</c:v>
                </c:pt>
                <c:pt idx="1">
                  <c:v>0.28452835413349065</c:v>
                </c:pt>
                <c:pt idx="2">
                  <c:v>0.12679594714650058</c:v>
                </c:pt>
                <c:pt idx="3">
                  <c:v>8.667857103275356E-2</c:v>
                </c:pt>
                <c:pt idx="4">
                  <c:v>7.0068048103621355E-2</c:v>
                </c:pt>
                <c:pt idx="5">
                  <c:v>6.0841695780431346E-2</c:v>
                </c:pt>
                <c:pt idx="6">
                  <c:v>5.2593790697929022E-2</c:v>
                </c:pt>
                <c:pt idx="7">
                  <c:v>4.5393822220795736E-2</c:v>
                </c:pt>
                <c:pt idx="8">
                  <c:v>4.1294159738403863E-2</c:v>
                </c:pt>
                <c:pt idx="9">
                  <c:v>3.8650679220158919E-2</c:v>
                </c:pt>
                <c:pt idx="10">
                  <c:v>3.6794154675849365E-2</c:v>
                </c:pt>
                <c:pt idx="11">
                  <c:v>3.5438169425191762E-2</c:v>
                </c:pt>
                <c:pt idx="12">
                  <c:v>3.4395862777107294E-2</c:v>
                </c:pt>
                <c:pt idx="13">
                  <c:v>3.3558805146097506E-2</c:v>
                </c:pt>
                <c:pt idx="14">
                  <c:v>3.2869595324674643E-2</c:v>
                </c:pt>
                <c:pt idx="15">
                  <c:v>3.2290653942981147E-2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39-4F46-87EB-A22617451B91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F12'!$C$203:$C$218</c:f>
              <c:numCache>
                <c:formatCode>0.000</c:formatCode>
                <c:ptCount val="16"/>
                <c:pt idx="0">
                  <c:v>0.58270439368215809</c:v>
                </c:pt>
                <c:pt idx="1">
                  <c:v>0.16991741442765218</c:v>
                </c:pt>
                <c:pt idx="2">
                  <c:v>8.8451269220937753E-2</c:v>
                </c:pt>
                <c:pt idx="3">
                  <c:v>6.9484194681510847E-2</c:v>
                </c:pt>
                <c:pt idx="4">
                  <c:v>5.9793074593358121E-2</c:v>
                </c:pt>
                <c:pt idx="5">
                  <c:v>5.3504592540220018E-2</c:v>
                </c:pt>
                <c:pt idx="6">
                  <c:v>4.7760939551287546E-2</c:v>
                </c:pt>
                <c:pt idx="7">
                  <c:v>4.2184196069744946E-2</c:v>
                </c:pt>
                <c:pt idx="8">
                  <c:v>3.8975807793268549E-2</c:v>
                </c:pt>
                <c:pt idx="9">
                  <c:v>3.6851760370942413E-2</c:v>
                </c:pt>
                <c:pt idx="10">
                  <c:v>3.5369145187505592E-2</c:v>
                </c:pt>
                <c:pt idx="11">
                  <c:v>3.4256580859355998E-2</c:v>
                </c:pt>
                <c:pt idx="12">
                  <c:v>3.3381702485577418E-2</c:v>
                </c:pt>
                <c:pt idx="13">
                  <c:v>3.2672642569055929E-2</c:v>
                </c:pt>
                <c:pt idx="14">
                  <c:v>3.2081859840022854E-2</c:v>
                </c:pt>
                <c:pt idx="15">
                  <c:v>3.1582629729712555E-2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39-4F46-87EB-A22617451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55000000000000004"/>
          <c:min val="3.000000000000000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F12'!$E$203:$E$218</c:f>
              <c:numCache>
                <c:formatCode>0.000</c:formatCode>
                <c:ptCount val="16"/>
                <c:pt idx="0">
                  <c:v>0.3998348720909764</c:v>
                </c:pt>
                <c:pt idx="1">
                  <c:v>0.18833286533520349</c:v>
                </c:pt>
                <c:pt idx="2">
                  <c:v>8.4278624073216304E-2</c:v>
                </c:pt>
                <c:pt idx="3">
                  <c:v>5.7768937461294571E-2</c:v>
                </c:pt>
                <c:pt idx="4">
                  <c:v>4.5890883767444435E-2</c:v>
                </c:pt>
                <c:pt idx="5">
                  <c:v>3.9232065809783175E-2</c:v>
                </c:pt>
                <c:pt idx="6">
                  <c:v>3.3323655490809762E-2</c:v>
                </c:pt>
                <c:pt idx="7">
                  <c:v>2.8190139161084104E-2</c:v>
                </c:pt>
                <c:pt idx="8">
                  <c:v>2.5270730488676008E-2</c:v>
                </c:pt>
                <c:pt idx="9">
                  <c:v>2.3397854867619153E-2</c:v>
                </c:pt>
                <c:pt idx="10">
                  <c:v>2.2085684716228484E-2</c:v>
                </c:pt>
                <c:pt idx="11">
                  <c:v>2.1125029302400872E-2</c:v>
                </c:pt>
                <c:pt idx="12">
                  <c:v>2.0387430015916131E-2</c:v>
                </c:pt>
                <c:pt idx="13">
                  <c:v>1.9799112279124925E-2</c:v>
                </c:pt>
                <c:pt idx="14">
                  <c:v>1.9318130467134768E-2</c:v>
                </c:pt>
                <c:pt idx="15">
                  <c:v>1.8917005830064417E-2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C3-4ABD-B5E9-AE8BCD501237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F12'!$E$203:$E$218</c:f>
              <c:numCache>
                <c:formatCode>0.000</c:formatCode>
                <c:ptCount val="16"/>
                <c:pt idx="0">
                  <c:v>0.3998348720909764</c:v>
                </c:pt>
                <c:pt idx="1">
                  <c:v>0.1110697092322612</c:v>
                </c:pt>
                <c:pt idx="2">
                  <c:v>5.9018161168700671E-2</c:v>
                </c:pt>
                <c:pt idx="3">
                  <c:v>4.5469145138417821E-2</c:v>
                </c:pt>
                <c:pt idx="4">
                  <c:v>3.8478559422160864E-2</c:v>
                </c:pt>
                <c:pt idx="5">
                  <c:v>3.3973986778309748E-2</c:v>
                </c:pt>
                <c:pt idx="6">
                  <c:v>2.9875908197467344E-2</c:v>
                </c:pt>
                <c:pt idx="7">
                  <c:v>2.5903874799930133E-2</c:v>
                </c:pt>
                <c:pt idx="8">
                  <c:v>2.3627458412270382E-2</c:v>
                </c:pt>
                <c:pt idx="9">
                  <c:v>2.2125906533196207E-2</c:v>
                </c:pt>
                <c:pt idx="10">
                  <c:v>2.1076200582436082E-2</c:v>
                </c:pt>
                <c:pt idx="11">
                  <c:v>2.0289341411833431E-2</c:v>
                </c:pt>
                <c:pt idx="12">
                  <c:v>1.9675044635420569E-2</c:v>
                </c:pt>
                <c:pt idx="13">
                  <c:v>1.9180957484117352E-2</c:v>
                </c:pt>
                <c:pt idx="14">
                  <c:v>1.8773108836729713E-2</c:v>
                </c:pt>
                <c:pt idx="15">
                  <c:v>1.8431001490291397E-2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C3-4ABD-B5E9-AE8BCD50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F12'!$G$203:$G$218</c:f>
              <c:numCache>
                <c:formatCode>0.000</c:formatCode>
                <c:ptCount val="16"/>
                <c:pt idx="0">
                  <c:v>0.33551574984110316</c:v>
                </c:pt>
                <c:pt idx="1">
                  <c:v>0.15456312090822924</c:v>
                </c:pt>
                <c:pt idx="2">
                  <c:v>6.9344362336986445E-2</c:v>
                </c:pt>
                <c:pt idx="3">
                  <c:v>4.7610155951257629E-2</c:v>
                </c:pt>
                <c:pt idx="4">
                  <c:v>3.739240997734012E-2</c:v>
                </c:pt>
                <c:pt idx="5">
                  <c:v>3.1626645543074754E-2</c:v>
                </c:pt>
                <c:pt idx="6">
                  <c:v>2.6522681098564305E-2</c:v>
                </c:pt>
                <c:pt idx="7">
                  <c:v>2.2085045513255359E-2</c:v>
                </c:pt>
                <c:pt idx="8">
                  <c:v>1.9549762829426533E-2</c:v>
                </c:pt>
                <c:pt idx="9">
                  <c:v>1.7919148419487739E-2</c:v>
                </c:pt>
                <c:pt idx="10">
                  <c:v>1.6771319562696268E-2</c:v>
                </c:pt>
                <c:pt idx="11">
                  <c:v>1.592354845831595E-2</c:v>
                </c:pt>
                <c:pt idx="12">
                  <c:v>1.5268236856647903E-2</c:v>
                </c:pt>
                <c:pt idx="13">
                  <c:v>1.4744413968619051E-2</c:v>
                </c:pt>
                <c:pt idx="14">
                  <c:v>1.4315449790101189E-2</c:v>
                </c:pt>
                <c:pt idx="15">
                  <c:v>1.3957287094063332E-2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01-497C-9108-59BDB6981274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F12'!$G$203:$G$218</c:f>
              <c:numCache>
                <c:formatCode>0.000</c:formatCode>
                <c:ptCount val="16"/>
                <c:pt idx="0">
                  <c:v>0.33551574984110316</c:v>
                </c:pt>
                <c:pt idx="1">
                  <c:v>9.0399366014673938E-2</c:v>
                </c:pt>
                <c:pt idx="2">
                  <c:v>4.8675323213844844E-2</c:v>
                </c:pt>
                <c:pt idx="3">
                  <c:v>3.7027293973129496E-2</c:v>
                </c:pt>
                <c:pt idx="4">
                  <c:v>3.0975210201034119E-2</c:v>
                </c:pt>
                <c:pt idx="5">
                  <c:v>2.7084069733082913E-2</c:v>
                </c:pt>
                <c:pt idx="6">
                  <c:v>2.35436840865887E-2</c:v>
                </c:pt>
                <c:pt idx="7">
                  <c:v>2.0100531292128933E-2</c:v>
                </c:pt>
                <c:pt idx="8">
                  <c:v>1.8119159879803951E-2</c:v>
                </c:pt>
                <c:pt idx="9">
                  <c:v>1.6806294152911828E-2</c:v>
                </c:pt>
                <c:pt idx="10">
                  <c:v>1.5880331549944959E-2</c:v>
                </c:pt>
                <c:pt idx="11">
                  <c:v>1.5181032714903783E-2</c:v>
                </c:pt>
                <c:pt idx="12">
                  <c:v>1.4633702027684235E-2</c:v>
                </c:pt>
                <c:pt idx="13">
                  <c:v>1.4192671549894714E-2</c:v>
                </c:pt>
                <c:pt idx="14">
                  <c:v>1.3828749459849222E-2</c:v>
                </c:pt>
                <c:pt idx="15">
                  <c:v>1.3523209211314429E-2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01-497C-9108-59BDB6981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5000000000000003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F12'!$I$203:$I$218</c:f>
              <c:numCache>
                <c:formatCode>0.000</c:formatCode>
                <c:ptCount val="16"/>
                <c:pt idx="0">
                  <c:v>0.30333366127235567</c:v>
                </c:pt>
                <c:pt idx="1">
                  <c:v>0.13776328992475018</c:v>
                </c:pt>
                <c:pt idx="2">
                  <c:v>6.1907574884593856E-2</c:v>
                </c:pt>
                <c:pt idx="3">
                  <c:v>4.2547684830764543E-2</c:v>
                </c:pt>
                <c:pt idx="4">
                  <c:v>3.3167532608117251E-2</c:v>
                </c:pt>
                <c:pt idx="5">
                  <c:v>2.7853171997955131E-2</c:v>
                </c:pt>
                <c:pt idx="6">
                  <c:v>2.3154646724963944E-2</c:v>
                </c:pt>
                <c:pt idx="7">
                  <c:v>1.9066128470257432E-2</c:v>
                </c:pt>
                <c:pt idx="8">
                  <c:v>1.67219463971774E-2</c:v>
                </c:pt>
                <c:pt idx="9">
                  <c:v>1.5210317745246444E-2</c:v>
                </c:pt>
                <c:pt idx="10">
                  <c:v>1.4141830394743645E-2</c:v>
                </c:pt>
                <c:pt idx="11">
                  <c:v>1.3347182932296099E-2</c:v>
                </c:pt>
                <c:pt idx="12">
                  <c:v>1.2729309901161775E-2</c:v>
                </c:pt>
                <c:pt idx="13">
                  <c:v>1.2233791672529561E-2</c:v>
                </c:pt>
                <c:pt idx="14">
                  <c:v>1.1826747497595672E-2</c:v>
                </c:pt>
                <c:pt idx="15">
                  <c:v>1.1485896009402301E-2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2-4E31-8E5B-37B5AC86CA37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F12'!$I$203:$I$218</c:f>
              <c:numCache>
                <c:formatCode>0.000</c:formatCode>
                <c:ptCount val="16"/>
                <c:pt idx="0">
                  <c:v>0.30333366127235567</c:v>
                </c:pt>
                <c:pt idx="1">
                  <c:v>8.0133543728044529E-2</c:v>
                </c:pt>
                <c:pt idx="2">
                  <c:v>4.3520297445409931E-2</c:v>
                </c:pt>
                <c:pt idx="3">
                  <c:v>3.283104865427685E-2</c:v>
                </c:pt>
                <c:pt idx="4">
                  <c:v>2.7253253526246995E-2</c:v>
                </c:pt>
                <c:pt idx="5">
                  <c:v>2.3671285539878961E-2</c:v>
                </c:pt>
                <c:pt idx="6">
                  <c:v>2.0411085033562353E-2</c:v>
                </c:pt>
                <c:pt idx="7">
                  <c:v>1.7231920838597672E-2</c:v>
                </c:pt>
                <c:pt idx="8">
                  <c:v>1.5395893960891463E-2</c:v>
                </c:pt>
                <c:pt idx="9">
                  <c:v>1.4174288249109875E-2</c:v>
                </c:pt>
                <c:pt idx="10">
                  <c:v>1.3306564430286523E-2</c:v>
                </c:pt>
                <c:pt idx="11">
                  <c:v>1.26469618682557E-2</c:v>
                </c:pt>
                <c:pt idx="12">
                  <c:v>1.2128780086248916E-2</c:v>
                </c:pt>
                <c:pt idx="13">
                  <c:v>1.1709805114030655E-2</c:v>
                </c:pt>
                <c:pt idx="14">
                  <c:v>1.1363343236539661E-2</c:v>
                </c:pt>
                <c:pt idx="15">
                  <c:v>1.1071574175145656E-2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2-4E31-8E5B-37B5AC86C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000000000000000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F12'!$B$203:$B$218</c:f>
              <c:numCache>
                <c:formatCode>0</c:formatCode>
                <c:ptCount val="16"/>
                <c:pt idx="0">
                  <c:v>34.322720433972222</c:v>
                </c:pt>
                <c:pt idx="1">
                  <c:v>70.291764280957068</c:v>
                </c:pt>
                <c:pt idx="2">
                  <c:v>157.73374820010542</c:v>
                </c:pt>
                <c:pt idx="3">
                  <c:v>230.73753710640344</c:v>
                </c:pt>
                <c:pt idx="4">
                  <c:v>285.4368080929363</c:v>
                </c:pt>
                <c:pt idx="5">
                  <c:v>328.72193556499531</c:v>
                </c:pt>
                <c:pt idx="6">
                  <c:v>380.27302718812274</c:v>
                </c:pt>
                <c:pt idx="7">
                  <c:v>440.58858720289999</c:v>
                </c:pt>
                <c:pt idx="8">
                  <c:v>484.32999064998188</c:v>
                </c:pt>
                <c:pt idx="9">
                  <c:v>517.45533076087986</c:v>
                </c:pt>
                <c:pt idx="10">
                  <c:v>543.56460085023855</c:v>
                </c:pt>
                <c:pt idx="11">
                  <c:v>564.3632367134262</c:v>
                </c:pt>
                <c:pt idx="12">
                  <c:v>581.46528056599038</c:v>
                </c:pt>
                <c:pt idx="13">
                  <c:v>595.9687751971635</c:v>
                </c:pt>
                <c:pt idx="14">
                  <c:v>608.46505113454634</c:v>
                </c:pt>
                <c:pt idx="15">
                  <c:v>619.37426338023408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90-446D-98CE-89EF4739A265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F12'!$B$203:$B$218</c:f>
              <c:numCache>
                <c:formatCode>0</c:formatCode>
                <c:ptCount val="16"/>
                <c:pt idx="0">
                  <c:v>34.322720433972222</c:v>
                </c:pt>
                <c:pt idx="1">
                  <c:v>117.70423924685863</c:v>
                </c:pt>
                <c:pt idx="2">
                  <c:v>226.11320534070637</c:v>
                </c:pt>
                <c:pt idx="3">
                  <c:v>287.83524212480842</c:v>
                </c:pt>
                <c:pt idx="4">
                  <c:v>334.48689728729255</c:v>
                </c:pt>
                <c:pt idx="5">
                  <c:v>373.79968803548536</c:v>
                </c:pt>
                <c:pt idx="6">
                  <c:v>418.75223117257201</c:v>
                </c:pt>
                <c:pt idx="7">
                  <c:v>474.11120427501186</c:v>
                </c:pt>
                <c:pt idx="8">
                  <c:v>513.1388194975184</c:v>
                </c:pt>
                <c:pt idx="9">
                  <c:v>542.71491507282201</c:v>
                </c:pt>
                <c:pt idx="10">
                  <c:v>565.46461312458143</c:v>
                </c:pt>
                <c:pt idx="11">
                  <c:v>583.82942775614731</c:v>
                </c:pt>
                <c:pt idx="12">
                  <c:v>599.13061679945804</c:v>
                </c:pt>
                <c:pt idx="13">
                  <c:v>612.13291694201325</c:v>
                </c:pt>
                <c:pt idx="14">
                  <c:v>623.40525454978592</c:v>
                </c:pt>
                <c:pt idx="15">
                  <c:v>633.25949014259072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790-446D-98CE-89EF4739A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F12'!$D$203:$D$218</c:f>
              <c:numCache>
                <c:formatCode>0</c:formatCode>
                <c:ptCount val="16"/>
                <c:pt idx="0">
                  <c:v>50.020649513155277</c:v>
                </c:pt>
                <c:pt idx="1">
                  <c:v>106.19495415419439</c:v>
                </c:pt>
                <c:pt idx="2">
                  <c:v>237.30809822696176</c:v>
                </c:pt>
                <c:pt idx="3">
                  <c:v>346.20681769333362</c:v>
                </c:pt>
                <c:pt idx="4">
                  <c:v>435.816405309419</c:v>
                </c:pt>
                <c:pt idx="5">
                  <c:v>509.78707307869229</c:v>
                </c:pt>
                <c:pt idx="6">
                  <c:v>600.17425175685617</c:v>
                </c:pt>
                <c:pt idx="7">
                  <c:v>709.46794145697515</c:v>
                </c:pt>
                <c:pt idx="8">
                  <c:v>791.4294368721213</c:v>
                </c:pt>
                <c:pt idx="9">
                  <c:v>854.77921429790877</c:v>
                </c:pt>
                <c:pt idx="10">
                  <c:v>905.56395497686651</c:v>
                </c:pt>
                <c:pt idx="11">
                  <c:v>946.74424890511216</c:v>
                </c:pt>
                <c:pt idx="12">
                  <c:v>980.99662313427098</c:v>
                </c:pt>
                <c:pt idx="13">
                  <c:v>1010.1462993917601</c:v>
                </c:pt>
                <c:pt idx="14">
                  <c:v>1035.2968696440514</c:v>
                </c:pt>
                <c:pt idx="15">
                  <c:v>1057.2497666736667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9C-4E75-9A61-D83A0F1392F9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F12'!$D$203:$D$218</c:f>
              <c:numCache>
                <c:formatCode>0</c:formatCode>
                <c:ptCount val="16"/>
                <c:pt idx="0">
                  <c:v>50.020649513155277</c:v>
                </c:pt>
                <c:pt idx="1">
                  <c:v>180.06709604485775</c:v>
                </c:pt>
                <c:pt idx="2">
                  <c:v>338.87873840784243</c:v>
                </c:pt>
                <c:pt idx="3">
                  <c:v>439.85872043812822</c:v>
                </c:pt>
                <c:pt idx="4">
                  <c:v>519.76997840728541</c:v>
                </c:pt>
                <c:pt idx="5">
                  <c:v>588.68569445516891</c:v>
                </c:pt>
                <c:pt idx="6">
                  <c:v>669.43571615658698</c:v>
                </c:pt>
                <c:pt idx="7">
                  <c:v>772.08526347780003</c:v>
                </c:pt>
                <c:pt idx="8">
                  <c:v>846.47276279252515</c:v>
                </c:pt>
                <c:pt idx="9">
                  <c:v>903.91776580965666</c:v>
                </c:pt>
                <c:pt idx="10">
                  <c:v>948.93763806115339</c:v>
                </c:pt>
                <c:pt idx="11">
                  <c:v>985.73924081810378</c:v>
                </c:pt>
                <c:pt idx="12">
                  <c:v>1016.5161182910061</c:v>
                </c:pt>
                <c:pt idx="13">
                  <c:v>1042.7008149390274</c:v>
                </c:pt>
                <c:pt idx="14">
                  <c:v>1065.3536488783288</c:v>
                </c:pt>
                <c:pt idx="15">
                  <c:v>1085.1282286822602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9C-4E75-9A61-D83A0F139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F12'!$F$203:$F$218</c:f>
              <c:numCache>
                <c:formatCode>0</c:formatCode>
                <c:ptCount val="16"/>
                <c:pt idx="0">
                  <c:v>59.609720287264594</c:v>
                </c:pt>
                <c:pt idx="1">
                  <c:v>129.39697311025998</c:v>
                </c:pt>
                <c:pt idx="2">
                  <c:v>288.41565955726628</c:v>
                </c:pt>
                <c:pt idx="3">
                  <c:v>420.07843915646106</c:v>
                </c:pt>
                <c:pt idx="4">
                  <c:v>534.86790533480041</c:v>
                </c:pt>
                <c:pt idx="5">
                  <c:v>632.37816267174037</c:v>
                </c:pt>
                <c:pt idx="6">
                  <c:v>754.07157842283959</c:v>
                </c:pt>
                <c:pt idx="7">
                  <c:v>905.59016452993399</c:v>
                </c:pt>
                <c:pt idx="8">
                  <c:v>1023.0303136923874</c:v>
                </c:pt>
                <c:pt idx="9">
                  <c:v>1116.1244681833907</c:v>
                </c:pt>
                <c:pt idx="10">
                  <c:v>1192.5120098769776</c:v>
                </c:pt>
                <c:pt idx="11">
                  <c:v>1256.0014529647851</c:v>
                </c:pt>
                <c:pt idx="12">
                  <c:v>1309.9089428450839</c:v>
                </c:pt>
                <c:pt idx="13">
                  <c:v>1356.4459084346493</c:v>
                </c:pt>
                <c:pt idx="14">
                  <c:v>1397.0919735843404</c:v>
                </c:pt>
                <c:pt idx="15">
                  <c:v>1432.9432263743365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60-430C-87E4-48D439115B11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F12'!$F$203:$F$218</c:f>
              <c:numCache>
                <c:formatCode>0</c:formatCode>
                <c:ptCount val="16"/>
                <c:pt idx="0">
                  <c:v>59.609720287264594</c:v>
                </c:pt>
                <c:pt idx="1">
                  <c:v>221.2404896374332</c:v>
                </c:pt>
                <c:pt idx="2">
                  <c:v>410.88581809994741</c:v>
                </c:pt>
                <c:pt idx="3">
                  <c:v>540.14209125068362</c:v>
                </c:pt>
                <c:pt idx="4">
                  <c:v>645.67761994823502</c:v>
                </c:pt>
                <c:pt idx="5">
                  <c:v>738.44146013145894</c:v>
                </c:pt>
                <c:pt idx="6">
                  <c:v>849.48472492428209</c:v>
                </c:pt>
                <c:pt idx="7">
                  <c:v>994.99857537754247</c:v>
                </c:pt>
                <c:pt idx="8">
                  <c:v>1103.8039364227079</c:v>
                </c:pt>
                <c:pt idx="9">
                  <c:v>1190.0303432767678</c:v>
                </c:pt>
                <c:pt idx="10">
                  <c:v>1259.4195490880238</c:v>
                </c:pt>
                <c:pt idx="11">
                  <c:v>1317.4334299645675</c:v>
                </c:pt>
                <c:pt idx="12">
                  <c:v>1366.7081618966772</c:v>
                </c:pt>
                <c:pt idx="13">
                  <c:v>1409.1779641126386</c:v>
                </c:pt>
                <c:pt idx="14">
                  <c:v>1446.2623723185209</c:v>
                </c:pt>
                <c:pt idx="15">
                  <c:v>1478.9388885048565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60-430C-87E4-48D439115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F12'!$H$203:$H$218</c:f>
              <c:numCache>
                <c:formatCode>0</c:formatCode>
                <c:ptCount val="16"/>
                <c:pt idx="0">
                  <c:v>65.933994651660186</c:v>
                </c:pt>
                <c:pt idx="1">
                  <c:v>145.17655618506578</c:v>
                </c:pt>
                <c:pt idx="2">
                  <c:v>323.06224298534335</c:v>
                </c:pt>
                <c:pt idx="3">
                  <c:v>470.06082891586129</c:v>
                </c:pt>
                <c:pt idx="4">
                  <c:v>602.99933179549521</c:v>
                </c:pt>
                <c:pt idx="5">
                  <c:v>718.05107157878899</c:v>
                </c:pt>
                <c:pt idx="6">
                  <c:v>863.75750999635011</c:v>
                </c:pt>
                <c:pt idx="7">
                  <c:v>1048.9806586166342</c:v>
                </c:pt>
                <c:pt idx="8">
                  <c:v>1196.0330170282045</c:v>
                </c:pt>
                <c:pt idx="9">
                  <c:v>1314.8969229292029</c:v>
                </c:pt>
                <c:pt idx="10">
                  <c:v>1414.2440859306139</c:v>
                </c:pt>
                <c:pt idx="11">
                  <c:v>1498.4435368459751</c:v>
                </c:pt>
                <c:pt idx="12">
                  <c:v>1571.1770830698879</c:v>
                </c:pt>
                <c:pt idx="13">
                  <c:v>1634.816133489433</c:v>
                </c:pt>
                <c:pt idx="14">
                  <c:v>1691.082015919078</c:v>
                </c:pt>
                <c:pt idx="15">
                  <c:v>1741.2659825257074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9A-4AD8-839C-81661D204761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F12'!$H$203:$H$218</c:f>
              <c:numCache>
                <c:formatCode>0</c:formatCode>
                <c:ptCount val="16"/>
                <c:pt idx="0">
                  <c:v>65.933994651660186</c:v>
                </c:pt>
                <c:pt idx="1">
                  <c:v>249.5833713266889</c:v>
                </c:pt>
                <c:pt idx="2">
                  <c:v>459.55568261193935</c:v>
                </c:pt>
                <c:pt idx="3">
                  <c:v>609.17944506151593</c:v>
                </c:pt>
                <c:pt idx="4">
                  <c:v>733.85733489538961</c:v>
                </c:pt>
                <c:pt idx="5">
                  <c:v>844.9055276827296</c:v>
                </c:pt>
                <c:pt idx="6">
                  <c:v>979.85971677221482</c:v>
                </c:pt>
                <c:pt idx="7">
                  <c:v>1160.6367152756484</c:v>
                </c:pt>
                <c:pt idx="8">
                  <c:v>1299.0476584733472</c:v>
                </c:pt>
                <c:pt idx="9">
                  <c:v>1411.0055932618677</c:v>
                </c:pt>
                <c:pt idx="10">
                  <c:v>1503.0175598502965</c:v>
                </c:pt>
                <c:pt idx="11">
                  <c:v>1581.4074722721093</c:v>
                </c:pt>
                <c:pt idx="12">
                  <c:v>1648.9704535640094</c:v>
                </c:pt>
                <c:pt idx="13">
                  <c:v>1707.9703552056608</c:v>
                </c:pt>
                <c:pt idx="14">
                  <c:v>1760.0454006958566</c:v>
                </c:pt>
                <c:pt idx="15">
                  <c:v>1806.427856022279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9A-4AD8-839C-81661D204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tabSelected="1" topLeftCell="A10" zoomScaleNormal="100" workbookViewId="0">
      <selection activeCell="P19" sqref="P19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56</v>
      </c>
    </row>
    <row r="12" spans="1:1" x14ac:dyDescent="0.45">
      <c r="A12" s="16" t="s">
        <v>57</v>
      </c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51</v>
      </c>
    </row>
    <row r="18" spans="1:1" x14ac:dyDescent="0.45">
      <c r="A18" s="16" t="s">
        <v>52</v>
      </c>
    </row>
    <row r="19" spans="1:1" x14ac:dyDescent="0.45">
      <c r="A19" s="16" t="s">
        <v>53</v>
      </c>
    </row>
    <row r="20" spans="1:1" x14ac:dyDescent="0.45">
      <c r="A20" s="16" t="s">
        <v>58</v>
      </c>
    </row>
    <row r="21" spans="1:1" x14ac:dyDescent="0.45">
      <c r="A21" s="16" t="s">
        <v>59</v>
      </c>
    </row>
    <row r="22" spans="1:1" x14ac:dyDescent="0.45">
      <c r="A22" s="16"/>
    </row>
    <row r="25" spans="1:1" ht="15.75" x14ac:dyDescent="0.5">
      <c r="A25" s="17" t="s">
        <v>54</v>
      </c>
    </row>
    <row r="26" spans="1:1" ht="15.75" x14ac:dyDescent="0.5">
      <c r="A26" s="17"/>
    </row>
    <row r="27" spans="1:1" x14ac:dyDescent="0.45">
      <c r="A27" s="16" t="s">
        <v>60</v>
      </c>
    </row>
    <row r="28" spans="1:1" x14ac:dyDescent="0.45">
      <c r="A28" s="16"/>
    </row>
  </sheetData>
  <hyperlinks>
    <hyperlink ref="A10" location="Abmessung!A1" display="Abmessungen"/>
    <hyperlink ref="A11" location="'2,5 mm Noctua F12'!A1" display="Datensatz Lamellenabstand 2,5 mm FAN Noctua F12"/>
    <hyperlink ref="A12" location="'2,5 mm 2x F12'!A1" display="Datensatz Lamellenabstand 2,5 mm FAN Noctua F12 in push/pull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2,5mm F12'!A1" display="Thermaler Widerstand und Leistung, Lamellenabstand 2,5 mm, mit FAN F12"/>
    <hyperlink ref="A27" location="'Vergleich KW pushpull 2,5 mm'!A1" display="Thermaler Widerstand, Lamellenabstand 2,5 mm, FAN F12;push/pull"/>
    <hyperlink ref="A21" location="'Diagramm 2,5mm 2x F12'!A1" display="Thermaler Widerstand und Leistung, Lamellenabstand 2,5 mm, mit FAN F12 in push/pull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E10" sqref="E10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15</v>
      </c>
      <c r="B1" t="s">
        <v>61</v>
      </c>
      <c r="C1" t="s">
        <v>16</v>
      </c>
    </row>
    <row r="2" spans="1:13" x14ac:dyDescent="0.45">
      <c r="A2" t="s">
        <v>17</v>
      </c>
      <c r="B2">
        <v>52.5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2.5</v>
      </c>
      <c r="C4" t="s">
        <v>16</v>
      </c>
    </row>
    <row r="5" spans="1:13" x14ac:dyDescent="0.45">
      <c r="A5" t="s">
        <v>20</v>
      </c>
      <c r="B5">
        <f>84*2</f>
        <v>168</v>
      </c>
    </row>
    <row r="6" spans="1:13" x14ac:dyDescent="0.45">
      <c r="A6" t="s">
        <v>21</v>
      </c>
      <c r="B6">
        <v>13</v>
      </c>
    </row>
    <row r="7" spans="1:13" x14ac:dyDescent="0.45">
      <c r="A7" t="s">
        <v>22</v>
      </c>
      <c r="B7">
        <v>12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(95.46*2+41.1+17.4*2)*3</f>
        <v>800.46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134477.28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(((2600*2+369*4)-(84*14))*(B5/84))*3</f>
        <v>33000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1748204.64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396000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</f>
        <v>2.1442046399999999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f>0.66</f>
        <v>0.66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I1" workbookViewId="0">
      <selection activeCell="O1" sqref="O1:U1048576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61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5.25097010895138E-13 + 10583.0282051281*P4 + 474247.435897436*P4^2</f>
        <v>5.2509701089513799E-13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5.25097010895138E-13 + 10583.0282051281*P5 + 474247.435897436*P5^2</f>
        <v>2.9709000923910978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6.0147232838078892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9.131469574250902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12.321138963720131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15.583731452215581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18.919247039737247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22.327685726285129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25.809047511859234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29.363332396459562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32.990540380086102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36.690671462738862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40.463725644417842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44.309702925123034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48.228603304854445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52.220426783612098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56.285173361395941</v>
      </c>
    </row>
    <row r="21" spans="15:21" x14ac:dyDescent="0.45">
      <c r="O21">
        <v>17</v>
      </c>
      <c r="P21" s="7">
        <f>O21/3600000*998.2</f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60.422843038206018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64.633435814042315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68.916951688904817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73.27339066279356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77.702752735708501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82.205037907649668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86.780246178617048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91.428377548610669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96.149432017630488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100.94340958567652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105.81031025274878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110.75013401884725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115.76288088397197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120.84855084812288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126.00714391130003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131.23866007350335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136.54309933473294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141.92046169498875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147.37074715427076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152.89395571257899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158.4900873699134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164.15914212627408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169.90111998166097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175.7160209360741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181.60384498951336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187.56459214197895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193.59826239347069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199.70485574398867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205.88437219353287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212.13681174210328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218.4621743896999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224.86046013632279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231.33166898197186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237.87580092664717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244.49285597034861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251.18283411307638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257.94573535483033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264.7815596956105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271.6903071354169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278.67197767424943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285.72657131210826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292.85408804899339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300.05452788490459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307.32789081984208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314.67417685380587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322.09338598679579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329.58551821881179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337.15057354985413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5.25097010895138E-13 + 10583.0282051281*P69 + 474247.435897436*P69^2</f>
        <v>344.78855197992277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352.4994535090176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360.28327813713855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368.1400258642858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376.0696966904593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384.07229061565897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392.14780763988483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400.29624776313699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408.51761098541522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416.81189730671974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425.17910672705051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433.61923924640752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442.13229486479077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450.71827358220014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459.37717539863576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468.10900031409767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476.91374832858583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485.79141944209994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494.74201365464046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503.76553096620728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512.86197137680028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522.03133488641936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531.27362149506473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540.5888312027364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549.97696400943437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559.43801991515829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568.97199891990863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578.57890102368492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588.25872622648762</v>
      </c>
    </row>
    <row r="98" spans="15:23" x14ac:dyDescent="0.4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598.01147452831651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607.83714592917181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617.73574042905307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627.70725802796062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637.75169872589447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647.86906252285451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658.05934941884072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668.32255941385313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678.65869250789171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689.06774870095671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699.54972799304778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710.10463038416503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720.7324558743087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731.43320446347843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742.20687615167435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753.05347093889668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763.97298882514497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774.96542981041978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786.03079389472032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797.16908107804784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808.38029136040086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819.66442474178052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831.02148122218614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842.45146080161794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853.95436348007615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865.53018925756055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877.17893813407125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888.90061010960812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900.6952051841713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912.56272335776021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924.50316463037609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936.51652900201748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948.60281647268516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960.76202704237971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972.99416071109977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5.25097010895138E-13 + 10583.0282051281*P133 + 474247.435897436*P133^2</f>
        <v>985.29921747884646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997.67719734561933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1010.1281003114183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1022.6519263762436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1035.2486755400951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1047.9183478029727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1060.6609431648765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1073.4764616258067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1086.3649031857628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1099.3262678447456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1112.3605556027542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1125.4677664597896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1138.6479004158505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1151.900957470938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1165.2269376250517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1178.6258408781914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1192.0976672303573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1205.6424166815495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1219.2600892317682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1232.9506848810129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1246.7142036292842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1260.5506454765809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1274.4600104229048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1288.4422984682542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1302.49750961263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1316.625643856032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1330.8267011984601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1345.1006816399147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1359.4475851803954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1373.8674118199024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1388.3601615584357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1402.925834395995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1417.5644303325803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1432.2759493681924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1447.0603915028303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1461.9177567364941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1476.848045069185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1491.8512565009014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1506.9273910316444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1522.0764486614135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1537.2984293902089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1552.5933332180305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1567.9611601448782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1583.4019101707522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1598.9155832956526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1614.5021795195789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1630.1616988425312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1645.8941412645104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1661.6995067855155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1677.577795405547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1693.529007124604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1709.5531419426879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1725.650199859798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1741.8201808759345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1758.0630849910963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1774.3789122052849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1790.7676625184999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1807.2293359307405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1823.7639324420084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1840.3714520523015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1857.0518947616217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1873.8052605699675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1890.6315494773394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1907.5307614837379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5.25097010895138E-13 + 10583.0282051281*P197 + 474247.435897436*P197^2</f>
        <v>1924.5028965891622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1941.5479547936129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1958.6659360970903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1975.8568404995935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1993.1206680011228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2010.4574186016787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2027.8670923012603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2045.3496890998686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2062.905208997503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2080.5336519941634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2098.2350180898502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2116.009307284563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2133.8565195783021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2151.7766549710677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2169.7697134628597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2187.8356950536772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2205.9745997435216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2224.1864275323915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2242.4711784202887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2260.8288524072109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2279.2594494931595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2297.7629696781351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2316.3394129621361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2334.9887793451639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2353.7110688272178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2372.506281408298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2391.3744170884042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2410.3154758675364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2429.329457745695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2448.4163627228809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2467.5761907990909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2486.8089419743283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2506.1146162485925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2525.4932136218827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2544.9447340941983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2564.46917766554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2584.0665443359089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2603.7368341053038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2623.4800469737247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2643.2961829411715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2663.1852420076452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2683.1472241731435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2703.1821294376696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2723.289957801222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2743.4707092638014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2763.7243838254044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2784.0509814860357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2804.4505022456924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2824.9229461043747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2845.4683130620851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2866.0866031188207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2886.7778162745822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2907.5419525293692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2928.3790118831835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2949.2889943360237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2970.2718998878918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2991.3277285387835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3012.4564802887026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3033.6581551376485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3054.9327530856185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3076.2802741326177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3097.7007182786415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3119.1940855236917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3140.7603758677669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5.25097010895138E-13 + 10583.0282051281*P261 + 474247.435897436*P261^2</f>
        <v>3162.3995893108695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3184.1117258529985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3205.8967854941548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3227.7547682343356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3249.6856740735429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3271.6895030117762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3293.766255049035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3315.9159301853224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3338.1385284206349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3360.4340497549738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3382.8024941883373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3405.2438617207285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3427.7581523521462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3450.345366082589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3473.005502912059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3495.7385628405555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3518.5445458680779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3541.4234519946249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3564.3752812202006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3587.4000335448009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3610.497708968428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3633.6683074910798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3656.9118291127597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3680.2282738334666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3703.6176416531976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3727.0799325719554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3750.6151465897401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3774.2232837065508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3797.904343922386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3821.6583272372504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3845.4852336511394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3869.3850631640553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3893.3578157759957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3917.4034914869635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3941.522090296959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3965.7136122059778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3989.9780572140248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4014.3154253210978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4038.7257165271963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4063.2089308323202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4087.7650682364729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4112.394128739651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4137.0961123418538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4161.8710190430838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4186.7188488433403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4211.6396017426232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4236.6332777409316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4261.6998768382655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4286.8393990346267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4312.0518443300143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4337.3372127244284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4362.6955042178679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4388.1267188103338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4413.6308565018253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4439.2079172923432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4464.8579011818883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4490.5808081704608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4516.3766382580561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4542.2453914446796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4568.1870677303286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4594.201667115005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4620.2891895987077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4646.449635181436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4672.6830038631897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5.25097010895138E-13 + 10583.0282051281*P325 + 474247.435897436*P325^2</f>
        <v>4698.9892956439699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4725.3685105237764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4751.8206485026094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4778.3457095804697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4804.9436937573546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4831.6146010332659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4858.3584314082045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4885.1751848821668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4912.0648614551583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4939.0274611271761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4966.0629838982186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4993.1714297682856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5020.3527987373809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5047.6070908055035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5074.9343059726525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5102.3344442388252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5129.8075056040252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5157.3534900682507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5184.9723976315026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5212.6642282937828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5240.4289820550875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5268.2666589154196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5296.1772588747754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5324.1607819331593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5352.2172280905688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5380.3465973470065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5408.5488897024679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5436.8241051569566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5465.1722437104709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5493.5933053630106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5522.0872901145794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5550.6541979651729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5579.2940289147928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5608.0067829634372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5636.7924601111099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5665.6510603578099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5694.5825837035318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5723.5870301482828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5752.6643996920602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5781.8146923348631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5811.0379080766916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5840.3340469175482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5869.7031088574295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5899.1450938963389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5928.6600020342712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5958.2478332712326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5987.9085876072204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6017.642265042231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6047.4488655762707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6077.3283892093368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6107.2808359414284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6137.3062057725438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6167.40449870269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6197.57571473186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6227.8198538600564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6258.1369160872782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6288.5269014135274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6318.9898098388039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6349.5256413631032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6380.1343959864316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6410.8160737087856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6441.570674530165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6472.3981984505699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6503.298645470004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5.25097010895138E-13 + 10583.0282051281*P389 + 474247.435897436*P389^2</f>
        <v>6534.2720155884635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6565.3183088059459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6596.4375251224565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6627.6296645379944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6658.8947270525605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6690.2327126661476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6721.6436213787638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6753.1274531904064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6784.6842081010745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6816.3138861107691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6848.01648721949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6879.7920114272374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6911.6404587340094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6943.5618291398087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6975.5561226446343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7007.6233392484874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7039.763478951365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7071.976541753269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7104.2625276542003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7136.6214366541562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7169.0532687531395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7201.5580239511492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7234.1357022481843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7266.786303644245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7299.509828139333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7332.3062757334465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7365.1756464265891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7398.1179402187545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7431.1331571099472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7464.2212971001663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7497.3823601894092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7530.616346377682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7563.9232556649804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7597.3030880513052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7630.7558435366536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7664.2815221210294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7697.8801238044325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7731.5516485868629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7765.2960964683152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7799.1134674487967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7833.0037615283045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7866.966978706836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7901.0031189843994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7935.1121823609838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7969.2941688365963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8003.5490784112335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8037.876911084898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8072.2776668575898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8106.7513457293062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8141.2979477000499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8175.9174727698191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8210.6099209386157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8245.3752922064359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8280.2135865732853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8315.1248040391602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8350.1089446040605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8385.1660082679864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8420.2959950309396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8455.4989048929201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8490.7747378539261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8526.1234939139576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8561.5451730730128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8597.0397753310972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8632.607300688207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5.25097010895138E-13 + 10583.0282051281*P453 + 474247.435897436*P453^2</f>
        <v>8668.247749144346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8703.9611206995087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8739.7474153536969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8775.606633106916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8811.5387739591533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8847.5438379104235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8883.6218249607155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8919.7727351100348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8955.9965683583832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8992.2933247057554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9028.6630041521548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9065.1056066975798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9101.6211323420266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9138.209581085508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9174.8709529280131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9211.6052478695419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9248.412465910098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9285.2926070496796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9322.2456712882886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9359.2716586259194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9396.3705690625829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9433.5424025982684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9470.787159232983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9508.104838966723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9545.4954417994923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9582.9589677312852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9620.4954167620999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9658.1047888919438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9695.7870841208132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9733.5423024487136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9771.370443875634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9809.2715084015836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9847.2454960265604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9885.2924067505592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9923.412240573587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9961.6049974956459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9999.8706775167248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10038.209280636833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10076.620806855964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10115.105256174125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10153.662628591312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10192.292924107518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10230.996142722755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10269.77228443702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10308.62134925031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10347.543337162626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10386.538248173974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10425.606082284343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10464.746839493735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10503.960519802156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10543.247123209605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10582.606649716077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topLeftCell="A5" workbookViewId="0">
      <selection activeCell="B7" sqref="B7:B36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36*1.06</f>
        <v>38.160000000000004</v>
      </c>
      <c r="I6" s="1" t="s">
        <v>13</v>
      </c>
    </row>
    <row r="7" spans="1:9" x14ac:dyDescent="0.45">
      <c r="A7">
        <v>0</v>
      </c>
      <c r="B7" s="8">
        <f>D7*A7/(E7+A7)*1.06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62*1.06</f>
        <v>65.72</v>
      </c>
      <c r="I7" s="1" t="s">
        <v>13</v>
      </c>
    </row>
    <row r="8" spans="1:9" x14ac:dyDescent="0.45">
      <c r="A8">
        <v>5</v>
      </c>
      <c r="B8" s="8">
        <f t="shared" ref="B8:B36" si="0">D8*A8/(E8+A8)*1.06</f>
        <v>19.284141212055278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28.133968944421106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36.511954313055341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44.454852991867774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51.995699672609561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59.164267311603389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65.987459998226797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72.489650375002071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78.692970529603556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84.617563675866379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90.281802654694431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95.702480248454123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100.89497546162505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105.87339923565098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110.65072250559369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115.23888904568838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119.64891517085529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123.89097804631292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127.97449409549296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131.90818877775934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135.70015882419338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139.35792786564903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142.88849625733187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146.2983857941955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149.59367991811618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152.7800599383568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155.86283771900423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158.8469852290055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161.73716130059287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topLeftCell="H1" zoomScaleNormal="100" workbookViewId="0">
      <selection activeCell="Q191" sqref="Q191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55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28.960003134586145</v>
      </c>
      <c r="C3">
        <v>0</v>
      </c>
      <c r="D3" s="2">
        <v>6.6812297353013736E-2</v>
      </c>
      <c r="E3" s="1">
        <f>D3*0.01256*3600</f>
        <v>3.0209848371138688</v>
      </c>
      <c r="F3" s="1">
        <f>E3*4</f>
        <v>12.083939348455475</v>
      </c>
      <c r="G3" s="8">
        <v>115.01606153846123</v>
      </c>
      <c r="H3">
        <v>315</v>
      </c>
      <c r="I3">
        <v>295</v>
      </c>
      <c r="J3" s="1">
        <v>296.52794697415999</v>
      </c>
      <c r="K3" s="2">
        <f t="shared" ref="K3:K34" si="1">H3-J3</f>
        <v>18.472053025840012</v>
      </c>
      <c r="L3" s="8">
        <v>34.322720433972222</v>
      </c>
      <c r="M3" s="1">
        <f>((H3-I3)-(J3-I3))/(LN((H3-I3)/(J3-I3)))</f>
        <v>7.1825183500545844</v>
      </c>
      <c r="N3" s="1">
        <f t="shared" ref="N3:N34" si="2">((W3 + X3*H3 +Y3*H3^2 +  Z3*H3^3)+(W3 + X3*J3 + Y3*J3^2 +  Z3*J3^3))/2</f>
        <v>4180.7384196060075</v>
      </c>
      <c r="O3" s="1">
        <f t="shared" ref="O3:O34" si="3">((S3 + T3*H3 + U3*H3^2 +  V3*H3^3)+(S3 + T3*J3 + U3*J3^2 +  V3*J3^3))/2</f>
        <v>994.47503048108945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50.699804276271898</v>
      </c>
      <c r="C4">
        <v>0</v>
      </c>
      <c r="D4" s="2">
        <v>6.6812297353013736E-2</v>
      </c>
      <c r="E4" s="1">
        <f t="shared" ref="E4:E67" si="4">D4*0.01256*3600</f>
        <v>3.0209848371138688</v>
      </c>
      <c r="F4" s="1">
        <f t="shared" ref="F4:F67" si="5">E4*4</f>
        <v>12.083939348455475</v>
      </c>
      <c r="G4" s="8">
        <v>241.11489230769138</v>
      </c>
      <c r="H4">
        <v>315</v>
      </c>
      <c r="I4">
        <v>295</v>
      </c>
      <c r="J4" s="1">
        <v>299.59203819778139</v>
      </c>
      <c r="K4" s="2">
        <f t="shared" si="1"/>
        <v>15.407961802218608</v>
      </c>
      <c r="L4" s="8">
        <v>50.020649513155277</v>
      </c>
      <c r="M4" s="1">
        <f t="shared" ref="M4:M8" si="6">((H4-I4)-(J4-I4))/(LN((H4-I4)/(J4-I4)))</f>
        <v>10.471574641519117</v>
      </c>
      <c r="N4" s="1">
        <f t="shared" si="2"/>
        <v>4179.9212455633278</v>
      </c>
      <c r="O4" s="1">
        <f t="shared" si="3"/>
        <v>994.08667783729095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72.454254027844996</v>
      </c>
      <c r="C5">
        <v>0</v>
      </c>
      <c r="D5" s="2">
        <v>6.6812297353013736E-2</v>
      </c>
      <c r="E5" s="1">
        <f t="shared" si="4"/>
        <v>3.0209848371138688</v>
      </c>
      <c r="F5" s="1">
        <f t="shared" si="5"/>
        <v>12.083939348455475</v>
      </c>
      <c r="G5" s="8">
        <v>401.35953846153689</v>
      </c>
      <c r="H5">
        <v>315</v>
      </c>
      <c r="I5">
        <v>295</v>
      </c>
      <c r="J5" s="1">
        <v>302.132936722159</v>
      </c>
      <c r="K5" s="2">
        <f t="shared" si="1"/>
        <v>12.867063277840998</v>
      </c>
      <c r="L5" s="8">
        <v>59.609720287264594</v>
      </c>
      <c r="M5" s="1">
        <f t="shared" si="6"/>
        <v>12.480065901157934</v>
      </c>
      <c r="N5" s="1">
        <f t="shared" si="2"/>
        <v>4179.4189299524887</v>
      </c>
      <c r="O5" s="1">
        <f t="shared" si="3"/>
        <v>993.73047126162635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94.217769052387055</v>
      </c>
      <c r="C6">
        <v>0</v>
      </c>
      <c r="D6" s="2">
        <v>6.6812297353013736E-2</v>
      </c>
      <c r="E6" s="1">
        <f t="shared" si="4"/>
        <v>3.0209848371138688</v>
      </c>
      <c r="F6" s="1">
        <f t="shared" si="5"/>
        <v>12.083939348455475</v>
      </c>
      <c r="G6" s="8">
        <v>595.74999999999773</v>
      </c>
      <c r="H6">
        <v>315</v>
      </c>
      <c r="I6">
        <v>295</v>
      </c>
      <c r="J6" s="1">
        <v>304.04344065478375</v>
      </c>
      <c r="K6" s="2">
        <f t="shared" si="1"/>
        <v>10.956559345216249</v>
      </c>
      <c r="L6" s="8">
        <v>65.933994651660186</v>
      </c>
      <c r="M6" s="1">
        <f t="shared" si="6"/>
        <v>13.804538161010612</v>
      </c>
      <c r="N6" s="1">
        <f t="shared" si="2"/>
        <v>4179.1328062238517</v>
      </c>
      <c r="O6" s="1">
        <f t="shared" si="3"/>
        <v>993.4431789395951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115.98698434014283</v>
      </c>
      <c r="C7">
        <v>0</v>
      </c>
      <c r="D7" s="2">
        <v>6.6812297353013736E-2</v>
      </c>
      <c r="E7" s="1">
        <f t="shared" si="4"/>
        <v>3.0209848371138688</v>
      </c>
      <c r="F7" s="1">
        <f t="shared" si="5"/>
        <v>12.083939348455475</v>
      </c>
      <c r="G7" s="8">
        <v>824.28627692307418</v>
      </c>
      <c r="H7">
        <v>315</v>
      </c>
      <c r="I7">
        <v>295</v>
      </c>
      <c r="J7" s="1">
        <v>305.4904417746975</v>
      </c>
      <c r="K7" s="2">
        <f t="shared" si="1"/>
        <v>9.5095582253024986</v>
      </c>
      <c r="L7" s="8">
        <v>70.388658683552634</v>
      </c>
      <c r="M7" s="1">
        <f t="shared" si="6"/>
        <v>14.737383667536781</v>
      </c>
      <c r="N7" s="1">
        <f t="shared" si="2"/>
        <v>4178.9625222204695</v>
      </c>
      <c r="O7" s="1">
        <f t="shared" si="3"/>
        <v>993.21489092401168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137.75995019250925</v>
      </c>
      <c r="C8">
        <v>0</v>
      </c>
      <c r="D8" s="2">
        <v>6.6812297353013736E-2</v>
      </c>
      <c r="E8" s="1">
        <f t="shared" si="4"/>
        <v>3.0209848371138688</v>
      </c>
      <c r="F8" s="1">
        <f t="shared" si="5"/>
        <v>12.083939348455475</v>
      </c>
      <c r="G8" s="8">
        <v>1086.9683692307658</v>
      </c>
      <c r="H8">
        <v>315</v>
      </c>
      <c r="I8">
        <v>295</v>
      </c>
      <c r="J8" s="1">
        <v>306.61246639555748</v>
      </c>
      <c r="K8" s="2">
        <f t="shared" si="1"/>
        <v>8.3875336044425239</v>
      </c>
      <c r="L8" s="8">
        <v>73.687270096752769</v>
      </c>
      <c r="M8" s="1">
        <f t="shared" si="6"/>
        <v>15.428099594507987</v>
      </c>
      <c r="N8" s="1">
        <f t="shared" si="2"/>
        <v>4178.8553735067017</v>
      </c>
      <c r="O8" s="1">
        <f t="shared" si="3"/>
        <v>993.03171791824991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159.53549498413057</v>
      </c>
      <c r="C9">
        <v>0</v>
      </c>
      <c r="D9" s="2">
        <v>6.6812297353013736E-2</v>
      </c>
      <c r="E9" s="1">
        <f t="shared" si="4"/>
        <v>3.0209848371138688</v>
      </c>
      <c r="F9" s="1">
        <f t="shared" si="5"/>
        <v>12.083939348455475</v>
      </c>
      <c r="G9" s="8">
        <v>1383.7962769230728</v>
      </c>
      <c r="H9">
        <v>315</v>
      </c>
      <c r="I9">
        <v>295</v>
      </c>
      <c r="J9" s="1">
        <v>307.50363419831319</v>
      </c>
      <c r="K9" s="2">
        <f t="shared" si="1"/>
        <v>7.4963658016868067</v>
      </c>
      <c r="L9" s="8">
        <v>76.22498451619397</v>
      </c>
      <c r="M9" s="1">
        <f t="shared" ref="M9:M40" si="7">((H9-I9)-(J9-I9))/(LN((H9-I9)/(J9-I9)))</f>
        <v>15.959462116013487</v>
      </c>
      <c r="N9" s="1">
        <f t="shared" si="2"/>
        <v>4178.7844884150281</v>
      </c>
      <c r="O9" s="1">
        <f t="shared" si="3"/>
        <v>992.88249311387722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181.3128818171873</v>
      </c>
      <c r="C10">
        <v>0</v>
      </c>
      <c r="D10" s="2">
        <v>6.6812297353013736E-2</v>
      </c>
      <c r="E10" s="1">
        <f t="shared" si="4"/>
        <v>3.0209848371138688</v>
      </c>
      <c r="F10" s="1">
        <f t="shared" si="5"/>
        <v>12.083939348455475</v>
      </c>
      <c r="G10" s="8">
        <v>1714.7699999999959</v>
      </c>
      <c r="H10">
        <v>315</v>
      </c>
      <c r="I10">
        <v>295</v>
      </c>
      <c r="J10" s="1">
        <v>308.22672660615279</v>
      </c>
      <c r="K10" s="2">
        <f t="shared" si="1"/>
        <v>6.7732733938472052</v>
      </c>
      <c r="L10" s="8">
        <v>78.23651795892485</v>
      </c>
      <c r="M10" s="1">
        <f t="shared" si="7"/>
        <v>16.380634061811151</v>
      </c>
      <c r="N10" s="1">
        <f t="shared" si="2"/>
        <v>4178.7355665600853</v>
      </c>
      <c r="O10" s="1">
        <f t="shared" si="3"/>
        <v>992.75902625324193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203.09162715198934</v>
      </c>
      <c r="C11">
        <v>0</v>
      </c>
      <c r="D11" s="2">
        <v>6.6812297353013736E-2</v>
      </c>
      <c r="E11" s="1">
        <f t="shared" si="4"/>
        <v>3.0209848371138688</v>
      </c>
      <c r="F11" s="1">
        <f t="shared" si="5"/>
        <v>12.083939348455475</v>
      </c>
      <c r="G11" s="8">
        <v>2079.8895384615334</v>
      </c>
      <c r="H11">
        <v>315</v>
      </c>
      <c r="I11">
        <v>295</v>
      </c>
      <c r="J11" s="1">
        <v>308.82433407261374</v>
      </c>
      <c r="K11" s="2">
        <f t="shared" si="1"/>
        <v>6.1756659273862624</v>
      </c>
      <c r="L11" s="8">
        <v>79.869525651286395</v>
      </c>
      <c r="M11" s="1">
        <f t="shared" si="7"/>
        <v>16.722540555835408</v>
      </c>
      <c r="N11" s="1">
        <f t="shared" si="2"/>
        <v>4178.7005871078736</v>
      </c>
      <c r="O11" s="1">
        <f t="shared" si="3"/>
        <v>992.65539809342795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224.87140173143533</v>
      </c>
      <c r="C12">
        <v>0</v>
      </c>
      <c r="D12" s="2">
        <v>6.6812297353013736E-2</v>
      </c>
      <c r="E12" s="1">
        <f t="shared" si="4"/>
        <v>3.0209848371138688</v>
      </c>
      <c r="F12" s="1">
        <f t="shared" si="5"/>
        <v>12.083939348455475</v>
      </c>
      <c r="G12" s="8">
        <v>2479.1548923076866</v>
      </c>
      <c r="H12">
        <v>315</v>
      </c>
      <c r="I12">
        <v>295</v>
      </c>
      <c r="J12" s="1">
        <v>309.32607051905455</v>
      </c>
      <c r="K12" s="2">
        <f t="shared" si="1"/>
        <v>5.6739294809454464</v>
      </c>
      <c r="L12" s="8">
        <v>81.221348728318205</v>
      </c>
      <c r="M12" s="1">
        <f t="shared" si="7"/>
        <v>17.005567703101068</v>
      </c>
      <c r="N12" s="1">
        <f t="shared" si="2"/>
        <v>4178.6748233060534</v>
      </c>
      <c r="O12" s="1">
        <f t="shared" si="3"/>
        <v>992.56729971634422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246.65197409586239</v>
      </c>
      <c r="C13">
        <v>0</v>
      </c>
      <c r="D13" s="2">
        <v>6.6812297353013736E-2</v>
      </c>
      <c r="E13" s="1">
        <f t="shared" si="4"/>
        <v>3.0209848371138688</v>
      </c>
      <c r="F13" s="1">
        <f t="shared" si="5"/>
        <v>12.083939348455475</v>
      </c>
      <c r="G13" s="8">
        <v>2912.5660615384559</v>
      </c>
      <c r="H13">
        <v>315</v>
      </c>
      <c r="I13">
        <v>295</v>
      </c>
      <c r="J13" s="1">
        <v>309.75304944528483</v>
      </c>
      <c r="K13" s="2">
        <f t="shared" si="1"/>
        <v>5.2469505547151698</v>
      </c>
      <c r="L13" s="8">
        <v>82.35868491856597</v>
      </c>
      <c r="M13" s="1">
        <f t="shared" si="7"/>
        <v>17.243683322543749</v>
      </c>
      <c r="N13" s="1">
        <f t="shared" si="2"/>
        <v>4178.6553649727502</v>
      </c>
      <c r="O13" s="1">
        <f t="shared" si="3"/>
        <v>992.49154967175491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268.43234317621665</v>
      </c>
      <c r="C14">
        <v>0</v>
      </c>
      <c r="D14" s="2">
        <v>6.6812297353013736E-2</v>
      </c>
      <c r="E14" s="1">
        <f t="shared" si="4"/>
        <v>3.0209848371138688</v>
      </c>
      <c r="F14" s="1">
        <f t="shared" si="5"/>
        <v>12.083939348455475</v>
      </c>
      <c r="G14" s="8">
        <v>3380.1230461538389</v>
      </c>
      <c r="H14">
        <v>315</v>
      </c>
      <c r="I14">
        <v>295</v>
      </c>
      <c r="J14" s="1">
        <v>310.10351729195452</v>
      </c>
      <c r="K14" s="2">
        <f t="shared" si="1"/>
        <v>4.8964827080454825</v>
      </c>
      <c r="L14" s="8">
        <v>83.283632927897045</v>
      </c>
      <c r="M14" s="1">
        <f t="shared" si="7"/>
        <v>17.437329360874191</v>
      </c>
      <c r="N14" s="1">
        <f t="shared" si="2"/>
        <v>4178.6410167464828</v>
      </c>
      <c r="O14" s="1">
        <f t="shared" si="3"/>
        <v>992.42884388606444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28.958088967297876</v>
      </c>
      <c r="C15">
        <v>400</v>
      </c>
      <c r="D15" s="2">
        <v>0.17501543920509444</v>
      </c>
      <c r="E15" s="1">
        <f t="shared" si="4"/>
        <v>7.9134980990975503</v>
      </c>
      <c r="F15" s="1">
        <f t="shared" si="5"/>
        <v>31.653992396390201</v>
      </c>
      <c r="G15" s="8">
        <f t="shared" ref="G15:G46" si="8">G3</f>
        <v>115.01606153846123</v>
      </c>
      <c r="H15">
        <v>315</v>
      </c>
      <c r="I15">
        <v>295</v>
      </c>
      <c r="J15" s="1">
        <v>295.96955643386354</v>
      </c>
      <c r="K15" s="2">
        <f t="shared" si="1"/>
        <v>19.030443566136455</v>
      </c>
      <c r="L15" s="8">
        <v>70.291764280957068</v>
      </c>
      <c r="M15" s="1">
        <f t="shared" si="7"/>
        <v>6.2876284569599621</v>
      </c>
      <c r="N15" s="1">
        <f t="shared" si="2"/>
        <v>4180.9148012876694</v>
      </c>
      <c r="O15" s="1">
        <f t="shared" si="3"/>
        <v>994.54076657211726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9">A4</f>
        <v>1.4E-2</v>
      </c>
      <c r="B16" s="1">
        <f t="shared" si="0"/>
        <v>50.692731092726277</v>
      </c>
      <c r="C16">
        <v>400</v>
      </c>
      <c r="D16" s="2">
        <v>0.17501543920509444</v>
      </c>
      <c r="E16" s="1">
        <f t="shared" si="4"/>
        <v>7.9134980990975503</v>
      </c>
      <c r="F16" s="1">
        <f t="shared" si="5"/>
        <v>31.653992396390201</v>
      </c>
      <c r="G16" s="8">
        <f t="shared" si="8"/>
        <v>241.11489230769138</v>
      </c>
      <c r="H16">
        <v>315</v>
      </c>
      <c r="I16">
        <v>295</v>
      </c>
      <c r="J16" s="1">
        <v>298.53863084773451</v>
      </c>
      <c r="K16" s="2">
        <f t="shared" si="1"/>
        <v>16.46136915226549</v>
      </c>
      <c r="L16" s="8">
        <v>106.19495415419439</v>
      </c>
      <c r="M16" s="1">
        <f t="shared" si="7"/>
        <v>9.5042964807671844</v>
      </c>
      <c r="N16" s="1">
        <f t="shared" si="2"/>
        <v>4180.1745440181512</v>
      </c>
      <c r="O16" s="1">
        <f t="shared" si="3"/>
        <v>994.22538327653285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9"/>
        <v>0.02</v>
      </c>
      <c r="B17" s="1">
        <f t="shared" si="0"/>
        <v>72.441801015816054</v>
      </c>
      <c r="C17">
        <v>400</v>
      </c>
      <c r="D17" s="2">
        <v>0.17501543920509444</v>
      </c>
      <c r="E17" s="1">
        <f t="shared" si="4"/>
        <v>7.9134980990975503</v>
      </c>
      <c r="F17" s="1">
        <f t="shared" si="5"/>
        <v>31.653992396390201</v>
      </c>
      <c r="G17" s="8">
        <f t="shared" si="8"/>
        <v>401.35953846153689</v>
      </c>
      <c r="H17">
        <v>315</v>
      </c>
      <c r="I17">
        <v>295</v>
      </c>
      <c r="J17" s="1">
        <v>300.94116682356804</v>
      </c>
      <c r="K17" s="2">
        <f t="shared" si="1"/>
        <v>14.058833176431961</v>
      </c>
      <c r="L17" s="8">
        <v>129.39697311025998</v>
      </c>
      <c r="M17" s="1">
        <f t="shared" si="7"/>
        <v>11.582240605157475</v>
      </c>
      <c r="N17" s="1">
        <f t="shared" si="2"/>
        <v>4179.6361970746157</v>
      </c>
      <c r="O17" s="1">
        <f t="shared" si="3"/>
        <v>993.90129718448611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9"/>
        <v>2.5999999999999999E-2</v>
      </c>
      <c r="B18" s="1">
        <f t="shared" si="0"/>
        <v>94.20064247698177</v>
      </c>
      <c r="C18">
        <v>400</v>
      </c>
      <c r="D18" s="2">
        <v>0.17501543920509444</v>
      </c>
      <c r="E18" s="1">
        <f t="shared" si="4"/>
        <v>7.9134980990975503</v>
      </c>
      <c r="F18" s="1">
        <f t="shared" si="5"/>
        <v>31.653992396390201</v>
      </c>
      <c r="G18" s="8">
        <f t="shared" si="8"/>
        <v>595.74999999999773</v>
      </c>
      <c r="H18">
        <v>315</v>
      </c>
      <c r="I18">
        <v>295</v>
      </c>
      <c r="J18" s="1">
        <v>302.8551130098615</v>
      </c>
      <c r="K18" s="2">
        <f t="shared" si="1"/>
        <v>12.144886990138502</v>
      </c>
      <c r="L18" s="8">
        <v>145.17655618506578</v>
      </c>
      <c r="M18" s="1">
        <f t="shared" si="7"/>
        <v>12.995193494641585</v>
      </c>
      <c r="N18" s="1">
        <f t="shared" si="2"/>
        <v>4179.3021093735706</v>
      </c>
      <c r="O18" s="1">
        <f t="shared" si="3"/>
        <v>993.62379638622372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9"/>
        <v>3.2000000000000001E-2</v>
      </c>
      <c r="B19" s="1">
        <f t="shared" si="0"/>
        <v>115.96596802284952</v>
      </c>
      <c r="C19">
        <v>400</v>
      </c>
      <c r="D19" s="2">
        <v>0.17501543920509444</v>
      </c>
      <c r="E19" s="1">
        <f t="shared" si="4"/>
        <v>7.9134980990975503</v>
      </c>
      <c r="F19" s="1">
        <f t="shared" si="5"/>
        <v>31.653992396390201</v>
      </c>
      <c r="G19" s="8">
        <f t="shared" si="8"/>
        <v>824.28627692307418</v>
      </c>
      <c r="H19">
        <v>315</v>
      </c>
      <c r="I19">
        <v>295</v>
      </c>
      <c r="J19" s="1">
        <v>304.35437790746585</v>
      </c>
      <c r="K19" s="2">
        <f t="shared" si="1"/>
        <v>10.645622092534154</v>
      </c>
      <c r="L19" s="8">
        <v>156.50493430245874</v>
      </c>
      <c r="M19" s="1">
        <f t="shared" si="7"/>
        <v>14.009465463516444</v>
      </c>
      <c r="N19" s="1">
        <f t="shared" si="2"/>
        <v>4179.0930006591771</v>
      </c>
      <c r="O19" s="1">
        <f t="shared" si="3"/>
        <v>993.39488958779202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9"/>
        <v>3.7999999999999999E-2</v>
      </c>
      <c r="B20" s="1">
        <f t="shared" si="0"/>
        <v>137.73571394318708</v>
      </c>
      <c r="C20">
        <v>400</v>
      </c>
      <c r="D20" s="2">
        <v>0.17501543920509444</v>
      </c>
      <c r="E20" s="1">
        <f t="shared" si="4"/>
        <v>7.9134980990975503</v>
      </c>
      <c r="F20" s="1">
        <f t="shared" si="5"/>
        <v>31.653992396390201</v>
      </c>
      <c r="G20" s="8">
        <f t="shared" si="8"/>
        <v>1086.9683692307658</v>
      </c>
      <c r="H20">
        <v>315</v>
      </c>
      <c r="I20">
        <v>295</v>
      </c>
      <c r="J20" s="1">
        <v>305.54284927205907</v>
      </c>
      <c r="K20" s="2">
        <f t="shared" si="1"/>
        <v>9.4571507279409275</v>
      </c>
      <c r="L20" s="8">
        <v>165.00255661846541</v>
      </c>
      <c r="M20" s="1">
        <f t="shared" si="7"/>
        <v>14.770233623109844</v>
      </c>
      <c r="N20" s="1">
        <f t="shared" si="2"/>
        <v>4178.9570507150274</v>
      </c>
      <c r="O20" s="1">
        <f t="shared" si="3"/>
        <v>993.20645374827745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9"/>
        <v>4.3999999999999997E-2</v>
      </c>
      <c r="B21" s="1">
        <f t="shared" si="0"/>
        <v>159.50857631262852</v>
      </c>
      <c r="C21">
        <v>400</v>
      </c>
      <c r="D21" s="2">
        <v>0.17501543920509444</v>
      </c>
      <c r="E21" s="1">
        <f t="shared" si="4"/>
        <v>7.9134980990975503</v>
      </c>
      <c r="F21" s="1">
        <f t="shared" si="5"/>
        <v>31.653992396390201</v>
      </c>
      <c r="G21" s="8">
        <f t="shared" si="8"/>
        <v>1383.7962769230728</v>
      </c>
      <c r="H21">
        <v>315</v>
      </c>
      <c r="I21">
        <v>295</v>
      </c>
      <c r="J21" s="1">
        <v>306.50160267375378</v>
      </c>
      <c r="K21" s="2">
        <f t="shared" si="1"/>
        <v>8.49839732624622</v>
      </c>
      <c r="L21" s="8">
        <v>171.60140414671287</v>
      </c>
      <c r="M21" s="1">
        <f t="shared" si="7"/>
        <v>15.360977021752147</v>
      </c>
      <c r="N21" s="1">
        <f t="shared" si="2"/>
        <v>4178.8650490878135</v>
      </c>
      <c r="O21" s="1">
        <f t="shared" si="3"/>
        <v>993.05005198933145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9"/>
        <v>0.05</v>
      </c>
      <c r="B22" s="1">
        <f t="shared" si="0"/>
        <v>181.28370621505348</v>
      </c>
      <c r="C22">
        <v>400</v>
      </c>
      <c r="D22" s="2">
        <v>0.17501543920509444</v>
      </c>
      <c r="E22" s="1">
        <f t="shared" si="4"/>
        <v>7.9134980990975503</v>
      </c>
      <c r="F22" s="1">
        <f t="shared" si="5"/>
        <v>31.653992396390201</v>
      </c>
      <c r="G22" s="8">
        <f t="shared" si="8"/>
        <v>1714.7699999999959</v>
      </c>
      <c r="H22">
        <v>315</v>
      </c>
      <c r="I22">
        <v>295</v>
      </c>
      <c r="J22" s="1">
        <v>307.28859816991621</v>
      </c>
      <c r="K22" s="2">
        <f t="shared" si="1"/>
        <v>7.711401830083787</v>
      </c>
      <c r="L22" s="8">
        <v>176.86915001576614</v>
      </c>
      <c r="M22" s="1">
        <f t="shared" si="7"/>
        <v>15.832536430865927</v>
      </c>
      <c r="N22" s="1">
        <f t="shared" si="2"/>
        <v>4178.8004942648286</v>
      </c>
      <c r="O22" s="1">
        <f t="shared" si="3"/>
        <v>992.91879980911983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9"/>
        <v>5.6000000000000001E-2</v>
      </c>
      <c r="B23" s="1">
        <f t="shared" si="0"/>
        <v>203.06053236977641</v>
      </c>
      <c r="C23">
        <v>400</v>
      </c>
      <c r="D23" s="2">
        <v>0.17501543920509444</v>
      </c>
      <c r="E23" s="1">
        <f t="shared" si="4"/>
        <v>7.9134980990975503</v>
      </c>
      <c r="F23" s="1">
        <f t="shared" si="5"/>
        <v>31.653992396390201</v>
      </c>
      <c r="G23" s="8">
        <f t="shared" si="8"/>
        <v>2079.8895384615334</v>
      </c>
      <c r="H23">
        <v>315</v>
      </c>
      <c r="I23">
        <v>295</v>
      </c>
      <c r="J23" s="1">
        <v>307.94487337947993</v>
      </c>
      <c r="K23" s="2">
        <f t="shared" si="1"/>
        <v>7.0551266205200704</v>
      </c>
      <c r="L23" s="8">
        <v>181.1693893004728</v>
      </c>
      <c r="M23" s="1">
        <f t="shared" si="7"/>
        <v>16.217472405008596</v>
      </c>
      <c r="N23" s="1">
        <f t="shared" si="2"/>
        <v>4178.7537541163174</v>
      </c>
      <c r="O23" s="1">
        <f t="shared" si="3"/>
        <v>992.8074040152876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9"/>
        <v>6.2E-2</v>
      </c>
      <c r="B24" s="1">
        <f t="shared" si="0"/>
        <v>224.83865821180552</v>
      </c>
      <c r="C24">
        <v>400</v>
      </c>
      <c r="D24" s="2">
        <v>0.17501543920509444</v>
      </c>
      <c r="E24" s="1">
        <f t="shared" si="4"/>
        <v>7.9134980990975503</v>
      </c>
      <c r="F24" s="1">
        <f t="shared" si="5"/>
        <v>31.653992396390201</v>
      </c>
      <c r="G24" s="8">
        <f t="shared" si="8"/>
        <v>2479.1548923076866</v>
      </c>
      <c r="H24">
        <v>315</v>
      </c>
      <c r="I24">
        <v>295</v>
      </c>
      <c r="J24" s="1">
        <v>308.49981411894578</v>
      </c>
      <c r="K24" s="2">
        <f t="shared" si="1"/>
        <v>6.5001858810542217</v>
      </c>
      <c r="L24" s="8">
        <v>184.74509066232227</v>
      </c>
      <c r="M24" s="1">
        <f t="shared" si="7"/>
        <v>16.537541658994265</v>
      </c>
      <c r="N24" s="1">
        <f t="shared" si="2"/>
        <v>4178.7189879614543</v>
      </c>
      <c r="O24" s="1">
        <f t="shared" si="3"/>
        <v>992.71184846574806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9"/>
        <v>6.8000000000000005E-2</v>
      </c>
      <c r="B25" s="1">
        <f t="shared" si="0"/>
        <v>246.61780070369196</v>
      </c>
      <c r="C25">
        <v>400</v>
      </c>
      <c r="D25" s="2">
        <v>0.17501543920509444</v>
      </c>
      <c r="E25" s="1">
        <f t="shared" si="4"/>
        <v>7.9134980990975503</v>
      </c>
      <c r="F25" s="1">
        <f t="shared" si="5"/>
        <v>31.653992396390201</v>
      </c>
      <c r="G25" s="8">
        <f t="shared" si="8"/>
        <v>2912.5660615384559</v>
      </c>
      <c r="H25">
        <v>315</v>
      </c>
      <c r="I25">
        <v>295</v>
      </c>
      <c r="J25" s="1">
        <v>308.97482904478005</v>
      </c>
      <c r="K25" s="2">
        <f t="shared" si="1"/>
        <v>6.0251709552199486</v>
      </c>
      <c r="L25" s="8">
        <v>187.7645077584387</v>
      </c>
      <c r="M25" s="1">
        <f t="shared" si="7"/>
        <v>16.807809662871392</v>
      </c>
      <c r="N25" s="1">
        <f t="shared" si="2"/>
        <v>4178.6925220302082</v>
      </c>
      <c r="O25" s="1">
        <f t="shared" si="3"/>
        <v>992.62907746924566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9"/>
        <v>7.3999999999999996E-2</v>
      </c>
      <c r="B26" s="1">
        <f t="shared" si="0"/>
        <v>268.3968338273699</v>
      </c>
      <c r="C26">
        <v>400</v>
      </c>
      <c r="D26" s="2">
        <v>0.17501543920509444</v>
      </c>
      <c r="E26" s="1">
        <f t="shared" si="4"/>
        <v>7.9134980990975503</v>
      </c>
      <c r="F26" s="1">
        <f t="shared" si="5"/>
        <v>31.653992396390201</v>
      </c>
      <c r="G26" s="8">
        <f t="shared" si="8"/>
        <v>3380.1230461538389</v>
      </c>
      <c r="H26">
        <v>315</v>
      </c>
      <c r="I26">
        <v>295</v>
      </c>
      <c r="J26" s="1">
        <v>309.36657815630542</v>
      </c>
      <c r="K26" s="2">
        <f t="shared" si="1"/>
        <v>5.6334218436945775</v>
      </c>
      <c r="L26" s="8">
        <v>190.22746280489858</v>
      </c>
      <c r="M26" s="1">
        <f t="shared" si="7"/>
        <v>17.028263963053057</v>
      </c>
      <c r="N26" s="1">
        <f t="shared" si="2"/>
        <v>4178.6728816473269</v>
      </c>
      <c r="O26" s="1">
        <f t="shared" si="3"/>
        <v>992.56014387765003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9"/>
        <v>8.0000000000000002E-3</v>
      </c>
      <c r="B27" s="1">
        <f t="shared" si="0"/>
        <v>28.958271792744668</v>
      </c>
      <c r="C27">
        <v>600</v>
      </c>
      <c r="D27" s="2">
        <v>0.38866930171277997</v>
      </c>
      <c r="E27" s="1">
        <f t="shared" si="4"/>
        <v>17.574071146245061</v>
      </c>
      <c r="F27" s="1">
        <f t="shared" si="5"/>
        <v>70.296284584980242</v>
      </c>
      <c r="G27" s="8">
        <f t="shared" si="8"/>
        <v>115.01606153846123</v>
      </c>
      <c r="H27">
        <v>315</v>
      </c>
      <c r="I27">
        <v>295</v>
      </c>
      <c r="J27" s="1">
        <v>296.02347991935835</v>
      </c>
      <c r="K27" s="2">
        <f t="shared" si="1"/>
        <v>18.976520080641649</v>
      </c>
      <c r="L27" s="8">
        <v>157.73374820010542</v>
      </c>
      <c r="M27" s="1">
        <f t="shared" si="7"/>
        <v>6.3839758961661799</v>
      </c>
      <c r="N27" s="1">
        <f t="shared" si="2"/>
        <v>4180.8973789392157</v>
      </c>
      <c r="O27" s="1">
        <f t="shared" si="3"/>
        <v>994.53448762835615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9"/>
        <v>1.4E-2</v>
      </c>
      <c r="B28" s="1">
        <f t="shared" si="0"/>
        <v>50.693444454480328</v>
      </c>
      <c r="C28">
        <v>600</v>
      </c>
      <c r="D28" s="2">
        <v>0.38866930171277997</v>
      </c>
      <c r="E28" s="1">
        <f t="shared" si="4"/>
        <v>17.574071146245061</v>
      </c>
      <c r="F28" s="1">
        <f t="shared" si="5"/>
        <v>70.296284584980242</v>
      </c>
      <c r="G28" s="8">
        <f t="shared" si="8"/>
        <v>241.11489230769138</v>
      </c>
      <c r="H28">
        <v>315</v>
      </c>
      <c r="I28">
        <v>295</v>
      </c>
      <c r="J28" s="1">
        <v>298.64676407928141</v>
      </c>
      <c r="K28" s="2">
        <f t="shared" si="1"/>
        <v>16.353235920718589</v>
      </c>
      <c r="L28" s="8">
        <v>237.30809822696176</v>
      </c>
      <c r="M28" s="1">
        <f t="shared" si="7"/>
        <v>9.6088561514771555</v>
      </c>
      <c r="N28" s="1">
        <f t="shared" si="2"/>
        <v>4180.1472533710212</v>
      </c>
      <c r="O28" s="1">
        <f t="shared" si="3"/>
        <v>994.21139246626217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9"/>
        <v>0.02</v>
      </c>
      <c r="B29" s="1">
        <f t="shared" si="0"/>
        <v>72.443076911981876</v>
      </c>
      <c r="C29">
        <v>600</v>
      </c>
      <c r="D29" s="2">
        <v>0.38866930171277997</v>
      </c>
      <c r="E29" s="1">
        <f t="shared" si="4"/>
        <v>17.574071146245061</v>
      </c>
      <c r="F29" s="1">
        <f t="shared" si="5"/>
        <v>70.296284584980242</v>
      </c>
      <c r="G29" s="8">
        <f t="shared" si="8"/>
        <v>401.35953846153689</v>
      </c>
      <c r="H29">
        <v>315</v>
      </c>
      <c r="I29">
        <v>295</v>
      </c>
      <c r="J29" s="1">
        <v>301.06543049878815</v>
      </c>
      <c r="K29" s="2">
        <f t="shared" si="1"/>
        <v>13.934569501211854</v>
      </c>
      <c r="L29" s="8">
        <v>288.41565955726628</v>
      </c>
      <c r="M29" s="1">
        <f t="shared" si="7"/>
        <v>11.679035331381201</v>
      </c>
      <c r="N29" s="1">
        <f t="shared" si="2"/>
        <v>4179.6120703682918</v>
      </c>
      <c r="O29" s="1">
        <f t="shared" si="3"/>
        <v>993.88379220114848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9"/>
        <v>2.5999999999999999E-2</v>
      </c>
      <c r="B30" s="1">
        <f t="shared" si="0"/>
        <v>94.202407653138195</v>
      </c>
      <c r="C30">
        <v>600</v>
      </c>
      <c r="D30" s="2">
        <v>0.38866930171277997</v>
      </c>
      <c r="E30" s="1">
        <f t="shared" si="4"/>
        <v>17.574071146245061</v>
      </c>
      <c r="F30" s="1">
        <f t="shared" si="5"/>
        <v>70.296284584980242</v>
      </c>
      <c r="G30" s="8">
        <f t="shared" si="8"/>
        <v>595.74999999999773</v>
      </c>
      <c r="H30">
        <v>315</v>
      </c>
      <c r="I30">
        <v>295</v>
      </c>
      <c r="J30" s="1">
        <v>302.97955012343618</v>
      </c>
      <c r="K30" s="2">
        <f t="shared" si="1"/>
        <v>12.020449876563816</v>
      </c>
      <c r="L30" s="8">
        <v>323.06224298534335</v>
      </c>
      <c r="M30" s="1">
        <f t="shared" si="7"/>
        <v>13.082055555812177</v>
      </c>
      <c r="N30" s="1">
        <f t="shared" si="2"/>
        <v>4179.283066921058</v>
      </c>
      <c r="O30" s="1">
        <f t="shared" si="3"/>
        <v>993.60517774284153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9"/>
        <v>3.2000000000000001E-2</v>
      </c>
      <c r="B31" s="1">
        <f t="shared" si="0"/>
        <v>115.96813864116673</v>
      </c>
      <c r="C31">
        <v>600</v>
      </c>
      <c r="D31" s="2">
        <v>0.38866930171277997</v>
      </c>
      <c r="E31" s="1">
        <f t="shared" si="4"/>
        <v>17.574071146245061</v>
      </c>
      <c r="F31" s="1">
        <f t="shared" si="5"/>
        <v>70.296284584980242</v>
      </c>
      <c r="G31" s="8">
        <f t="shared" si="8"/>
        <v>824.28627692307418</v>
      </c>
      <c r="H31">
        <v>315</v>
      </c>
      <c r="I31">
        <v>295</v>
      </c>
      <c r="J31" s="1">
        <v>304.47338437456955</v>
      </c>
      <c r="K31" s="2">
        <f t="shared" si="1"/>
        <v>10.526615625430452</v>
      </c>
      <c r="L31" s="8">
        <v>347.8886284467589</v>
      </c>
      <c r="M31" s="1">
        <f t="shared" si="7"/>
        <v>14.087214782513536</v>
      </c>
      <c r="N31" s="1">
        <f t="shared" si="2"/>
        <v>4179.0782419529096</v>
      </c>
      <c r="O31" s="1">
        <f t="shared" si="3"/>
        <v>993.37629585015998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9"/>
        <v>3.7999999999999999E-2</v>
      </c>
      <c r="B32" s="1">
        <f t="shared" si="0"/>
        <v>137.73821793449056</v>
      </c>
      <c r="C32">
        <v>600</v>
      </c>
      <c r="D32" s="2">
        <v>0.38866930171277997</v>
      </c>
      <c r="E32" s="1">
        <f t="shared" si="4"/>
        <v>17.574071146245061</v>
      </c>
      <c r="F32" s="1">
        <f t="shared" si="5"/>
        <v>70.296284584980242</v>
      </c>
      <c r="G32" s="8">
        <f t="shared" si="8"/>
        <v>1086.9683692307658</v>
      </c>
      <c r="H32">
        <v>315</v>
      </c>
      <c r="I32">
        <v>295</v>
      </c>
      <c r="J32" s="1">
        <v>305.65476012771978</v>
      </c>
      <c r="K32" s="2">
        <f t="shared" si="1"/>
        <v>9.3452398722802172</v>
      </c>
      <c r="L32" s="8">
        <v>366.48879275029589</v>
      </c>
      <c r="M32" s="1">
        <f t="shared" si="7"/>
        <v>14.840179668803149</v>
      </c>
      <c r="N32" s="1">
        <f t="shared" si="2"/>
        <v>4178.9455236260337</v>
      </c>
      <c r="O32" s="1">
        <f t="shared" si="3"/>
        <v>993.18839790030688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9"/>
        <v>4.3999999999999997E-2</v>
      </c>
      <c r="B33" s="1">
        <f t="shared" si="0"/>
        <v>159.51135589822093</v>
      </c>
      <c r="C33">
        <v>600</v>
      </c>
      <c r="D33" s="2">
        <v>0.38866930171277997</v>
      </c>
      <c r="E33" s="1">
        <f t="shared" si="4"/>
        <v>17.574071146245061</v>
      </c>
      <c r="F33" s="1">
        <f t="shared" si="5"/>
        <v>70.296284584980242</v>
      </c>
      <c r="G33" s="8">
        <f t="shared" si="8"/>
        <v>1383.7962769230728</v>
      </c>
      <c r="H33">
        <v>315</v>
      </c>
      <c r="I33">
        <v>295</v>
      </c>
      <c r="J33" s="1">
        <v>306.60624903578179</v>
      </c>
      <c r="K33" s="2">
        <f t="shared" si="1"/>
        <v>8.3937509642182135</v>
      </c>
      <c r="L33" s="8">
        <v>380.92081192511546</v>
      </c>
      <c r="M33" s="1">
        <f t="shared" si="7"/>
        <v>15.424341491291932</v>
      </c>
      <c r="N33" s="1">
        <f t="shared" si="2"/>
        <v>4178.8559109831222</v>
      </c>
      <c r="O33" s="1">
        <f t="shared" si="3"/>
        <v>993.0327474682739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9"/>
        <v>0.05</v>
      </c>
      <c r="B34" s="1">
        <f t="shared" ref="B34:B65" si="10">A34/O34*3600*1000</f>
        <v>181.28671583401402</v>
      </c>
      <c r="C34">
        <v>600</v>
      </c>
      <c r="D34" s="2">
        <v>0.38866930171277997</v>
      </c>
      <c r="E34" s="1">
        <f t="shared" si="4"/>
        <v>17.574071146245061</v>
      </c>
      <c r="F34" s="1">
        <f t="shared" si="5"/>
        <v>70.296284584980242</v>
      </c>
      <c r="G34" s="8">
        <f t="shared" si="8"/>
        <v>1714.7699999999959</v>
      </c>
      <c r="H34">
        <v>315</v>
      </c>
      <c r="I34">
        <v>295</v>
      </c>
      <c r="J34" s="1">
        <v>307.38636725138241</v>
      </c>
      <c r="K34" s="2">
        <f t="shared" si="1"/>
        <v>7.6136327486175901</v>
      </c>
      <c r="L34" s="8">
        <v>392.43479297403184</v>
      </c>
      <c r="M34" s="1">
        <f t="shared" si="7"/>
        <v>15.890343438428491</v>
      </c>
      <c r="N34" s="1">
        <f t="shared" si="2"/>
        <v>4178.7931321844935</v>
      </c>
      <c r="O34" s="1">
        <f t="shared" si="3"/>
        <v>992.90231593586748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9"/>
        <v>5.6000000000000001E-2</v>
      </c>
      <c r="B35" s="1">
        <f t="shared" si="10"/>
        <v>203.06373604559388</v>
      </c>
      <c r="C35">
        <v>600</v>
      </c>
      <c r="D35" s="2">
        <v>0.38866930171277997</v>
      </c>
      <c r="E35" s="1">
        <f t="shared" si="4"/>
        <v>17.574071146245061</v>
      </c>
      <c r="F35" s="1">
        <f t="shared" si="5"/>
        <v>70.296284584980242</v>
      </c>
      <c r="G35" s="8">
        <f t="shared" si="8"/>
        <v>2079.8895384615334</v>
      </c>
      <c r="H35">
        <v>315</v>
      </c>
      <c r="I35">
        <v>295</v>
      </c>
      <c r="J35" s="1">
        <v>308.03633334582696</v>
      </c>
      <c r="K35" s="2">
        <f t="shared" ref="K35:K66" si="11">H35-J35</f>
        <v>6.9636666541730392</v>
      </c>
      <c r="L35" s="8">
        <v>401.82989710203185</v>
      </c>
      <c r="M35" s="1">
        <f t="shared" si="7"/>
        <v>16.270555529625401</v>
      </c>
      <c r="N35" s="1">
        <f t="shared" ref="N35:N66" si="12">((W35 + X35*H35 +Y35*H35^2 +  Z35*H35^3)+(W35 + X35*J35 + Y35*J35^2 +  Z35*J35^3))/2</f>
        <v>4178.7477308059924</v>
      </c>
      <c r="O35" s="1">
        <f t="shared" ref="O35:O66" si="13">((S35 + T35*H35 + U35*H35^2 +  V35*H35^3)+(S35 + T35*J35 + U35*J35^2 +  V35*J35^3))/2</f>
        <v>992.79174078987091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9"/>
        <v>6.2E-2</v>
      </c>
      <c r="B36" s="1">
        <f t="shared" si="10"/>
        <v>224.84202730709822</v>
      </c>
      <c r="C36">
        <v>600</v>
      </c>
      <c r="D36" s="2">
        <v>0.38866930171277997</v>
      </c>
      <c r="E36" s="1">
        <f t="shared" si="4"/>
        <v>17.574071146245061</v>
      </c>
      <c r="F36" s="1">
        <f t="shared" si="5"/>
        <v>70.296284584980242</v>
      </c>
      <c r="G36" s="8">
        <f t="shared" si="8"/>
        <v>2479.1548923076866</v>
      </c>
      <c r="H36">
        <v>315</v>
      </c>
      <c r="I36">
        <v>295</v>
      </c>
      <c r="J36" s="1">
        <v>308.58556182139222</v>
      </c>
      <c r="K36" s="2">
        <f t="shared" si="11"/>
        <v>6.4144381786077815</v>
      </c>
      <c r="L36" s="8">
        <v>409.6394111100725</v>
      </c>
      <c r="M36" s="1">
        <f t="shared" si="7"/>
        <v>16.586575888814934</v>
      </c>
      <c r="N36" s="1">
        <f t="shared" si="12"/>
        <v>4178.7139901697155</v>
      </c>
      <c r="O36" s="1">
        <f t="shared" si="13"/>
        <v>992.69697339610161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9"/>
        <v>6.8000000000000005E-2</v>
      </c>
      <c r="B37" s="1">
        <f t="shared" si="10"/>
        <v>246.62131218572245</v>
      </c>
      <c r="C37">
        <v>600</v>
      </c>
      <c r="D37" s="2">
        <v>0.38866930171277997</v>
      </c>
      <c r="E37" s="1">
        <f t="shared" si="4"/>
        <v>17.574071146245061</v>
      </c>
      <c r="F37" s="1">
        <f t="shared" si="5"/>
        <v>70.296284584980242</v>
      </c>
      <c r="G37" s="8">
        <f t="shared" si="8"/>
        <v>2912.5660615384559</v>
      </c>
      <c r="H37">
        <v>315</v>
      </c>
      <c r="I37">
        <v>295</v>
      </c>
      <c r="J37" s="1">
        <v>309.05542981956222</v>
      </c>
      <c r="K37" s="2">
        <f t="shared" si="11"/>
        <v>5.9445701804377791</v>
      </c>
      <c r="L37" s="8">
        <v>416.23224209010709</v>
      </c>
      <c r="M37" s="1">
        <f t="shared" si="7"/>
        <v>16.853343697904979</v>
      </c>
      <c r="N37" s="1">
        <f t="shared" si="12"/>
        <v>4178.6883224873463</v>
      </c>
      <c r="O37" s="1">
        <f t="shared" si="13"/>
        <v>992.61494406310317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9"/>
        <v>7.3999999999999996E-2</v>
      </c>
      <c r="B38" s="1">
        <f t="shared" si="10"/>
        <v>268.40047795050145</v>
      </c>
      <c r="C38">
        <v>600</v>
      </c>
      <c r="D38" s="2">
        <v>0.38866930171277997</v>
      </c>
      <c r="E38" s="1">
        <f t="shared" si="4"/>
        <v>17.574071146245061</v>
      </c>
      <c r="F38" s="1">
        <f t="shared" si="5"/>
        <v>70.296284584980242</v>
      </c>
      <c r="G38" s="8">
        <f t="shared" si="8"/>
        <v>3380.1230461538389</v>
      </c>
      <c r="H38">
        <v>315</v>
      </c>
      <c r="I38">
        <v>295</v>
      </c>
      <c r="J38" s="1">
        <v>309.44276524162166</v>
      </c>
      <c r="K38" s="2">
        <f t="shared" si="11"/>
        <v>5.5572347583783426</v>
      </c>
      <c r="L38" s="8">
        <v>421.60895454736851</v>
      </c>
      <c r="M38" s="1">
        <f t="shared" si="7"/>
        <v>17.070890331657978</v>
      </c>
      <c r="N38" s="1">
        <f t="shared" si="12"/>
        <v>4178.6692846415735</v>
      </c>
      <c r="O38" s="1">
        <f t="shared" si="13"/>
        <v>992.54666770425638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9"/>
        <v>8.0000000000000002E-3</v>
      </c>
      <c r="B39" s="1">
        <f t="shared" si="10"/>
        <v>28.958403875711859</v>
      </c>
      <c r="C39">
        <v>800</v>
      </c>
      <c r="D39" s="2">
        <v>0.5775142731664471</v>
      </c>
      <c r="E39" s="1">
        <f t="shared" si="4"/>
        <v>26.11288537549407</v>
      </c>
      <c r="F39" s="1">
        <f t="shared" si="5"/>
        <v>104.45154150197628</v>
      </c>
      <c r="G39" s="8">
        <f t="shared" si="8"/>
        <v>115.01606153846123</v>
      </c>
      <c r="H39">
        <v>315</v>
      </c>
      <c r="I39">
        <v>295</v>
      </c>
      <c r="J39" s="1">
        <v>296.06235774699559</v>
      </c>
      <c r="K39" s="2">
        <f t="shared" si="11"/>
        <v>18.937642253004412</v>
      </c>
      <c r="L39" s="8">
        <v>230.73753710640344</v>
      </c>
      <c r="M39" s="1">
        <f t="shared" si="7"/>
        <v>6.4518173230327758</v>
      </c>
      <c r="N39" s="1">
        <f t="shared" si="12"/>
        <v>4180.8848697239273</v>
      </c>
      <c r="O39" s="1">
        <f t="shared" si="13"/>
        <v>994.52995142992961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9"/>
        <v>1.4E-2</v>
      </c>
      <c r="B40" s="1">
        <f t="shared" si="10"/>
        <v>50.693951263301429</v>
      </c>
      <c r="C40">
        <v>800</v>
      </c>
      <c r="D40" s="2">
        <v>0.5775142731664471</v>
      </c>
      <c r="E40" s="1">
        <f t="shared" si="4"/>
        <v>26.11288537549407</v>
      </c>
      <c r="F40" s="1">
        <f t="shared" si="5"/>
        <v>104.45154150197628</v>
      </c>
      <c r="G40" s="8">
        <f t="shared" si="8"/>
        <v>241.11489230769138</v>
      </c>
      <c r="H40">
        <v>315</v>
      </c>
      <c r="I40">
        <v>295</v>
      </c>
      <c r="J40" s="1">
        <v>298.72331970520366</v>
      </c>
      <c r="K40" s="2">
        <f t="shared" si="11"/>
        <v>16.276680294796336</v>
      </c>
      <c r="L40" s="8">
        <v>346.20681769333362</v>
      </c>
      <c r="M40" s="1">
        <f t="shared" si="7"/>
        <v>9.6820650062764209</v>
      </c>
      <c r="N40" s="1">
        <f t="shared" si="12"/>
        <v>4180.1281131440483</v>
      </c>
      <c r="O40" s="1">
        <f t="shared" si="13"/>
        <v>994.20145291546396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9"/>
        <v>0.02</v>
      </c>
      <c r="B41" s="1">
        <f t="shared" si="10"/>
        <v>72.443977461096438</v>
      </c>
      <c r="C41">
        <v>800</v>
      </c>
      <c r="D41" s="2">
        <v>0.5775142731664471</v>
      </c>
      <c r="E41" s="1">
        <f t="shared" si="4"/>
        <v>26.11288537549407</v>
      </c>
      <c r="F41" s="1">
        <f t="shared" si="5"/>
        <v>104.45154150197628</v>
      </c>
      <c r="G41" s="8">
        <f t="shared" si="8"/>
        <v>401.35953846153689</v>
      </c>
      <c r="H41">
        <v>315</v>
      </c>
      <c r="I41">
        <v>295</v>
      </c>
      <c r="J41" s="1">
        <v>301.15282972729767</v>
      </c>
      <c r="K41" s="2">
        <f t="shared" si="11"/>
        <v>13.847170272702328</v>
      </c>
      <c r="L41" s="8">
        <v>420.07843915646106</v>
      </c>
      <c r="M41" s="1">
        <f t="shared" ref="M41:M72" si="14">((H41-I41)-(J41-I41))/(LN((H41-I41)/(J41-I41)))</f>
        <v>11.746634911655198</v>
      </c>
      <c r="N41" s="1">
        <f t="shared" si="12"/>
        <v>4179.5953102609401</v>
      </c>
      <c r="O41" s="1">
        <f t="shared" si="13"/>
        <v>993.87143725874444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9"/>
        <v>2.5999999999999999E-2</v>
      </c>
      <c r="B42" s="1">
        <f t="shared" si="10"/>
        <v>94.203649160009704</v>
      </c>
      <c r="C42">
        <v>800</v>
      </c>
      <c r="D42" s="2">
        <v>0.5775142731664471</v>
      </c>
      <c r="E42" s="1">
        <f t="shared" si="4"/>
        <v>26.11288537549407</v>
      </c>
      <c r="F42" s="1">
        <f t="shared" si="5"/>
        <v>104.45154150197628</v>
      </c>
      <c r="G42" s="8">
        <f t="shared" si="8"/>
        <v>595.74999999999773</v>
      </c>
      <c r="H42">
        <v>315</v>
      </c>
      <c r="I42">
        <v>295</v>
      </c>
      <c r="J42" s="1">
        <v>303.06679134424797</v>
      </c>
      <c r="K42" s="2">
        <f t="shared" si="11"/>
        <v>11.933208655752026</v>
      </c>
      <c r="L42" s="8">
        <v>470.06082891586129</v>
      </c>
      <c r="M42" s="1">
        <f t="shared" si="14"/>
        <v>13.14264081385172</v>
      </c>
      <c r="N42" s="1">
        <f t="shared" si="12"/>
        <v>4179.2699034611442</v>
      </c>
      <c r="O42" s="1">
        <f t="shared" si="13"/>
        <v>993.59208305206539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9"/>
        <v>3.2000000000000001E-2</v>
      </c>
      <c r="B43" s="1">
        <f t="shared" si="10"/>
        <v>115.96966200191166</v>
      </c>
      <c r="C43">
        <v>800</v>
      </c>
      <c r="D43" s="2">
        <v>0.5775142731664471</v>
      </c>
      <c r="E43" s="1">
        <f t="shared" si="4"/>
        <v>26.11288537549407</v>
      </c>
      <c r="F43" s="1">
        <f t="shared" si="5"/>
        <v>104.45154150197628</v>
      </c>
      <c r="G43" s="8">
        <f t="shared" si="8"/>
        <v>824.28627692307418</v>
      </c>
      <c r="H43">
        <v>315</v>
      </c>
      <c r="I43">
        <v>295</v>
      </c>
      <c r="J43" s="1">
        <v>304.55666695158357</v>
      </c>
      <c r="K43" s="2">
        <f t="shared" si="11"/>
        <v>10.443333048416434</v>
      </c>
      <c r="L43" s="8">
        <v>505.83852841146904</v>
      </c>
      <c r="M43" s="1">
        <f t="shared" si="14"/>
        <v>14.141406184651466</v>
      </c>
      <c r="N43" s="1">
        <f t="shared" si="12"/>
        <v>4179.0680686211463</v>
      </c>
      <c r="O43" s="1">
        <f t="shared" si="13"/>
        <v>993.36324700248792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9"/>
        <v>3.7999999999999999E-2</v>
      </c>
      <c r="B44" s="1">
        <f t="shared" si="10"/>
        <v>137.73997273094867</v>
      </c>
      <c r="C44">
        <v>800</v>
      </c>
      <c r="D44" s="2">
        <v>0.5775142731664471</v>
      </c>
      <c r="E44" s="1">
        <f t="shared" si="4"/>
        <v>26.11288537549407</v>
      </c>
      <c r="F44" s="1">
        <f t="shared" si="5"/>
        <v>104.45154150197628</v>
      </c>
      <c r="G44" s="8">
        <f t="shared" si="8"/>
        <v>1086.9683692307658</v>
      </c>
      <c r="H44">
        <v>315</v>
      </c>
      <c r="I44">
        <v>295</v>
      </c>
      <c r="J44" s="1">
        <v>305.73298899855763</v>
      </c>
      <c r="K44" s="2">
        <f t="shared" si="11"/>
        <v>9.2670110014423699</v>
      </c>
      <c r="L44" s="8">
        <v>532.62686600893835</v>
      </c>
      <c r="M44" s="1">
        <f t="shared" si="14"/>
        <v>14.888912704931505</v>
      </c>
      <c r="N44" s="1">
        <f t="shared" si="12"/>
        <v>4178.9375919146551</v>
      </c>
      <c r="O44" s="1">
        <f t="shared" si="13"/>
        <v>993.17574475795266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9"/>
        <v>4.3999999999999997E-2</v>
      </c>
      <c r="B45" s="1">
        <f t="shared" si="10"/>
        <v>159.51330187025434</v>
      </c>
      <c r="C45">
        <v>800</v>
      </c>
      <c r="D45" s="2">
        <v>0.5775142731664471</v>
      </c>
      <c r="E45" s="1">
        <f t="shared" si="4"/>
        <v>26.11288537549407</v>
      </c>
      <c r="F45" s="1">
        <f t="shared" si="5"/>
        <v>104.45154150197628</v>
      </c>
      <c r="G45" s="8">
        <f t="shared" si="8"/>
        <v>1383.7962769230728</v>
      </c>
      <c r="H45">
        <v>315</v>
      </c>
      <c r="I45">
        <v>295</v>
      </c>
      <c r="J45" s="1">
        <v>306.67934562238327</v>
      </c>
      <c r="K45" s="2">
        <f t="shared" si="11"/>
        <v>8.3206543776167337</v>
      </c>
      <c r="L45" s="8">
        <v>553.40419528419227</v>
      </c>
      <c r="M45" s="1">
        <f t="shared" si="14"/>
        <v>15.468478701154844</v>
      </c>
      <c r="N45" s="1">
        <f t="shared" si="12"/>
        <v>4178.8496304002747</v>
      </c>
      <c r="O45" s="1">
        <f t="shared" si="13"/>
        <v>993.02063303059276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9"/>
        <v>0.05</v>
      </c>
      <c r="B46" s="1">
        <f t="shared" si="10"/>
        <v>181.28882130960426</v>
      </c>
      <c r="C46">
        <v>800</v>
      </c>
      <c r="D46" s="2">
        <v>0.5775142731664471</v>
      </c>
      <c r="E46" s="1">
        <f t="shared" si="4"/>
        <v>26.11288537549407</v>
      </c>
      <c r="F46" s="1">
        <f t="shared" si="5"/>
        <v>104.45154150197628</v>
      </c>
      <c r="G46" s="8">
        <f t="shared" si="8"/>
        <v>1714.7699999999959</v>
      </c>
      <c r="H46">
        <v>315</v>
      </c>
      <c r="I46">
        <v>295</v>
      </c>
      <c r="J46" s="1">
        <v>307.45462521123306</v>
      </c>
      <c r="K46" s="2">
        <f t="shared" si="11"/>
        <v>7.5453747887669351</v>
      </c>
      <c r="L46" s="8">
        <v>569.97652052712476</v>
      </c>
      <c r="M46" s="1">
        <f t="shared" si="14"/>
        <v>15.930604121773701</v>
      </c>
      <c r="N46" s="1">
        <f t="shared" si="12"/>
        <v>4178.7880762480281</v>
      </c>
      <c r="O46" s="1">
        <f t="shared" si="13"/>
        <v>992.89078443836752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9"/>
        <v>5.6000000000000001E-2</v>
      </c>
      <c r="B47" s="1">
        <f t="shared" si="10"/>
        <v>203.06597605254137</v>
      </c>
      <c r="C47">
        <v>800</v>
      </c>
      <c r="D47" s="2">
        <v>0.5775142731664471</v>
      </c>
      <c r="E47" s="1">
        <f t="shared" si="4"/>
        <v>26.11288537549407</v>
      </c>
      <c r="F47" s="1">
        <f t="shared" si="5"/>
        <v>104.45154150197628</v>
      </c>
      <c r="G47" s="8">
        <f t="shared" ref="G47:G78" si="15">G35</f>
        <v>2079.8895384615334</v>
      </c>
      <c r="H47">
        <v>315</v>
      </c>
      <c r="I47">
        <v>295</v>
      </c>
      <c r="J47" s="1">
        <v>308.10016351842415</v>
      </c>
      <c r="K47" s="2">
        <f t="shared" si="11"/>
        <v>6.8998364815758464</v>
      </c>
      <c r="L47" s="8">
        <v>583.49704919924807</v>
      </c>
      <c r="M47" s="1">
        <f t="shared" si="14"/>
        <v>16.3075234666086</v>
      </c>
      <c r="N47" s="1">
        <f t="shared" si="12"/>
        <v>4178.7435965617224</v>
      </c>
      <c r="O47" s="1">
        <f t="shared" si="13"/>
        <v>992.78078937181454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9"/>
        <v>6.2E-2</v>
      </c>
      <c r="B48" s="1">
        <f t="shared" si="10"/>
        <v>224.84438198664395</v>
      </c>
      <c r="C48">
        <v>800</v>
      </c>
      <c r="D48" s="2">
        <v>0.5775142731664471</v>
      </c>
      <c r="E48" s="1">
        <f t="shared" si="4"/>
        <v>26.11288537549407</v>
      </c>
      <c r="F48" s="1">
        <f t="shared" si="5"/>
        <v>104.45154150197628</v>
      </c>
      <c r="G48" s="8">
        <f t="shared" si="15"/>
        <v>2479.1548923076866</v>
      </c>
      <c r="H48">
        <v>315</v>
      </c>
      <c r="I48">
        <v>295</v>
      </c>
      <c r="J48" s="1">
        <v>308.64538972148415</v>
      </c>
      <c r="K48" s="2">
        <f t="shared" si="11"/>
        <v>6.3546102785158496</v>
      </c>
      <c r="L48" s="8">
        <v>594.73470444672807</v>
      </c>
      <c r="M48" s="1">
        <f t="shared" si="14"/>
        <v>16.620722932851098</v>
      </c>
      <c r="N48" s="1">
        <f t="shared" si="12"/>
        <v>4178.7105611745546</v>
      </c>
      <c r="O48" s="1">
        <f t="shared" si="13"/>
        <v>992.68657739137279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9"/>
        <v>6.8000000000000005E-2</v>
      </c>
      <c r="B49" s="1">
        <f t="shared" si="10"/>
        <v>246.62376557575001</v>
      </c>
      <c r="C49">
        <v>800</v>
      </c>
      <c r="D49" s="2">
        <v>0.5775142731664471</v>
      </c>
      <c r="E49" s="1">
        <f t="shared" si="4"/>
        <v>26.11288537549407</v>
      </c>
      <c r="F49" s="1">
        <f t="shared" si="5"/>
        <v>104.45154150197628</v>
      </c>
      <c r="G49" s="8">
        <f t="shared" si="15"/>
        <v>2912.5660615384559</v>
      </c>
      <c r="H49">
        <v>315</v>
      </c>
      <c r="I49">
        <v>295</v>
      </c>
      <c r="J49" s="1">
        <v>309.11165574373217</v>
      </c>
      <c r="K49" s="2">
        <f t="shared" si="11"/>
        <v>5.8883442562678283</v>
      </c>
      <c r="L49" s="8">
        <v>604.22108448509175</v>
      </c>
      <c r="M49" s="1">
        <f t="shared" si="14"/>
        <v>16.885052948909767</v>
      </c>
      <c r="N49" s="1">
        <f t="shared" si="12"/>
        <v>4178.6854420071804</v>
      </c>
      <c r="O49" s="1">
        <f t="shared" si="13"/>
        <v>992.60506962298473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9"/>
        <v>7.3999999999999996E-2</v>
      </c>
      <c r="B50" s="1">
        <f t="shared" si="10"/>
        <v>268.40302338121364</v>
      </c>
      <c r="C50">
        <v>800</v>
      </c>
      <c r="D50" s="2">
        <v>0.5775142731664471</v>
      </c>
      <c r="E50" s="1">
        <f t="shared" si="4"/>
        <v>26.11288537549407</v>
      </c>
      <c r="F50" s="1">
        <f t="shared" si="5"/>
        <v>104.45154150197628</v>
      </c>
      <c r="G50" s="8">
        <f t="shared" si="15"/>
        <v>3380.1230461538389</v>
      </c>
      <c r="H50">
        <v>315</v>
      </c>
      <c r="I50">
        <v>295</v>
      </c>
      <c r="J50" s="1">
        <v>309.49590490848425</v>
      </c>
      <c r="K50" s="2">
        <f t="shared" si="11"/>
        <v>5.5040950915157509</v>
      </c>
      <c r="L50" s="8">
        <v>611.95740146146738</v>
      </c>
      <c r="M50" s="1">
        <f t="shared" si="14"/>
        <v>17.100574938062049</v>
      </c>
      <c r="N50" s="1">
        <f t="shared" si="12"/>
        <v>4178.6668179521103</v>
      </c>
      <c r="O50" s="1">
        <f t="shared" si="13"/>
        <v>992.53725477462751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9"/>
        <v>8.0000000000000002E-3</v>
      </c>
      <c r="B51" s="1">
        <f t="shared" si="10"/>
        <v>28.957623693260022</v>
      </c>
      <c r="C51">
        <v>1000</v>
      </c>
      <c r="D51" s="2">
        <v>0.792709705753184</v>
      </c>
      <c r="E51" s="1">
        <f t="shared" si="4"/>
        <v>35.843162055335966</v>
      </c>
      <c r="F51" s="1">
        <f t="shared" si="5"/>
        <v>143.37264822134387</v>
      </c>
      <c r="G51" s="8">
        <f t="shared" si="15"/>
        <v>115.01606153846123</v>
      </c>
      <c r="H51">
        <v>315</v>
      </c>
      <c r="I51">
        <v>295</v>
      </c>
      <c r="J51" s="1">
        <v>295.83174378949064</v>
      </c>
      <c r="K51" s="2">
        <f t="shared" si="11"/>
        <v>19.168256210509355</v>
      </c>
      <c r="L51" s="8">
        <v>285.4368080929363</v>
      </c>
      <c r="M51" s="1">
        <f t="shared" si="14"/>
        <v>6.0278234623552063</v>
      </c>
      <c r="N51" s="1">
        <f t="shared" si="12"/>
        <v>4180.9597096030429</v>
      </c>
      <c r="O51" s="1">
        <f t="shared" si="13"/>
        <v>994.55674626724613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9"/>
        <v>1.4E-2</v>
      </c>
      <c r="B52" s="1">
        <f t="shared" si="10"/>
        <v>50.690743949372887</v>
      </c>
      <c r="C52">
        <v>1000</v>
      </c>
      <c r="D52" s="2">
        <v>0.792709705753184</v>
      </c>
      <c r="E52" s="1">
        <f t="shared" si="4"/>
        <v>35.843162055335966</v>
      </c>
      <c r="F52" s="1">
        <f t="shared" si="5"/>
        <v>143.37264822134387</v>
      </c>
      <c r="G52" s="8">
        <f t="shared" si="15"/>
        <v>241.11489230769138</v>
      </c>
      <c r="H52">
        <v>315</v>
      </c>
      <c r="I52">
        <v>295</v>
      </c>
      <c r="J52" s="1">
        <v>298.23504058481035</v>
      </c>
      <c r="K52" s="2">
        <f t="shared" si="11"/>
        <v>16.764959415189651</v>
      </c>
      <c r="L52" s="8">
        <v>435.816405309419</v>
      </c>
      <c r="M52" s="1">
        <f t="shared" si="14"/>
        <v>9.2029665044529061</v>
      </c>
      <c r="N52" s="1">
        <f t="shared" si="12"/>
        <v>4180.2527755850369</v>
      </c>
      <c r="O52" s="1">
        <f t="shared" si="13"/>
        <v>994.26435820978941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9"/>
        <v>0.02</v>
      </c>
      <c r="B53" s="1">
        <f t="shared" si="10"/>
        <v>72.438061953708939</v>
      </c>
      <c r="C53">
        <v>1000</v>
      </c>
      <c r="D53" s="2">
        <v>0.792709705753184</v>
      </c>
      <c r="E53" s="1">
        <f t="shared" si="4"/>
        <v>35.843162055335966</v>
      </c>
      <c r="F53" s="1">
        <f t="shared" si="5"/>
        <v>143.37264822134387</v>
      </c>
      <c r="G53" s="8">
        <f t="shared" si="15"/>
        <v>401.35953846153689</v>
      </c>
      <c r="H53">
        <v>315</v>
      </c>
      <c r="I53">
        <v>295</v>
      </c>
      <c r="J53" s="1">
        <v>300.57399095744518</v>
      </c>
      <c r="K53" s="2">
        <f t="shared" si="11"/>
        <v>14.426009042554824</v>
      </c>
      <c r="L53" s="8">
        <v>534.86790533480041</v>
      </c>
      <c r="M53" s="1">
        <f t="shared" si="14"/>
        <v>11.291305808037679</v>
      </c>
      <c r="N53" s="1">
        <f t="shared" si="12"/>
        <v>4179.7095479835752</v>
      </c>
      <c r="O53" s="1">
        <f t="shared" si="13"/>
        <v>993.95259975358147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9"/>
        <v>2.5999999999999999E-2</v>
      </c>
      <c r="B54" s="1">
        <f t="shared" si="10"/>
        <v>94.195287212137686</v>
      </c>
      <c r="C54">
        <v>1000</v>
      </c>
      <c r="D54" s="2">
        <v>0.792709705753184</v>
      </c>
      <c r="E54" s="1">
        <f t="shared" si="4"/>
        <v>35.843162055335966</v>
      </c>
      <c r="F54" s="1">
        <f t="shared" si="5"/>
        <v>143.37264822134387</v>
      </c>
      <c r="G54" s="8">
        <f t="shared" si="15"/>
        <v>595.74999999999773</v>
      </c>
      <c r="H54">
        <v>315</v>
      </c>
      <c r="I54">
        <v>295</v>
      </c>
      <c r="J54" s="1">
        <v>302.47467251554338</v>
      </c>
      <c r="K54" s="2">
        <f t="shared" si="11"/>
        <v>12.525327484456625</v>
      </c>
      <c r="L54" s="8">
        <v>602.99933179549521</v>
      </c>
      <c r="M54" s="1">
        <f t="shared" si="14"/>
        <v>12.726249953106405</v>
      </c>
      <c r="N54" s="1">
        <f t="shared" si="12"/>
        <v>4179.3622955494557</v>
      </c>
      <c r="O54" s="1">
        <f t="shared" si="13"/>
        <v>993.68028667084968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9"/>
        <v>3.2000000000000001E-2</v>
      </c>
      <c r="B55" s="1">
        <f t="shared" si="10"/>
        <v>115.9592110184232</v>
      </c>
      <c r="C55">
        <v>1000</v>
      </c>
      <c r="D55" s="2">
        <v>0.792709705753184</v>
      </c>
      <c r="E55" s="1">
        <f t="shared" si="4"/>
        <v>35.843162055335966</v>
      </c>
      <c r="F55" s="1">
        <f t="shared" si="5"/>
        <v>143.37264822134387</v>
      </c>
      <c r="G55" s="8">
        <f t="shared" si="15"/>
        <v>824.28627692307418</v>
      </c>
      <c r="H55">
        <v>315</v>
      </c>
      <c r="I55">
        <v>295</v>
      </c>
      <c r="J55" s="1">
        <v>303.98132279304144</v>
      </c>
      <c r="K55" s="2">
        <f t="shared" si="11"/>
        <v>11.018677206958557</v>
      </c>
      <c r="L55" s="8">
        <v>652.27857270161621</v>
      </c>
      <c r="M55" s="1">
        <f t="shared" si="14"/>
        <v>13.763280428347521</v>
      </c>
      <c r="N55" s="1">
        <f t="shared" si="12"/>
        <v>4179.1409764724631</v>
      </c>
      <c r="O55" s="1">
        <f t="shared" si="13"/>
        <v>993.45277523229629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9"/>
        <v>3.7999999999999999E-2</v>
      </c>
      <c r="B56" s="1">
        <f t="shared" si="10"/>
        <v>137.72776086230664</v>
      </c>
      <c r="C56">
        <v>1000</v>
      </c>
      <c r="D56" s="2">
        <v>0.792709705753184</v>
      </c>
      <c r="E56" s="1">
        <f t="shared" si="4"/>
        <v>35.843162055335966</v>
      </c>
      <c r="F56" s="1">
        <f t="shared" si="5"/>
        <v>143.37264822134387</v>
      </c>
      <c r="G56" s="8">
        <f t="shared" si="15"/>
        <v>1086.9683692307658</v>
      </c>
      <c r="H56">
        <v>315</v>
      </c>
      <c r="I56">
        <v>295</v>
      </c>
      <c r="J56" s="1">
        <v>305.18515575606585</v>
      </c>
      <c r="K56" s="2">
        <f t="shared" si="11"/>
        <v>9.8148442439341466</v>
      </c>
      <c r="L56" s="8">
        <v>689.44186535156302</v>
      </c>
      <c r="M56" s="1">
        <f t="shared" si="14"/>
        <v>14.544799493712278</v>
      </c>
      <c r="N56" s="1">
        <f t="shared" si="12"/>
        <v>4178.9953363955929</v>
      </c>
      <c r="O56" s="1">
        <f t="shared" si="13"/>
        <v>993.26380639242245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9"/>
        <v>4.3999999999999997E-2</v>
      </c>
      <c r="B57" s="1">
        <f t="shared" si="10"/>
        <v>159.49960319543433</v>
      </c>
      <c r="C57">
        <v>1000</v>
      </c>
      <c r="D57" s="2">
        <v>0.792709705753184</v>
      </c>
      <c r="E57" s="1">
        <f t="shared" si="4"/>
        <v>35.843162055335966</v>
      </c>
      <c r="F57" s="1">
        <f t="shared" si="5"/>
        <v>143.37264822134387</v>
      </c>
      <c r="G57" s="8">
        <f t="shared" si="15"/>
        <v>1383.7962769230728</v>
      </c>
      <c r="H57">
        <v>315</v>
      </c>
      <c r="I57">
        <v>295</v>
      </c>
      <c r="J57" s="1">
        <v>306.16184840102648</v>
      </c>
      <c r="K57" s="2">
        <f t="shared" si="11"/>
        <v>8.8381515989735249</v>
      </c>
      <c r="L57" s="8">
        <v>718.41806311228777</v>
      </c>
      <c r="M57" s="1">
        <f t="shared" si="14"/>
        <v>15.153783149213126</v>
      </c>
      <c r="N57" s="1">
        <f t="shared" si="12"/>
        <v>4178.8959246609129</v>
      </c>
      <c r="O57" s="1">
        <f t="shared" si="13"/>
        <v>993.10591892766649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9"/>
        <v>0.05</v>
      </c>
      <c r="B58" s="1">
        <f t="shared" si="10"/>
        <v>181.27385858261297</v>
      </c>
      <c r="C58">
        <v>1000</v>
      </c>
      <c r="D58" s="2">
        <v>0.792709705753184</v>
      </c>
      <c r="E58" s="1">
        <f t="shared" si="4"/>
        <v>35.843162055335966</v>
      </c>
      <c r="F58" s="1">
        <f t="shared" si="5"/>
        <v>143.37264822134387</v>
      </c>
      <c r="G58" s="8">
        <f t="shared" si="15"/>
        <v>1714.7699999999959</v>
      </c>
      <c r="H58">
        <v>315</v>
      </c>
      <c r="I58">
        <v>295</v>
      </c>
      <c r="J58" s="1">
        <v>306.9670266915582</v>
      </c>
      <c r="K58" s="2">
        <f t="shared" si="11"/>
        <v>8.0329733084417967</v>
      </c>
      <c r="L58" s="8">
        <v>741.62316958159647</v>
      </c>
      <c r="M58" s="1">
        <f t="shared" si="14"/>
        <v>15.641219269972439</v>
      </c>
      <c r="N58" s="1">
        <f t="shared" si="12"/>
        <v>4178.8257210832562</v>
      </c>
      <c r="O58" s="1">
        <f t="shared" si="13"/>
        <v>992.97273973989786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9"/>
        <v>5.6000000000000001E-2</v>
      </c>
      <c r="B59" s="1">
        <f t="shared" si="10"/>
        <v>203.04992947779434</v>
      </c>
      <c r="C59">
        <v>1000</v>
      </c>
      <c r="D59" s="2">
        <v>0.792709705753184</v>
      </c>
      <c r="E59" s="1">
        <f t="shared" si="4"/>
        <v>35.843162055335966</v>
      </c>
      <c r="F59" s="1">
        <f t="shared" si="5"/>
        <v>143.37264822134387</v>
      </c>
      <c r="G59" s="8">
        <f t="shared" si="15"/>
        <v>2079.8895384615334</v>
      </c>
      <c r="H59">
        <v>315</v>
      </c>
      <c r="I59">
        <v>295</v>
      </c>
      <c r="J59" s="1">
        <v>307.64073382478733</v>
      </c>
      <c r="K59" s="2">
        <f t="shared" si="11"/>
        <v>7.3592661752126673</v>
      </c>
      <c r="L59" s="8">
        <v>760.61550718340322</v>
      </c>
      <c r="M59" s="1">
        <f t="shared" si="14"/>
        <v>16.039975087153312</v>
      </c>
      <c r="N59" s="1">
        <f t="shared" si="12"/>
        <v>4178.7746381936049</v>
      </c>
      <c r="O59" s="1">
        <f t="shared" si="13"/>
        <v>992.85924658273325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9"/>
        <v>6.2E-2</v>
      </c>
      <c r="B60" s="1">
        <f t="shared" si="10"/>
        <v>224.82739795217128</v>
      </c>
      <c r="C60">
        <v>1000</v>
      </c>
      <c r="D60" s="2">
        <v>0.792709705753184</v>
      </c>
      <c r="E60" s="1">
        <f t="shared" si="4"/>
        <v>35.843162055335966</v>
      </c>
      <c r="F60" s="1">
        <f t="shared" si="5"/>
        <v>143.37264822134387</v>
      </c>
      <c r="G60" s="8">
        <f t="shared" si="15"/>
        <v>2479.1548923076866</v>
      </c>
      <c r="H60">
        <v>315</v>
      </c>
      <c r="I60">
        <v>295</v>
      </c>
      <c r="J60" s="1">
        <v>308.21196753523242</v>
      </c>
      <c r="K60" s="2">
        <f t="shared" si="11"/>
        <v>6.788032464767582</v>
      </c>
      <c r="L60" s="8">
        <v>776.44205273719388</v>
      </c>
      <c r="M60" s="1">
        <f t="shared" si="14"/>
        <v>16.372121226855167</v>
      </c>
      <c r="N60" s="1">
        <f t="shared" si="12"/>
        <v>4178.736491568312</v>
      </c>
      <c r="O60" s="1">
        <f t="shared" si="13"/>
        <v>992.76156746466688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9"/>
        <v>6.8000000000000005E-2</v>
      </c>
      <c r="B61" s="1">
        <f t="shared" si="10"/>
        <v>246.60596390823147</v>
      </c>
      <c r="C61">
        <v>1000</v>
      </c>
      <c r="D61" s="2">
        <v>0.792709705753184</v>
      </c>
      <c r="E61" s="1">
        <f t="shared" si="4"/>
        <v>35.843162055335966</v>
      </c>
      <c r="F61" s="1">
        <f t="shared" si="5"/>
        <v>143.37264822134387</v>
      </c>
      <c r="G61" s="8">
        <f t="shared" si="15"/>
        <v>2912.5660615384559</v>
      </c>
      <c r="H61">
        <v>315</v>
      </c>
      <c r="I61">
        <v>295</v>
      </c>
      <c r="J61" s="1">
        <v>308.70202801173963</v>
      </c>
      <c r="K61" s="2">
        <f t="shared" si="11"/>
        <v>6.2979719882603717</v>
      </c>
      <c r="L61" s="8">
        <v>789.8309733029073</v>
      </c>
      <c r="M61" s="1">
        <f t="shared" si="14"/>
        <v>16.653000536772122</v>
      </c>
      <c r="N61" s="1">
        <f t="shared" si="12"/>
        <v>4178.7073586932756</v>
      </c>
      <c r="O61" s="1">
        <f t="shared" si="13"/>
        <v>992.6767224944183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9"/>
        <v>7.3999999999999996E-2</v>
      </c>
      <c r="B62" s="1">
        <f t="shared" si="10"/>
        <v>268.38446164012998</v>
      </c>
      <c r="C62">
        <v>1000</v>
      </c>
      <c r="D62" s="2">
        <v>0.792709705753184</v>
      </c>
      <c r="E62" s="1">
        <f t="shared" si="4"/>
        <v>35.843162055335966</v>
      </c>
      <c r="F62" s="1">
        <f t="shared" si="5"/>
        <v>143.37264822134387</v>
      </c>
      <c r="G62" s="8">
        <f t="shared" si="15"/>
        <v>3380.1230461538389</v>
      </c>
      <c r="H62">
        <v>315</v>
      </c>
      <c r="I62">
        <v>295</v>
      </c>
      <c r="J62" s="1">
        <v>309.10693219410638</v>
      </c>
      <c r="K62" s="2">
        <f t="shared" si="11"/>
        <v>5.8930678058936223</v>
      </c>
      <c r="L62" s="8">
        <v>800.76932202374007</v>
      </c>
      <c r="M62" s="1">
        <f t="shared" si="14"/>
        <v>16.882390768466184</v>
      </c>
      <c r="N62" s="1">
        <f t="shared" si="12"/>
        <v>4178.6856824520592</v>
      </c>
      <c r="O62" s="1">
        <f t="shared" si="13"/>
        <v>992.60589965602821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9"/>
        <v>8.0000000000000002E-3</v>
      </c>
      <c r="B63" s="1">
        <f t="shared" si="10"/>
        <v>28.957020260155527</v>
      </c>
      <c r="C63">
        <v>1200</v>
      </c>
      <c r="D63" s="2">
        <v>1.0123923646332893</v>
      </c>
      <c r="E63" s="1">
        <f t="shared" si="4"/>
        <v>45.776333159258812</v>
      </c>
      <c r="F63" s="1">
        <f t="shared" si="5"/>
        <v>183.10533263703525</v>
      </c>
      <c r="G63" s="8">
        <f t="shared" si="15"/>
        <v>115.01606153846123</v>
      </c>
      <c r="H63">
        <v>315</v>
      </c>
      <c r="I63">
        <v>295</v>
      </c>
      <c r="J63" s="1">
        <v>295.65174022964942</v>
      </c>
      <c r="K63" s="2">
        <f t="shared" si="11"/>
        <v>19.34825977035058</v>
      </c>
      <c r="L63" s="8">
        <v>328.72193556499531</v>
      </c>
      <c r="M63" s="1">
        <f t="shared" si="14"/>
        <v>5.6510384088851504</v>
      </c>
      <c r="N63" s="1">
        <f t="shared" si="12"/>
        <v>4181.0191976379638</v>
      </c>
      <c r="O63" s="1">
        <f t="shared" si="13"/>
        <v>994.5774717583223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9"/>
        <v>1.4E-2</v>
      </c>
      <c r="B64" s="1">
        <f t="shared" si="10"/>
        <v>50.688014829709914</v>
      </c>
      <c r="C64">
        <v>1200</v>
      </c>
      <c r="D64" s="2">
        <v>1.0123923646332893</v>
      </c>
      <c r="E64" s="1">
        <f t="shared" si="4"/>
        <v>45.776333159258812</v>
      </c>
      <c r="F64" s="1">
        <f t="shared" si="5"/>
        <v>183.10533263703525</v>
      </c>
      <c r="G64" s="8">
        <f t="shared" si="15"/>
        <v>241.11489230769138</v>
      </c>
      <c r="H64">
        <v>315</v>
      </c>
      <c r="I64">
        <v>295</v>
      </c>
      <c r="J64" s="1">
        <v>297.8121851389995</v>
      </c>
      <c r="K64" s="2">
        <f t="shared" si="11"/>
        <v>17.187814861000504</v>
      </c>
      <c r="L64" s="8">
        <v>509.78707307869229</v>
      </c>
      <c r="M64" s="1">
        <f t="shared" si="14"/>
        <v>8.761379165567547</v>
      </c>
      <c r="N64" s="1">
        <f t="shared" si="12"/>
        <v>4180.365753366149</v>
      </c>
      <c r="O64" s="1">
        <f t="shared" si="13"/>
        <v>994.31789091213136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9"/>
        <v>0.02</v>
      </c>
      <c r="B65" s="1">
        <f t="shared" si="10"/>
        <v>72.432820080886614</v>
      </c>
      <c r="C65">
        <v>1200</v>
      </c>
      <c r="D65" s="2">
        <v>1.0123923646332893</v>
      </c>
      <c r="E65" s="1">
        <f t="shared" si="4"/>
        <v>45.776333159258812</v>
      </c>
      <c r="F65" s="1">
        <f t="shared" si="5"/>
        <v>183.10533263703525</v>
      </c>
      <c r="G65" s="8">
        <f t="shared" si="15"/>
        <v>401.35953846153689</v>
      </c>
      <c r="H65">
        <v>315</v>
      </c>
      <c r="I65">
        <v>295</v>
      </c>
      <c r="J65" s="1">
        <v>300.05135307422449</v>
      </c>
      <c r="K65" s="2">
        <f t="shared" si="11"/>
        <v>14.948646925775506</v>
      </c>
      <c r="L65" s="8">
        <v>632.37816267174037</v>
      </c>
      <c r="M65" s="1">
        <f t="shared" si="14"/>
        <v>10.86324120639398</v>
      </c>
      <c r="N65" s="1">
        <f t="shared" si="12"/>
        <v>4179.8193642238384</v>
      </c>
      <c r="O65" s="1">
        <f t="shared" si="13"/>
        <v>994.02453086317394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9"/>
        <v>2.5999999999999999E-2</v>
      </c>
      <c r="B66" s="1">
        <f t="shared" ref="B66:B97" si="16">A66/O66*3600*1000</f>
        <v>94.187699780927133</v>
      </c>
      <c r="C66">
        <v>1200</v>
      </c>
      <c r="D66" s="2">
        <v>1.0123923646332893</v>
      </c>
      <c r="E66" s="1">
        <f t="shared" si="4"/>
        <v>45.776333159258812</v>
      </c>
      <c r="F66" s="1">
        <f t="shared" si="5"/>
        <v>183.10533263703525</v>
      </c>
      <c r="G66" s="8">
        <f t="shared" si="15"/>
        <v>595.74999999999773</v>
      </c>
      <c r="H66">
        <v>315</v>
      </c>
      <c r="I66">
        <v>295</v>
      </c>
      <c r="J66" s="1">
        <v>301.92784472570156</v>
      </c>
      <c r="K66" s="2">
        <f t="shared" si="11"/>
        <v>13.072155274298439</v>
      </c>
      <c r="L66" s="8">
        <v>718.05107157878899</v>
      </c>
      <c r="M66" s="1">
        <f t="shared" si="14"/>
        <v>12.330087280083973</v>
      </c>
      <c r="N66" s="1">
        <f t="shared" si="12"/>
        <v>4179.4541088265059</v>
      </c>
      <c r="O66" s="1">
        <f t="shared" si="13"/>
        <v>993.76033407446971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9"/>
        <v>3.2000000000000001E-2</v>
      </c>
      <c r="B67" s="1">
        <f t="shared" si="16"/>
        <v>115.94957750060601</v>
      </c>
      <c r="C67">
        <v>1200</v>
      </c>
      <c r="D67" s="2">
        <v>1.0123923646332893</v>
      </c>
      <c r="E67" s="1">
        <f t="shared" si="4"/>
        <v>45.776333159258812</v>
      </c>
      <c r="F67" s="1">
        <f t="shared" si="5"/>
        <v>183.10533263703525</v>
      </c>
      <c r="G67" s="8">
        <f t="shared" si="15"/>
        <v>824.28627692307418</v>
      </c>
      <c r="H67">
        <v>315</v>
      </c>
      <c r="I67">
        <v>295</v>
      </c>
      <c r="J67" s="1">
        <v>303.44241243792561</v>
      </c>
      <c r="K67" s="2">
        <f t="shared" ref="K67:K98" si="17">H67-J67</f>
        <v>11.557587562074389</v>
      </c>
      <c r="L67" s="8">
        <v>780.64881995695487</v>
      </c>
      <c r="M67" s="1">
        <f t="shared" si="14"/>
        <v>13.40065818207883</v>
      </c>
      <c r="N67" s="1">
        <f t="shared" ref="N67:N98" si="18">((W67 + X67*H67 +Y67*H67^2 +  Z67*H67^3)+(W67 + X67*J67 + Y67*J67^2 +  Z67*J67^3))/2</f>
        <v>4179.214966697099</v>
      </c>
      <c r="O67" s="1">
        <f t="shared" ref="O67:O98" si="19">((S67 + T67*H67 + U67*H67^2 +  V67*H67^3)+(S67 + T67*J67 + U67*J67^2 +  V67*J67^3))/2</f>
        <v>993.535314946688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9"/>
        <v>3.7999999999999999E-2</v>
      </c>
      <c r="B68" s="1">
        <f t="shared" si="16"/>
        <v>137.71637678428698</v>
      </c>
      <c r="C68">
        <v>1200</v>
      </c>
      <c r="D68" s="2">
        <v>1.0123923646332893</v>
      </c>
      <c r="E68" s="1">
        <f t="shared" ref="E68:E131" si="20">D68*0.01256*3600</f>
        <v>45.776333159258812</v>
      </c>
      <c r="F68" s="1">
        <f t="shared" ref="F68:F131" si="21">E68*4</f>
        <v>183.10533263703525</v>
      </c>
      <c r="G68" s="8">
        <f t="shared" si="15"/>
        <v>1086.9683692307658</v>
      </c>
      <c r="H68">
        <v>315</v>
      </c>
      <c r="I68">
        <v>295</v>
      </c>
      <c r="J68" s="1">
        <v>304.66700436756793</v>
      </c>
      <c r="K68" s="2">
        <f t="shared" si="17"/>
        <v>10.332995632432073</v>
      </c>
      <c r="L68" s="8">
        <v>828.18802123837065</v>
      </c>
      <c r="M68" s="1">
        <f t="shared" si="14"/>
        <v>14.212929186520013</v>
      </c>
      <c r="N68" s="1">
        <f t="shared" si="18"/>
        <v>4179.0547856540807</v>
      </c>
      <c r="O68" s="1">
        <f t="shared" si="19"/>
        <v>993.3459127688036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9"/>
        <v>4.3999999999999997E-2</v>
      </c>
      <c r="B69" s="1">
        <f t="shared" si="16"/>
        <v>159.48672479093102</v>
      </c>
      <c r="C69">
        <v>1200</v>
      </c>
      <c r="D69" s="2">
        <v>1.0123923646332893</v>
      </c>
      <c r="E69" s="1">
        <f t="shared" si="20"/>
        <v>45.776333159258812</v>
      </c>
      <c r="F69" s="1">
        <f t="shared" si="21"/>
        <v>183.10533263703525</v>
      </c>
      <c r="G69" s="8">
        <f t="shared" si="15"/>
        <v>1383.7962769230728</v>
      </c>
      <c r="H69">
        <v>315</v>
      </c>
      <c r="I69">
        <v>295</v>
      </c>
      <c r="J69" s="1">
        <v>305.66890904110107</v>
      </c>
      <c r="K69" s="2">
        <f t="shared" si="17"/>
        <v>9.3310909588989261</v>
      </c>
      <c r="L69" s="8">
        <v>865.44535727053074</v>
      </c>
      <c r="M69" s="1">
        <f t="shared" si="14"/>
        <v>14.849003568599473</v>
      </c>
      <c r="N69" s="1">
        <f t="shared" si="18"/>
        <v>4178.9440813921865</v>
      </c>
      <c r="O69" s="1">
        <f t="shared" si="19"/>
        <v>993.18611130578051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9"/>
        <v>0.05</v>
      </c>
      <c r="B70" s="1">
        <f t="shared" si="16"/>
        <v>181.25969910694818</v>
      </c>
      <c r="C70">
        <v>1200</v>
      </c>
      <c r="D70" s="2">
        <v>1.0123923646332893</v>
      </c>
      <c r="E70" s="1">
        <f t="shared" si="20"/>
        <v>45.776333159258812</v>
      </c>
      <c r="F70" s="1">
        <f t="shared" si="21"/>
        <v>183.10533263703525</v>
      </c>
      <c r="G70" s="8">
        <f t="shared" si="15"/>
        <v>1714.7699999999959</v>
      </c>
      <c r="H70">
        <v>315</v>
      </c>
      <c r="I70">
        <v>295</v>
      </c>
      <c r="J70" s="1">
        <v>306.50005328774682</v>
      </c>
      <c r="K70" s="2">
        <f t="shared" si="17"/>
        <v>8.4999467122531769</v>
      </c>
      <c r="L70" s="8">
        <v>895.40004408802292</v>
      </c>
      <c r="M70" s="1">
        <f t="shared" si="14"/>
        <v>15.360037275366496</v>
      </c>
      <c r="N70" s="1">
        <f t="shared" si="18"/>
        <v>4178.8651856897704</v>
      </c>
      <c r="O70" s="1">
        <f t="shared" si="19"/>
        <v>993.05030785577503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9"/>
        <v>5.6000000000000001E-2</v>
      </c>
      <c r="B71" s="1">
        <f t="shared" si="16"/>
        <v>203.03466434968149</v>
      </c>
      <c r="C71">
        <v>1200</v>
      </c>
      <c r="D71" s="2">
        <v>1.0123923646332893</v>
      </c>
      <c r="E71" s="1">
        <f t="shared" si="20"/>
        <v>45.776333159258812</v>
      </c>
      <c r="F71" s="1">
        <f t="shared" si="21"/>
        <v>183.10533263703525</v>
      </c>
      <c r="G71" s="8">
        <f t="shared" si="15"/>
        <v>2079.8895384615334</v>
      </c>
      <c r="H71">
        <v>315</v>
      </c>
      <c r="I71">
        <v>295</v>
      </c>
      <c r="J71" s="1">
        <v>307.19886365910634</v>
      </c>
      <c r="K71" s="2">
        <f t="shared" si="17"/>
        <v>7.8011363408936631</v>
      </c>
      <c r="L71" s="8">
        <v>919.99321931807231</v>
      </c>
      <c r="M71" s="1">
        <f t="shared" si="14"/>
        <v>15.779333566823674</v>
      </c>
      <c r="N71" s="1">
        <f t="shared" si="18"/>
        <v>4178.8073768391569</v>
      </c>
      <c r="O71" s="1">
        <f t="shared" si="19"/>
        <v>992.93389454319686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9"/>
        <v>6.2E-2</v>
      </c>
      <c r="B72" s="1">
        <f t="shared" si="16"/>
        <v>224.8111714521221</v>
      </c>
      <c r="C72">
        <v>1200</v>
      </c>
      <c r="D72" s="2">
        <v>1.0123923646332893</v>
      </c>
      <c r="E72" s="1">
        <f t="shared" si="20"/>
        <v>45.776333159258812</v>
      </c>
      <c r="F72" s="1">
        <f t="shared" si="21"/>
        <v>183.10533263703525</v>
      </c>
      <c r="G72" s="8">
        <f t="shared" si="15"/>
        <v>2479.1548923076866</v>
      </c>
      <c r="H72">
        <v>315</v>
      </c>
      <c r="I72">
        <v>295</v>
      </c>
      <c r="J72" s="1">
        <v>307.79367688292092</v>
      </c>
      <c r="K72" s="2">
        <f t="shared" si="17"/>
        <v>7.20632311707908</v>
      </c>
      <c r="L72" s="8">
        <v>940.53904646049318</v>
      </c>
      <c r="M72" s="1">
        <f t="shared" si="14"/>
        <v>16.129422687076776</v>
      </c>
      <c r="N72" s="1">
        <f t="shared" si="18"/>
        <v>4178.7639708539</v>
      </c>
      <c r="O72" s="1">
        <f t="shared" si="19"/>
        <v>992.83322335934179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9"/>
        <v>6.8000000000000005E-2</v>
      </c>
      <c r="B73" s="1">
        <f t="shared" si="16"/>
        <v>246.58889528152369</v>
      </c>
      <c r="C73">
        <v>1200</v>
      </c>
      <c r="D73" s="2">
        <v>1.0123923646332893</v>
      </c>
      <c r="E73" s="1">
        <f t="shared" si="20"/>
        <v>45.776333159258812</v>
      </c>
      <c r="F73" s="1">
        <f t="shared" si="21"/>
        <v>183.10533263703525</v>
      </c>
      <c r="G73" s="8">
        <f t="shared" si="15"/>
        <v>2912.5660615384559</v>
      </c>
      <c r="H73">
        <v>315</v>
      </c>
      <c r="I73">
        <v>295</v>
      </c>
      <c r="J73" s="1">
        <v>308.30557960932038</v>
      </c>
      <c r="K73" s="2">
        <f t="shared" si="17"/>
        <v>6.6944203906796247</v>
      </c>
      <c r="L73" s="8">
        <v>957.95699742940474</v>
      </c>
      <c r="M73" s="1">
        <f t="shared" ref="M73:M104" si="22">((H73-I73)-(J73-I73))/(LN((H73-I73)/(J73-I73)))</f>
        <v>16.426058128366734</v>
      </c>
      <c r="N73" s="1">
        <f t="shared" si="18"/>
        <v>4178.7306752441837</v>
      </c>
      <c r="O73" s="1">
        <f t="shared" si="19"/>
        <v>992.7454345440766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9"/>
        <v>7.3999999999999996E-2</v>
      </c>
      <c r="B74" s="1">
        <f t="shared" si="16"/>
        <v>268.3666128138774</v>
      </c>
      <c r="C74">
        <v>1200</v>
      </c>
      <c r="D74" s="2">
        <v>1.0123923646332893</v>
      </c>
      <c r="E74" s="1">
        <f t="shared" si="20"/>
        <v>45.776333159258812</v>
      </c>
      <c r="F74" s="1">
        <f t="shared" si="21"/>
        <v>183.10533263703525</v>
      </c>
      <c r="G74" s="8">
        <f t="shared" si="15"/>
        <v>3380.1230461538389</v>
      </c>
      <c r="H74">
        <v>315</v>
      </c>
      <c r="I74">
        <v>295</v>
      </c>
      <c r="J74" s="1">
        <v>308.72961970704819</v>
      </c>
      <c r="K74" s="2">
        <f t="shared" si="17"/>
        <v>6.2703802929518133</v>
      </c>
      <c r="L74" s="8">
        <v>972.21170396387106</v>
      </c>
      <c r="M74" s="1">
        <f t="shared" si="22"/>
        <v>16.668707616033444</v>
      </c>
      <c r="N74" s="1">
        <f t="shared" si="18"/>
        <v>4178.7058139134006</v>
      </c>
      <c r="O74" s="1">
        <f t="shared" si="19"/>
        <v>992.67191699721116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9"/>
        <v>8.0000000000000002E-3</v>
      </c>
      <c r="B75" s="1">
        <f t="shared" si="16"/>
        <v>28.956439781003116</v>
      </c>
      <c r="C75">
        <v>1500</v>
      </c>
      <c r="D75" s="2">
        <v>1.3438735177865613</v>
      </c>
      <c r="E75" s="1">
        <f t="shared" si="20"/>
        <v>60.76458498023716</v>
      </c>
      <c r="F75" s="1">
        <f t="shared" si="21"/>
        <v>243.05833992094864</v>
      </c>
      <c r="G75" s="8">
        <f t="shared" si="15"/>
        <v>115.01606153846123</v>
      </c>
      <c r="H75">
        <v>315</v>
      </c>
      <c r="I75">
        <v>295</v>
      </c>
      <c r="J75" s="1">
        <v>295.4771980025439</v>
      </c>
      <c r="K75" s="2">
        <f t="shared" si="17"/>
        <v>19.522801997456099</v>
      </c>
      <c r="L75" s="8">
        <v>380.27302718812274</v>
      </c>
      <c r="M75" s="1">
        <f t="shared" si="22"/>
        <v>5.2262104345508034</v>
      </c>
      <c r="N75" s="1">
        <f t="shared" si="18"/>
        <v>4181.0777861590232</v>
      </c>
      <c r="O75" s="1">
        <f t="shared" si="19"/>
        <v>994.59740968895812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9"/>
        <v>1.4E-2</v>
      </c>
      <c r="B76" s="1">
        <f t="shared" si="16"/>
        <v>50.685089777977019</v>
      </c>
      <c r="C76">
        <v>1500</v>
      </c>
      <c r="D76" s="2">
        <v>1.3438735177865613</v>
      </c>
      <c r="E76" s="1">
        <f t="shared" si="20"/>
        <v>60.76458498023716</v>
      </c>
      <c r="F76" s="1">
        <f t="shared" si="21"/>
        <v>243.05833992094864</v>
      </c>
      <c r="G76" s="8">
        <f t="shared" si="15"/>
        <v>241.11489230769138</v>
      </c>
      <c r="H76">
        <v>315</v>
      </c>
      <c r="I76">
        <v>295</v>
      </c>
      <c r="J76" s="1">
        <v>297.35096406658448</v>
      </c>
      <c r="K76" s="2">
        <f t="shared" si="17"/>
        <v>17.649035933415519</v>
      </c>
      <c r="L76" s="8">
        <v>600.17425175685617</v>
      </c>
      <c r="M76" s="1">
        <f t="shared" si="22"/>
        <v>8.2437199175810374</v>
      </c>
      <c r="N76" s="1">
        <f t="shared" si="18"/>
        <v>4180.4944079706793</v>
      </c>
      <c r="O76" s="1">
        <f t="shared" si="19"/>
        <v>994.37527329583838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9"/>
        <v>0.02</v>
      </c>
      <c r="B77" s="1">
        <f t="shared" si="16"/>
        <v>72.426940855812177</v>
      </c>
      <c r="C77">
        <v>1500</v>
      </c>
      <c r="D77" s="2">
        <v>1.3438735177865613</v>
      </c>
      <c r="E77" s="1">
        <f t="shared" si="20"/>
        <v>60.76458498023716</v>
      </c>
      <c r="F77" s="1">
        <f t="shared" si="21"/>
        <v>243.05833992094864</v>
      </c>
      <c r="G77" s="8">
        <f t="shared" si="15"/>
        <v>401.35953846153689</v>
      </c>
      <c r="H77">
        <v>315</v>
      </c>
      <c r="I77">
        <v>295</v>
      </c>
      <c r="J77" s="1">
        <v>299.45353390768463</v>
      </c>
      <c r="K77" s="2">
        <f t="shared" si="17"/>
        <v>15.54646609231537</v>
      </c>
      <c r="L77" s="8">
        <v>754.07157842283959</v>
      </c>
      <c r="M77" s="1">
        <f t="shared" si="22"/>
        <v>10.350273301306874</v>
      </c>
      <c r="N77" s="1">
        <f t="shared" si="18"/>
        <v>4179.9529723958658</v>
      </c>
      <c r="O77" s="1">
        <f t="shared" si="19"/>
        <v>994.10522036734733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9"/>
        <v>2.5999999999999999E-2</v>
      </c>
      <c r="B78" s="1">
        <f t="shared" si="16"/>
        <v>94.178960889849435</v>
      </c>
      <c r="C78">
        <v>1500</v>
      </c>
      <c r="D78" s="2">
        <v>1.3438735177865613</v>
      </c>
      <c r="E78" s="1">
        <f t="shared" si="20"/>
        <v>60.76458498023716</v>
      </c>
      <c r="F78" s="1">
        <f t="shared" si="21"/>
        <v>243.05833992094864</v>
      </c>
      <c r="G78" s="8">
        <f t="shared" si="15"/>
        <v>595.74999999999773</v>
      </c>
      <c r="H78">
        <v>315</v>
      </c>
      <c r="I78">
        <v>295</v>
      </c>
      <c r="J78" s="1">
        <v>301.28598922173006</v>
      </c>
      <c r="K78" s="2">
        <f t="shared" si="17"/>
        <v>13.714010778269937</v>
      </c>
      <c r="L78" s="8">
        <v>863.75750999635011</v>
      </c>
      <c r="M78" s="1">
        <f t="shared" si="22"/>
        <v>11.848888498254674</v>
      </c>
      <c r="N78" s="1">
        <f t="shared" si="18"/>
        <v>4179.5701048214323</v>
      </c>
      <c r="O78" s="1">
        <f t="shared" si="19"/>
        <v>993.85254536279513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9"/>
        <v>3.2000000000000001E-2</v>
      </c>
      <c r="B79" s="1">
        <f t="shared" si="16"/>
        <v>115.93828363348744</v>
      </c>
      <c r="C79">
        <v>1500</v>
      </c>
      <c r="D79" s="2">
        <v>1.3438735177865613</v>
      </c>
      <c r="E79" s="1">
        <f t="shared" si="20"/>
        <v>60.76458498023716</v>
      </c>
      <c r="F79" s="1">
        <f t="shared" si="21"/>
        <v>243.05833992094864</v>
      </c>
      <c r="G79" s="8">
        <f t="shared" ref="G79:G110" si="23">G67</f>
        <v>824.28627692307418</v>
      </c>
      <c r="H79">
        <v>315</v>
      </c>
      <c r="I79">
        <v>295</v>
      </c>
      <c r="J79" s="1">
        <v>302.79947935636886</v>
      </c>
      <c r="K79" s="2">
        <f t="shared" si="17"/>
        <v>12.200520643631137</v>
      </c>
      <c r="L79" s="8">
        <v>944.92295246781691</v>
      </c>
      <c r="M79" s="1">
        <f t="shared" si="22"/>
        <v>12.956186444246635</v>
      </c>
      <c r="N79" s="1">
        <f t="shared" si="18"/>
        <v>4179.3107248883571</v>
      </c>
      <c r="O79" s="1">
        <f t="shared" si="19"/>
        <v>993.6320979546208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4">A68</f>
        <v>3.7999999999999999E-2</v>
      </c>
      <c r="B80" s="1">
        <f t="shared" si="16"/>
        <v>137.70285972724315</v>
      </c>
      <c r="C80">
        <v>1500</v>
      </c>
      <c r="D80" s="2">
        <v>1.3438735177865613</v>
      </c>
      <c r="E80" s="1">
        <f t="shared" si="20"/>
        <v>60.76458498023716</v>
      </c>
      <c r="F80" s="1">
        <f t="shared" si="21"/>
        <v>243.05833992094864</v>
      </c>
      <c r="G80" s="8">
        <f t="shared" si="23"/>
        <v>1086.9683692307658</v>
      </c>
      <c r="H80">
        <v>315</v>
      </c>
      <c r="I80">
        <v>295</v>
      </c>
      <c r="J80" s="1">
        <v>304.0418774157788</v>
      </c>
      <c r="K80" s="2">
        <f t="shared" si="17"/>
        <v>10.958122584221201</v>
      </c>
      <c r="L80" s="8">
        <v>1007.1093931970697</v>
      </c>
      <c r="M80" s="1">
        <f t="shared" si="22"/>
        <v>13.803501204122963</v>
      </c>
      <c r="N80" s="1">
        <f t="shared" si="18"/>
        <v>4179.1330109370456</v>
      </c>
      <c r="O80" s="1">
        <f t="shared" si="19"/>
        <v>993.44342064477428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4"/>
        <v>4.3999999999999997E-2</v>
      </c>
      <c r="B81" s="1">
        <f t="shared" si="16"/>
        <v>159.47128607225511</v>
      </c>
      <c r="C81">
        <v>1500</v>
      </c>
      <c r="D81" s="2">
        <v>1.3438735177865613</v>
      </c>
      <c r="E81" s="1">
        <f t="shared" si="20"/>
        <v>60.76458498023716</v>
      </c>
      <c r="F81" s="1">
        <f t="shared" si="21"/>
        <v>243.05833992094864</v>
      </c>
      <c r="G81" s="8">
        <f t="shared" si="23"/>
        <v>1383.7962769230728</v>
      </c>
      <c r="H81">
        <v>315</v>
      </c>
      <c r="I81">
        <v>295</v>
      </c>
      <c r="J81" s="1">
        <v>305.06931096767084</v>
      </c>
      <c r="K81" s="2">
        <f t="shared" si="17"/>
        <v>9.9306890323291555</v>
      </c>
      <c r="L81" s="8">
        <v>1056.1637013901459</v>
      </c>
      <c r="M81" s="1">
        <f t="shared" si="22"/>
        <v>14.471160421192033</v>
      </c>
      <c r="N81" s="1">
        <f t="shared" si="18"/>
        <v>4179.0082134765989</v>
      </c>
      <c r="O81" s="1">
        <f t="shared" si="19"/>
        <v>993.28226354323283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4"/>
        <v>0.05</v>
      </c>
      <c r="B82" s="1">
        <f t="shared" si="16"/>
        <v>181.24259706621734</v>
      </c>
      <c r="C82">
        <v>1500</v>
      </c>
      <c r="D82" s="2">
        <v>1.3438735177865613</v>
      </c>
      <c r="E82" s="1">
        <f t="shared" si="20"/>
        <v>60.76458498023716</v>
      </c>
      <c r="F82" s="1">
        <f t="shared" si="21"/>
        <v>243.05833992094864</v>
      </c>
      <c r="G82" s="8">
        <f t="shared" si="23"/>
        <v>1714.7699999999959</v>
      </c>
      <c r="H82">
        <v>315</v>
      </c>
      <c r="I82">
        <v>295</v>
      </c>
      <c r="J82" s="1">
        <v>305.9284779393916</v>
      </c>
      <c r="K82" s="2">
        <f t="shared" si="17"/>
        <v>9.0715220606084017</v>
      </c>
      <c r="L82" s="8">
        <v>1095.8004024986353</v>
      </c>
      <c r="M82" s="1">
        <f t="shared" si="22"/>
        <v>15.010123953491503</v>
      </c>
      <c r="N82" s="1">
        <f t="shared" si="18"/>
        <v>4178.9182202920128</v>
      </c>
      <c r="O82" s="1">
        <f t="shared" si="19"/>
        <v>993.14401202404235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4"/>
        <v>5.6000000000000001E-2</v>
      </c>
      <c r="B83" s="1">
        <f t="shared" si="16"/>
        <v>203.01611580301056</v>
      </c>
      <c r="C83">
        <v>1500</v>
      </c>
      <c r="D83" s="2">
        <v>1.3438735177865613</v>
      </c>
      <c r="E83" s="1">
        <f t="shared" si="20"/>
        <v>60.76458498023716</v>
      </c>
      <c r="F83" s="1">
        <f t="shared" si="21"/>
        <v>243.05833992094864</v>
      </c>
      <c r="G83" s="8">
        <f t="shared" si="23"/>
        <v>2079.8895384615334</v>
      </c>
      <c r="H83">
        <v>315</v>
      </c>
      <c r="I83">
        <v>295</v>
      </c>
      <c r="J83" s="1">
        <v>306.6553407970261</v>
      </c>
      <c r="K83" s="2">
        <f t="shared" si="17"/>
        <v>8.3446592029739008</v>
      </c>
      <c r="L83" s="8">
        <v>1128.4717389286777</v>
      </c>
      <c r="M83" s="1">
        <f t="shared" si="22"/>
        <v>15.453995227953016</v>
      </c>
      <c r="N83" s="1">
        <f t="shared" si="18"/>
        <v>4178.8516836777253</v>
      </c>
      <c r="O83" s="1">
        <f t="shared" si="19"/>
        <v>993.02461384698813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4"/>
        <v>6.2E-2</v>
      </c>
      <c r="B84" s="1">
        <f t="shared" si="16"/>
        <v>224.79135740137625</v>
      </c>
      <c r="C84">
        <v>1500</v>
      </c>
      <c r="D84" s="2">
        <v>1.3438735177865613</v>
      </c>
      <c r="E84" s="1">
        <f t="shared" si="20"/>
        <v>60.76458498023716</v>
      </c>
      <c r="F84" s="1">
        <f t="shared" si="21"/>
        <v>243.05833992094864</v>
      </c>
      <c r="G84" s="8">
        <f t="shared" si="23"/>
        <v>2479.1548923076866</v>
      </c>
      <c r="H84">
        <v>315</v>
      </c>
      <c r="I84">
        <v>295</v>
      </c>
      <c r="J84" s="1">
        <v>307.27709995417121</v>
      </c>
      <c r="K84" s="2">
        <f t="shared" si="17"/>
        <v>7.7229000458287942</v>
      </c>
      <c r="L84" s="8">
        <v>1155.8543860970919</v>
      </c>
      <c r="M84" s="1">
        <f t="shared" si="22"/>
        <v>15.825727093634569</v>
      </c>
      <c r="N84" s="1">
        <f t="shared" si="18"/>
        <v>4178.8013694397523</v>
      </c>
      <c r="O84" s="1">
        <f t="shared" si="19"/>
        <v>992.9207358335633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4"/>
        <v>6.8000000000000005E-2</v>
      </c>
      <c r="B85" s="1">
        <f t="shared" si="16"/>
        <v>246.5679670536081</v>
      </c>
      <c r="C85">
        <v>1500</v>
      </c>
      <c r="D85" s="2">
        <v>1.3438735177865613</v>
      </c>
      <c r="E85" s="1">
        <f t="shared" si="20"/>
        <v>60.76458498023716</v>
      </c>
      <c r="F85" s="1">
        <f t="shared" si="21"/>
        <v>243.05833992094864</v>
      </c>
      <c r="G85" s="8">
        <f t="shared" si="23"/>
        <v>2912.5660615384559</v>
      </c>
      <c r="H85">
        <v>315</v>
      </c>
      <c r="I85">
        <v>295</v>
      </c>
      <c r="J85" s="1">
        <v>307.81435952673519</v>
      </c>
      <c r="K85" s="2">
        <f t="shared" si="17"/>
        <v>7.1856404732648116</v>
      </c>
      <c r="L85" s="8">
        <v>1179.1305552803626</v>
      </c>
      <c r="M85" s="1">
        <f t="shared" si="22"/>
        <v>16.141489228898976</v>
      </c>
      <c r="N85" s="1">
        <f t="shared" si="18"/>
        <v>4178.7625540704412</v>
      </c>
      <c r="O85" s="1">
        <f t="shared" si="19"/>
        <v>992.82969691994231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4"/>
        <v>7.3999999999999996E-2</v>
      </c>
      <c r="B86" s="1">
        <f t="shared" si="16"/>
        <v>268.34465514817026</v>
      </c>
      <c r="C86">
        <v>1500</v>
      </c>
      <c r="D86" s="2">
        <v>1.3438735177865613</v>
      </c>
      <c r="E86" s="1">
        <f t="shared" si="20"/>
        <v>60.76458498023716</v>
      </c>
      <c r="F86" s="1">
        <f t="shared" si="21"/>
        <v>243.05833992094864</v>
      </c>
      <c r="G86" s="8">
        <f t="shared" si="23"/>
        <v>3380.1230461538389</v>
      </c>
      <c r="H86">
        <v>315</v>
      </c>
      <c r="I86">
        <v>295</v>
      </c>
      <c r="J86" s="1">
        <v>308.26087218513163</v>
      </c>
      <c r="K86" s="2">
        <f t="shared" si="17"/>
        <v>6.7391278148683682</v>
      </c>
      <c r="L86" s="8">
        <v>1198.2217834297985</v>
      </c>
      <c r="M86" s="1">
        <f t="shared" si="22"/>
        <v>16.400315792713648</v>
      </c>
      <c r="N86" s="1">
        <f t="shared" si="18"/>
        <v>4178.7334380107141</v>
      </c>
      <c r="O86" s="1">
        <f t="shared" si="19"/>
        <v>992.75314372445212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4"/>
        <v>8.0000000000000002E-3</v>
      </c>
      <c r="B87" s="1">
        <f t="shared" si="16"/>
        <v>28.955895826421994</v>
      </c>
      <c r="C87">
        <v>2000</v>
      </c>
      <c r="D87" s="2">
        <v>1.8800042948924021</v>
      </c>
      <c r="E87" s="1">
        <f t="shared" si="20"/>
        <v>85.00627419785485</v>
      </c>
      <c r="F87" s="1">
        <f t="shared" si="21"/>
        <v>340.0250967914194</v>
      </c>
      <c r="G87" s="8">
        <f t="shared" si="23"/>
        <v>115.01606153846123</v>
      </c>
      <c r="H87">
        <v>315</v>
      </c>
      <c r="I87">
        <v>295</v>
      </c>
      <c r="J87" s="1">
        <v>295.31237195381669</v>
      </c>
      <c r="K87" s="2">
        <f t="shared" si="17"/>
        <v>19.687628046183306</v>
      </c>
      <c r="L87" s="8">
        <v>440.58858720289999</v>
      </c>
      <c r="M87" s="1">
        <f t="shared" si="22"/>
        <v>4.7334074439994351</v>
      </c>
      <c r="N87" s="1">
        <f t="shared" si="18"/>
        <v>4181.1339375848447</v>
      </c>
      <c r="O87" s="1">
        <f t="shared" si="19"/>
        <v>994.61609382225572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4"/>
        <v>1.4E-2</v>
      </c>
      <c r="B88" s="1">
        <f t="shared" si="16"/>
        <v>50.681928577846904</v>
      </c>
      <c r="C88">
        <v>2000</v>
      </c>
      <c r="D88" s="2">
        <v>1.8800042948924021</v>
      </c>
      <c r="E88" s="1">
        <f t="shared" si="20"/>
        <v>85.00627419785485</v>
      </c>
      <c r="F88" s="1">
        <f t="shared" si="21"/>
        <v>340.0250967914194</v>
      </c>
      <c r="G88" s="8">
        <f t="shared" si="23"/>
        <v>241.11489230769138</v>
      </c>
      <c r="H88">
        <v>315</v>
      </c>
      <c r="I88">
        <v>295</v>
      </c>
      <c r="J88" s="1">
        <v>296.84257807325145</v>
      </c>
      <c r="K88" s="2">
        <f t="shared" si="17"/>
        <v>18.157421926748555</v>
      </c>
      <c r="L88" s="8">
        <v>709.46794145697515</v>
      </c>
      <c r="M88" s="1">
        <f t="shared" si="22"/>
        <v>7.6145586636570801</v>
      </c>
      <c r="N88" s="1">
        <f t="shared" si="18"/>
        <v>4180.6429198344267</v>
      </c>
      <c r="O88" s="1">
        <f t="shared" si="19"/>
        <v>994.43729578258126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4"/>
        <v>0.02</v>
      </c>
      <c r="B89" s="1">
        <f t="shared" si="16"/>
        <v>72.420202086788848</v>
      </c>
      <c r="C89">
        <v>2000</v>
      </c>
      <c r="D89" s="2">
        <v>1.8800042948924021</v>
      </c>
      <c r="E89" s="1">
        <f t="shared" si="20"/>
        <v>85.00627419785485</v>
      </c>
      <c r="F89" s="1">
        <f t="shared" si="21"/>
        <v>340.0250967914194</v>
      </c>
      <c r="G89" s="8">
        <f t="shared" si="23"/>
        <v>401.35953846153689</v>
      </c>
      <c r="H89">
        <v>315</v>
      </c>
      <c r="I89">
        <v>295</v>
      </c>
      <c r="J89" s="1">
        <v>298.75199296432811</v>
      </c>
      <c r="K89" s="2">
        <f t="shared" si="17"/>
        <v>16.24800703567189</v>
      </c>
      <c r="L89" s="8">
        <v>905.59016452993399</v>
      </c>
      <c r="M89" s="1">
        <f t="shared" si="22"/>
        <v>9.7093157492150848</v>
      </c>
      <c r="N89" s="1">
        <f t="shared" si="18"/>
        <v>4180.1209827999419</v>
      </c>
      <c r="O89" s="1">
        <f t="shared" si="19"/>
        <v>994.19772280826737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4"/>
        <v>2.5999999999999999E-2</v>
      </c>
      <c r="B90" s="1">
        <f t="shared" si="16"/>
        <v>94.168596025090224</v>
      </c>
      <c r="C90">
        <v>2000</v>
      </c>
      <c r="D90" s="2">
        <v>1.8800042948924021</v>
      </c>
      <c r="E90" s="1">
        <f t="shared" si="20"/>
        <v>85.00627419785485</v>
      </c>
      <c r="F90" s="1">
        <f t="shared" si="21"/>
        <v>340.0250967914194</v>
      </c>
      <c r="G90" s="8">
        <f t="shared" si="23"/>
        <v>595.74999999999773</v>
      </c>
      <c r="H90">
        <v>315</v>
      </c>
      <c r="I90">
        <v>295</v>
      </c>
      <c r="J90" s="1">
        <v>300.50668150529947</v>
      </c>
      <c r="K90" s="2">
        <f t="shared" si="17"/>
        <v>14.493318494700532</v>
      </c>
      <c r="L90" s="8">
        <v>1048.9806586166342</v>
      </c>
      <c r="M90" s="1">
        <f t="shared" si="22"/>
        <v>11.237133269488877</v>
      </c>
      <c r="N90" s="1">
        <f t="shared" si="18"/>
        <v>4179.7233318152166</v>
      </c>
      <c r="O90" s="1">
        <f t="shared" si="19"/>
        <v>993.96193583539525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4"/>
        <v>3.2000000000000001E-2</v>
      </c>
      <c r="B91" s="1">
        <f t="shared" si="16"/>
        <v>115.92457870059427</v>
      </c>
      <c r="C91">
        <v>2000</v>
      </c>
      <c r="D91" s="2">
        <v>1.8800042948924021</v>
      </c>
      <c r="E91" s="1">
        <f t="shared" si="20"/>
        <v>85.00627419785485</v>
      </c>
      <c r="F91" s="1">
        <f t="shared" si="21"/>
        <v>340.0250967914194</v>
      </c>
      <c r="G91" s="8">
        <f t="shared" si="23"/>
        <v>824.28627692307418</v>
      </c>
      <c r="H91">
        <v>315</v>
      </c>
      <c r="I91">
        <v>295</v>
      </c>
      <c r="J91" s="1">
        <v>302.00193653218452</v>
      </c>
      <c r="K91" s="2">
        <f t="shared" si="17"/>
        <v>12.998063467815484</v>
      </c>
      <c r="L91" s="8">
        <v>1156.8731394064321</v>
      </c>
      <c r="M91" s="1">
        <f t="shared" si="22"/>
        <v>12.384468589773915</v>
      </c>
      <c r="N91" s="1">
        <f t="shared" si="18"/>
        <v>4179.4412961408034</v>
      </c>
      <c r="O91" s="1">
        <f t="shared" si="19"/>
        <v>993.74956796292793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4"/>
        <v>3.7999999999999999E-2</v>
      </c>
      <c r="B92" s="1">
        <f t="shared" si="16"/>
        <v>137.68618468450316</v>
      </c>
      <c r="C92">
        <v>2000</v>
      </c>
      <c r="D92" s="2">
        <v>1.8800042948924021</v>
      </c>
      <c r="E92" s="1">
        <f t="shared" si="20"/>
        <v>85.00627419785485</v>
      </c>
      <c r="F92" s="1">
        <f t="shared" si="21"/>
        <v>340.0250967914194</v>
      </c>
      <c r="G92" s="8">
        <f t="shared" si="23"/>
        <v>1086.9683692307658</v>
      </c>
      <c r="H92">
        <v>315</v>
      </c>
      <c r="I92">
        <v>295</v>
      </c>
      <c r="J92" s="1">
        <v>303.25487982780282</v>
      </c>
      <c r="K92" s="2">
        <f t="shared" si="17"/>
        <v>11.745120172197176</v>
      </c>
      <c r="L92" s="8">
        <v>1240.5105435942987</v>
      </c>
      <c r="M92" s="1">
        <f t="shared" si="22"/>
        <v>13.272405709807828</v>
      </c>
      <c r="N92" s="1">
        <f t="shared" si="18"/>
        <v>4179.2420435932463</v>
      </c>
      <c r="O92" s="1">
        <f t="shared" si="19"/>
        <v>993.56373563161901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4"/>
        <v>4.3999999999999997E-2</v>
      </c>
      <c r="B93" s="1">
        <f t="shared" si="16"/>
        <v>159.4520018822613</v>
      </c>
      <c r="C93">
        <v>2000</v>
      </c>
      <c r="D93" s="2">
        <v>1.8800042948924021</v>
      </c>
      <c r="E93" s="1">
        <f t="shared" si="20"/>
        <v>85.00627419785485</v>
      </c>
      <c r="F93" s="1">
        <f t="shared" si="21"/>
        <v>340.0250967914194</v>
      </c>
      <c r="G93" s="8">
        <f t="shared" si="23"/>
        <v>1383.7962769230728</v>
      </c>
      <c r="H93">
        <v>315</v>
      </c>
      <c r="I93">
        <v>295</v>
      </c>
      <c r="J93" s="1">
        <v>304.30625078049991</v>
      </c>
      <c r="K93" s="2">
        <f t="shared" si="17"/>
        <v>10.693749219500091</v>
      </c>
      <c r="L93" s="8">
        <v>1307.0597971999518</v>
      </c>
      <c r="M93" s="1">
        <f t="shared" si="22"/>
        <v>13.977917154773193</v>
      </c>
      <c r="N93" s="1">
        <f t="shared" si="18"/>
        <v>4179.0990436307357</v>
      </c>
      <c r="O93" s="1">
        <f t="shared" si="19"/>
        <v>993.40239150438447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4"/>
        <v>0.05</v>
      </c>
      <c r="B94" s="1">
        <f t="shared" si="16"/>
        <v>181.22102612082753</v>
      </c>
      <c r="C94">
        <v>2000</v>
      </c>
      <c r="D94" s="2">
        <v>1.8800042948924021</v>
      </c>
      <c r="E94" s="1">
        <f t="shared" si="20"/>
        <v>85.00627419785485</v>
      </c>
      <c r="F94" s="1">
        <f t="shared" si="21"/>
        <v>340.0250967914194</v>
      </c>
      <c r="G94" s="8">
        <f t="shared" si="23"/>
        <v>1714.7699999999959</v>
      </c>
      <c r="H94">
        <v>315</v>
      </c>
      <c r="I94">
        <v>295</v>
      </c>
      <c r="J94" s="1">
        <v>305.19505137160075</v>
      </c>
      <c r="K94" s="2">
        <f t="shared" si="17"/>
        <v>9.8049486283992451</v>
      </c>
      <c r="L94" s="8">
        <v>1361.1926225531734</v>
      </c>
      <c r="M94" s="1">
        <f t="shared" si="22"/>
        <v>14.551075334709408</v>
      </c>
      <c r="N94" s="1">
        <f t="shared" si="18"/>
        <v>4178.9942473412812</v>
      </c>
      <c r="O94" s="1">
        <f t="shared" si="19"/>
        <v>993.26222708829926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4"/>
        <v>5.6000000000000001E-2</v>
      </c>
      <c r="B95" s="1">
        <f t="shared" si="16"/>
        <v>202.99253638663541</v>
      </c>
      <c r="C95">
        <v>2000</v>
      </c>
      <c r="D95" s="2">
        <v>1.8800042948924021</v>
      </c>
      <c r="E95" s="1">
        <f t="shared" si="20"/>
        <v>85.00627419785485</v>
      </c>
      <c r="F95" s="1">
        <f t="shared" si="21"/>
        <v>340.0250967914194</v>
      </c>
      <c r="G95" s="8">
        <f t="shared" si="23"/>
        <v>2079.8895384615334</v>
      </c>
      <c r="H95">
        <v>315</v>
      </c>
      <c r="I95">
        <v>295</v>
      </c>
      <c r="J95" s="1">
        <v>305.9533528154675</v>
      </c>
      <c r="K95" s="2">
        <f t="shared" si="17"/>
        <v>9.0466471845325032</v>
      </c>
      <c r="L95" s="8">
        <v>1406.0498947095693</v>
      </c>
      <c r="M95" s="1">
        <f t="shared" si="22"/>
        <v>15.025489885073881</v>
      </c>
      <c r="N95" s="1">
        <f t="shared" si="18"/>
        <v>4178.9158010434239</v>
      </c>
      <c r="O95" s="1">
        <f t="shared" si="19"/>
        <v>993.13996262412775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4"/>
        <v>6.2E-2</v>
      </c>
      <c r="B96" s="1">
        <f t="shared" si="16"/>
        <v>224.76600664923311</v>
      </c>
      <c r="C96">
        <v>2000</v>
      </c>
      <c r="D96" s="2">
        <v>1.8800042948924021</v>
      </c>
      <c r="E96" s="1">
        <f t="shared" si="20"/>
        <v>85.00627419785485</v>
      </c>
      <c r="F96" s="1">
        <f t="shared" si="21"/>
        <v>340.0250967914194</v>
      </c>
      <c r="G96" s="8">
        <f t="shared" si="23"/>
        <v>2479.1548923076866</v>
      </c>
      <c r="H96">
        <v>315</v>
      </c>
      <c r="I96">
        <v>295</v>
      </c>
      <c r="J96" s="1">
        <v>306.60638661778313</v>
      </c>
      <c r="K96" s="2">
        <f t="shared" si="17"/>
        <v>8.3936133822168699</v>
      </c>
      <c r="L96" s="8">
        <v>1443.8086624553175</v>
      </c>
      <c r="M96" s="1">
        <f t="shared" si="22"/>
        <v>15.424424661117708</v>
      </c>
      <c r="N96" s="1">
        <f t="shared" si="18"/>
        <v>4178.8558990828806</v>
      </c>
      <c r="O96" s="1">
        <f t="shared" si="19"/>
        <v>993.0327246874258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4"/>
        <v>6.8000000000000005E-2</v>
      </c>
      <c r="B97" s="1">
        <f t="shared" si="16"/>
        <v>246.54104637198938</v>
      </c>
      <c r="C97">
        <v>2000</v>
      </c>
      <c r="D97" s="2">
        <v>1.8800042948924021</v>
      </c>
      <c r="E97" s="1">
        <f t="shared" si="20"/>
        <v>85.00627419785485</v>
      </c>
      <c r="F97" s="1">
        <f t="shared" si="21"/>
        <v>340.0250967914194</v>
      </c>
      <c r="G97" s="8">
        <f t="shared" si="23"/>
        <v>2912.5660615384559</v>
      </c>
      <c r="H97">
        <v>315</v>
      </c>
      <c r="I97">
        <v>295</v>
      </c>
      <c r="J97" s="1">
        <v>307.17378363172884</v>
      </c>
      <c r="K97" s="2">
        <f t="shared" si="17"/>
        <v>7.8262163682711616</v>
      </c>
      <c r="L97" s="8">
        <v>1476.0203889812647</v>
      </c>
      <c r="M97" s="1">
        <f t="shared" si="22"/>
        <v>15.764438548379589</v>
      </c>
      <c r="N97" s="1">
        <f t="shared" si="18"/>
        <v>4178.8093220642359</v>
      </c>
      <c r="O97" s="1">
        <f t="shared" si="19"/>
        <v>992.93810747699035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4"/>
        <v>7.3999999999999996E-2</v>
      </c>
      <c r="B98" s="1">
        <f t="shared" ref="B98:B129" si="25">A98/O98*3600*1000</f>
        <v>268.3162870963065</v>
      </c>
      <c r="C98">
        <v>2000</v>
      </c>
      <c r="D98" s="2">
        <v>1.8800042948924021</v>
      </c>
      <c r="E98" s="1">
        <f t="shared" si="20"/>
        <v>85.00627419785485</v>
      </c>
      <c r="F98" s="1">
        <f t="shared" si="21"/>
        <v>340.0250967914194</v>
      </c>
      <c r="G98" s="8">
        <f t="shared" si="23"/>
        <v>3380.1230461538389</v>
      </c>
      <c r="H98">
        <v>315</v>
      </c>
      <c r="I98">
        <v>295</v>
      </c>
      <c r="J98" s="1">
        <v>307.64746246599719</v>
      </c>
      <c r="K98" s="2">
        <f t="shared" si="17"/>
        <v>7.3525375340028063</v>
      </c>
      <c r="L98" s="8">
        <v>1502.5192243859024</v>
      </c>
      <c r="M98" s="1">
        <f t="shared" si="22"/>
        <v>16.043918431478541</v>
      </c>
      <c r="N98" s="1">
        <f t="shared" si="18"/>
        <v>4178.7741617958818</v>
      </c>
      <c r="O98" s="1">
        <f t="shared" si="19"/>
        <v>992.85810370647118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4"/>
        <v>8.0000000000000002E-3</v>
      </c>
      <c r="B99" s="1">
        <f t="shared" si="25"/>
        <v>28.955574395956024</v>
      </c>
      <c r="C99">
        <v>2500</v>
      </c>
      <c r="D99" s="2">
        <v>2.4304289544795781</v>
      </c>
      <c r="E99" s="1">
        <f t="shared" si="20"/>
        <v>109.8942756057486</v>
      </c>
      <c r="F99" s="1">
        <f t="shared" si="21"/>
        <v>439.57710242299441</v>
      </c>
      <c r="G99" s="8">
        <f t="shared" si="23"/>
        <v>115.01606153846123</v>
      </c>
      <c r="H99">
        <v>315</v>
      </c>
      <c r="I99">
        <v>295</v>
      </c>
      <c r="J99" s="1">
        <v>295.21438502365567</v>
      </c>
      <c r="K99" s="2">
        <f t="shared" ref="K99:K130" si="26">H99-J99</f>
        <v>19.785614976344334</v>
      </c>
      <c r="L99" s="8">
        <v>484.32999064998188</v>
      </c>
      <c r="M99" s="1">
        <f t="shared" si="22"/>
        <v>4.3621831252451999</v>
      </c>
      <c r="N99" s="1">
        <f t="shared" ref="N99:N130" si="27">((W99 + X99*H99 +Y99*H99^2 +  Z99*H99^3)+(W99 + X99*J99 + Y99*J99^2 +  Z99*J99^3))/2</f>
        <v>4181.1677006929976</v>
      </c>
      <c r="O99" s="1">
        <f t="shared" ref="O99:O130" si="28">((S99 + T99*H99 + U99*H99^2 +  V99*H99^3)+(S99 + T99*J99 + U99*J99^2 +  V99*J99^3))/2</f>
        <v>994.62713487121323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4"/>
        <v>1.4E-2</v>
      </c>
      <c r="B100" s="1">
        <f t="shared" si="25"/>
        <v>50.67973757554536</v>
      </c>
      <c r="C100">
        <v>2500</v>
      </c>
      <c r="D100" s="2">
        <v>2.4304289544795781</v>
      </c>
      <c r="E100" s="1">
        <f t="shared" si="20"/>
        <v>109.8942756057486</v>
      </c>
      <c r="F100" s="1">
        <f t="shared" si="21"/>
        <v>439.57710242299441</v>
      </c>
      <c r="G100" s="8">
        <f t="shared" si="23"/>
        <v>241.11489230769138</v>
      </c>
      <c r="H100">
        <v>315</v>
      </c>
      <c r="I100">
        <v>295</v>
      </c>
      <c r="J100" s="1">
        <v>296.48377984534898</v>
      </c>
      <c r="K100" s="2">
        <f t="shared" si="26"/>
        <v>18.516220154651023</v>
      </c>
      <c r="L100" s="8">
        <v>791.4294368721213</v>
      </c>
      <c r="M100" s="1">
        <f t="shared" si="22"/>
        <v>7.1185033373123305</v>
      </c>
      <c r="N100" s="1">
        <f t="shared" si="27"/>
        <v>4180.7520480525018</v>
      </c>
      <c r="O100" s="1">
        <f t="shared" si="28"/>
        <v>994.48028760748093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4"/>
        <v>0.02</v>
      </c>
      <c r="B101" s="1">
        <f t="shared" si="25"/>
        <v>72.415223080623406</v>
      </c>
      <c r="C101">
        <v>2500</v>
      </c>
      <c r="D101" s="2">
        <v>2.4304289544795781</v>
      </c>
      <c r="E101" s="1">
        <f t="shared" si="20"/>
        <v>109.8942756057486</v>
      </c>
      <c r="F101" s="1">
        <f t="shared" si="21"/>
        <v>439.57710242299441</v>
      </c>
      <c r="G101" s="8">
        <f t="shared" si="23"/>
        <v>401.35953846153689</v>
      </c>
      <c r="H101">
        <v>315</v>
      </c>
      <c r="I101">
        <v>295</v>
      </c>
      <c r="J101" s="1">
        <v>298.22154571578244</v>
      </c>
      <c r="K101" s="2">
        <f t="shared" si="26"/>
        <v>16.77845428421756</v>
      </c>
      <c r="L101" s="8">
        <v>1023.0303136923874</v>
      </c>
      <c r="M101" s="1">
        <f t="shared" si="22"/>
        <v>9.1892879324517569</v>
      </c>
      <c r="N101" s="1">
        <f t="shared" si="27"/>
        <v>4180.2563085920156</v>
      </c>
      <c r="O101" s="1">
        <f t="shared" si="28"/>
        <v>994.26608021132347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4"/>
        <v>2.5999999999999999E-2</v>
      </c>
      <c r="B102" s="1">
        <f t="shared" si="25"/>
        <v>94.160651655150346</v>
      </c>
      <c r="C102">
        <v>2500</v>
      </c>
      <c r="D102" s="2">
        <v>2.4304289544795781</v>
      </c>
      <c r="E102" s="1">
        <f t="shared" si="20"/>
        <v>109.8942756057486</v>
      </c>
      <c r="F102" s="1">
        <f t="shared" si="21"/>
        <v>439.57710242299441</v>
      </c>
      <c r="G102" s="8">
        <f t="shared" si="23"/>
        <v>595.74999999999773</v>
      </c>
      <c r="H102">
        <v>315</v>
      </c>
      <c r="I102">
        <v>295</v>
      </c>
      <c r="J102" s="1">
        <v>299.895014451039</v>
      </c>
      <c r="K102" s="2">
        <f t="shared" si="26"/>
        <v>15.104985548960997</v>
      </c>
      <c r="L102" s="8">
        <v>1196.0330170282045</v>
      </c>
      <c r="M102" s="1">
        <f t="shared" si="22"/>
        <v>10.731668978338407</v>
      </c>
      <c r="N102" s="1">
        <f t="shared" si="27"/>
        <v>4179.8534713188128</v>
      </c>
      <c r="O102" s="1">
        <f t="shared" si="28"/>
        <v>994.04579678140226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4"/>
        <v>3.2000000000000001E-2</v>
      </c>
      <c r="B103" s="1">
        <f t="shared" si="25"/>
        <v>115.9138141050659</v>
      </c>
      <c r="C103">
        <v>2500</v>
      </c>
      <c r="D103" s="2">
        <v>2.4304289544795781</v>
      </c>
      <c r="E103" s="1">
        <f t="shared" si="20"/>
        <v>109.8942756057486</v>
      </c>
      <c r="F103" s="1">
        <f t="shared" si="21"/>
        <v>439.57710242299441</v>
      </c>
      <c r="G103" s="8">
        <f t="shared" si="23"/>
        <v>824.28627692307418</v>
      </c>
      <c r="H103">
        <v>315</v>
      </c>
      <c r="I103">
        <v>295</v>
      </c>
      <c r="J103" s="1">
        <v>301.36108662489187</v>
      </c>
      <c r="K103" s="2">
        <f t="shared" si="26"/>
        <v>13.638913375108132</v>
      </c>
      <c r="L103" s="8">
        <v>1328.0802403044759</v>
      </c>
      <c r="M103" s="1">
        <f t="shared" si="22"/>
        <v>11.90617178783222</v>
      </c>
      <c r="N103" s="1">
        <f t="shared" si="27"/>
        <v>4179.5560645310425</v>
      </c>
      <c r="O103" s="1">
        <f t="shared" si="28"/>
        <v>993.84185473856564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4"/>
        <v>3.7999999999999999E-2</v>
      </c>
      <c r="B104" s="1">
        <f t="shared" si="25"/>
        <v>137.67285415766895</v>
      </c>
      <c r="C104">
        <v>2500</v>
      </c>
      <c r="D104" s="2">
        <v>2.4304289544795781</v>
      </c>
      <c r="E104" s="1">
        <f t="shared" si="20"/>
        <v>109.8942756057486</v>
      </c>
      <c r="F104" s="1">
        <f t="shared" si="21"/>
        <v>439.57710242299441</v>
      </c>
      <c r="G104" s="8">
        <f t="shared" si="23"/>
        <v>1086.9683692307658</v>
      </c>
      <c r="H104">
        <v>315</v>
      </c>
      <c r="I104">
        <v>295</v>
      </c>
      <c r="J104" s="1">
        <v>302.61220730011229</v>
      </c>
      <c r="K104" s="2">
        <f t="shared" si="26"/>
        <v>12.387792699887711</v>
      </c>
      <c r="L104" s="8">
        <v>1431.4818294511738</v>
      </c>
      <c r="M104" s="1">
        <f t="shared" si="22"/>
        <v>12.824079540901266</v>
      </c>
      <c r="N104" s="1">
        <f t="shared" si="27"/>
        <v>4179.3401925778307</v>
      </c>
      <c r="O104" s="1">
        <f t="shared" si="28"/>
        <v>993.65993998592262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4"/>
        <v>4.3999999999999997E-2</v>
      </c>
      <c r="B105" s="1">
        <f t="shared" si="25"/>
        <v>159.43637826348893</v>
      </c>
      <c r="C105">
        <v>2500</v>
      </c>
      <c r="D105" s="2">
        <v>2.4304289544795781</v>
      </c>
      <c r="E105" s="1">
        <f t="shared" si="20"/>
        <v>109.8942756057486</v>
      </c>
      <c r="F105" s="1">
        <f t="shared" si="21"/>
        <v>439.57710242299441</v>
      </c>
      <c r="G105" s="8">
        <f t="shared" si="23"/>
        <v>1383.7962769230728</v>
      </c>
      <c r="H105">
        <v>315</v>
      </c>
      <c r="I105">
        <v>295</v>
      </c>
      <c r="J105" s="1">
        <v>303.67572802952816</v>
      </c>
      <c r="K105" s="2">
        <f t="shared" si="26"/>
        <v>11.324271970471841</v>
      </c>
      <c r="L105" s="8">
        <v>1514.3774212635938</v>
      </c>
      <c r="M105" s="1">
        <f t="shared" ref="M105:M136" si="29">((H105-I105)-(J105-I105))/(LN((H105-I105)/(J105-I105)))</f>
        <v>13.558705588508696</v>
      </c>
      <c r="N105" s="1">
        <f t="shared" si="27"/>
        <v>4179.1822437837736</v>
      </c>
      <c r="O105" s="1">
        <f t="shared" si="28"/>
        <v>993.49973779650077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4"/>
        <v>0.05</v>
      </c>
      <c r="B106" s="1">
        <f t="shared" si="25"/>
        <v>181.20336585549168</v>
      </c>
      <c r="C106">
        <v>2500</v>
      </c>
      <c r="D106" s="2">
        <v>2.4304289544795781</v>
      </c>
      <c r="E106" s="1">
        <f t="shared" si="20"/>
        <v>109.8942756057486</v>
      </c>
      <c r="F106" s="1">
        <f t="shared" si="21"/>
        <v>439.57710242299441</v>
      </c>
      <c r="G106" s="8">
        <f t="shared" si="23"/>
        <v>1714.7699999999959</v>
      </c>
      <c r="H106">
        <v>315</v>
      </c>
      <c r="I106">
        <v>295</v>
      </c>
      <c r="J106" s="1">
        <v>304.58353119517716</v>
      </c>
      <c r="K106" s="2">
        <f t="shared" si="26"/>
        <v>10.416468804822841</v>
      </c>
      <c r="L106" s="8">
        <v>1582.1990922721366</v>
      </c>
      <c r="M106" s="1">
        <f t="shared" si="29"/>
        <v>14.158848610487919</v>
      </c>
      <c r="N106" s="1">
        <f t="shared" si="27"/>
        <v>4179.0648141278862</v>
      </c>
      <c r="O106" s="1">
        <f t="shared" si="28"/>
        <v>993.35903144066674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4"/>
        <v>5.6000000000000001E-2</v>
      </c>
      <c r="B107" s="1">
        <f t="shared" si="25"/>
        <v>202.97306829672524</v>
      </c>
      <c r="C107">
        <v>2500</v>
      </c>
      <c r="D107" s="2">
        <v>2.4304289544795781</v>
      </c>
      <c r="E107" s="1">
        <f t="shared" si="20"/>
        <v>109.8942756057486</v>
      </c>
      <c r="F107" s="1">
        <f t="shared" si="21"/>
        <v>439.57710242299441</v>
      </c>
      <c r="G107" s="8">
        <f t="shared" si="23"/>
        <v>2079.8895384615334</v>
      </c>
      <c r="H107">
        <v>315</v>
      </c>
      <c r="I107">
        <v>295</v>
      </c>
      <c r="J107" s="1">
        <v>305.36387221464355</v>
      </c>
      <c r="K107" s="2">
        <f t="shared" si="26"/>
        <v>9.6361277853564502</v>
      </c>
      <c r="L107" s="8">
        <v>1638.6598741425043</v>
      </c>
      <c r="M107" s="1">
        <f t="shared" si="29"/>
        <v>14.657795627025967</v>
      </c>
      <c r="N107" s="1">
        <f t="shared" si="27"/>
        <v>4178.9759309283872</v>
      </c>
      <c r="O107" s="1">
        <f t="shared" si="28"/>
        <v>993.2352192916652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4"/>
        <v>6.2E-2</v>
      </c>
      <c r="B108" s="1">
        <f t="shared" si="25"/>
        <v>224.74493039776306</v>
      </c>
      <c r="C108">
        <v>2500</v>
      </c>
      <c r="D108" s="2">
        <v>2.4304289544795781</v>
      </c>
      <c r="E108" s="1">
        <f t="shared" si="20"/>
        <v>109.8942756057486</v>
      </c>
      <c r="F108" s="1">
        <f t="shared" si="21"/>
        <v>439.57710242299441</v>
      </c>
      <c r="G108" s="8">
        <f t="shared" si="23"/>
        <v>2479.1548923076866</v>
      </c>
      <c r="H108">
        <v>315</v>
      </c>
      <c r="I108">
        <v>295</v>
      </c>
      <c r="J108" s="1">
        <v>306.03992056051021</v>
      </c>
      <c r="K108" s="2">
        <f t="shared" si="26"/>
        <v>8.9600794394897889</v>
      </c>
      <c r="L108" s="8">
        <v>1686.3653790240965</v>
      </c>
      <c r="M108" s="1">
        <f t="shared" si="29"/>
        <v>15.07886549400628</v>
      </c>
      <c r="N108" s="1">
        <f t="shared" si="27"/>
        <v>4178.9074615407426</v>
      </c>
      <c r="O108" s="1">
        <f t="shared" si="28"/>
        <v>993.12584984662942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4"/>
        <v>6.8000000000000005E-2</v>
      </c>
      <c r="B109" s="1">
        <f t="shared" si="25"/>
        <v>246.51853461072702</v>
      </c>
      <c r="C109">
        <v>2500</v>
      </c>
      <c r="D109" s="2">
        <v>2.4304289544795781</v>
      </c>
      <c r="E109" s="1">
        <f t="shared" si="20"/>
        <v>109.8942756057486</v>
      </c>
      <c r="F109" s="1">
        <f t="shared" si="21"/>
        <v>439.57710242299441</v>
      </c>
      <c r="G109" s="8">
        <f t="shared" si="23"/>
        <v>2912.5660615384559</v>
      </c>
      <c r="H109">
        <v>315</v>
      </c>
      <c r="I109">
        <v>295</v>
      </c>
      <c r="J109" s="1">
        <v>306.630194846432</v>
      </c>
      <c r="K109" s="2">
        <f t="shared" si="26"/>
        <v>8.3698051535679951</v>
      </c>
      <c r="L109" s="8">
        <v>1727.1903993325391</v>
      </c>
      <c r="M109" s="1">
        <f t="shared" si="29"/>
        <v>15.438811588320359</v>
      </c>
      <c r="N109" s="1">
        <f t="shared" si="27"/>
        <v>4178.853844266082</v>
      </c>
      <c r="O109" s="1">
        <f t="shared" si="28"/>
        <v>993.02878133102354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4"/>
        <v>7.3999999999999996E-2</v>
      </c>
      <c r="B110" s="1">
        <f t="shared" si="25"/>
        <v>268.29245325177516</v>
      </c>
      <c r="C110">
        <v>2500</v>
      </c>
      <c r="D110" s="2">
        <v>2.4304289544795781</v>
      </c>
      <c r="E110" s="1">
        <f t="shared" si="20"/>
        <v>109.8942756057486</v>
      </c>
      <c r="F110" s="1">
        <f t="shared" si="21"/>
        <v>439.57710242299441</v>
      </c>
      <c r="G110" s="8">
        <f t="shared" si="23"/>
        <v>3380.1230461538389</v>
      </c>
      <c r="H110">
        <v>315</v>
      </c>
      <c r="I110">
        <v>295</v>
      </c>
      <c r="J110" s="1">
        <v>307.12494129947754</v>
      </c>
      <c r="K110" s="2">
        <f t="shared" si="26"/>
        <v>7.8750587005224588</v>
      </c>
      <c r="L110" s="8">
        <v>1760.8621709678873</v>
      </c>
      <c r="M110" s="1">
        <f t="shared" si="29"/>
        <v>15.735399200286661</v>
      </c>
      <c r="N110" s="1">
        <f t="shared" si="27"/>
        <v>4178.8131375211597</v>
      </c>
      <c r="O110" s="1">
        <f t="shared" si="28"/>
        <v>992.94630456862228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4"/>
        <v>8.0000000000000002E-3</v>
      </c>
      <c r="B111" s="1">
        <f t="shared" si="25"/>
        <v>28.955376414985686</v>
      </c>
      <c r="C111">
        <v>3000</v>
      </c>
      <c r="D111" s="2">
        <v>2.9841897233201582</v>
      </c>
      <c r="E111" s="1">
        <f t="shared" si="20"/>
        <v>134.93312252964427</v>
      </c>
      <c r="F111" s="1">
        <f t="shared" si="21"/>
        <v>539.73249011857706</v>
      </c>
      <c r="G111" s="8">
        <f t="shared" ref="G111:G142" si="30">G99</f>
        <v>115.01606153846123</v>
      </c>
      <c r="H111">
        <v>315</v>
      </c>
      <c r="I111">
        <v>295</v>
      </c>
      <c r="J111" s="1">
        <v>295.15380987538293</v>
      </c>
      <c r="K111" s="2">
        <f t="shared" si="26"/>
        <v>19.846190124617067</v>
      </c>
      <c r="L111" s="8">
        <v>517.45533076087986</v>
      </c>
      <c r="M111" s="1">
        <f t="shared" si="29"/>
        <v>4.0770597109778137</v>
      </c>
      <c r="N111" s="1">
        <f t="shared" si="27"/>
        <v>4181.1887159652861</v>
      </c>
      <c r="O111" s="1">
        <f t="shared" si="28"/>
        <v>994.6339355856112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4"/>
        <v>1.4E-2</v>
      </c>
      <c r="B112" s="1">
        <f t="shared" si="25"/>
        <v>50.678181641820913</v>
      </c>
      <c r="C112">
        <v>3000</v>
      </c>
      <c r="D112" s="2">
        <v>2.9841897233201582</v>
      </c>
      <c r="E112" s="1">
        <f t="shared" si="20"/>
        <v>134.93312252964427</v>
      </c>
      <c r="F112" s="1">
        <f t="shared" si="21"/>
        <v>539.73249011857706</v>
      </c>
      <c r="G112" s="8">
        <f t="shared" si="30"/>
        <v>241.11489230769138</v>
      </c>
      <c r="H112">
        <v>315</v>
      </c>
      <c r="I112">
        <v>295</v>
      </c>
      <c r="J112" s="1">
        <v>296.22560203703523</v>
      </c>
      <c r="K112" s="2">
        <f t="shared" si="26"/>
        <v>18.77439796296477</v>
      </c>
      <c r="L112" s="8">
        <v>854.77921429790877</v>
      </c>
      <c r="M112" s="1">
        <f t="shared" si="29"/>
        <v>6.7236318976797813</v>
      </c>
      <c r="N112" s="1">
        <f t="shared" si="27"/>
        <v>4180.8328182940213</v>
      </c>
      <c r="O112" s="1">
        <f t="shared" si="28"/>
        <v>994.51082038051368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4"/>
        <v>0.02</v>
      </c>
      <c r="B113" s="1">
        <f t="shared" si="25"/>
        <v>72.411483113615574</v>
      </c>
      <c r="C113">
        <v>3000</v>
      </c>
      <c r="D113" s="2">
        <v>2.9841897233201582</v>
      </c>
      <c r="E113" s="1">
        <f t="shared" si="20"/>
        <v>134.93312252964427</v>
      </c>
      <c r="F113" s="1">
        <f t="shared" si="21"/>
        <v>539.73249011857706</v>
      </c>
      <c r="G113" s="8">
        <f t="shared" si="30"/>
        <v>401.35953846153689</v>
      </c>
      <c r="H113">
        <v>315</v>
      </c>
      <c r="I113">
        <v>295</v>
      </c>
      <c r="J113" s="1">
        <v>297.81583295976861</v>
      </c>
      <c r="K113" s="2">
        <f t="shared" si="26"/>
        <v>17.184167040231387</v>
      </c>
      <c r="L113" s="8">
        <v>1116.1244681833907</v>
      </c>
      <c r="M113" s="1">
        <f t="shared" si="29"/>
        <v>8.7653116945901548</v>
      </c>
      <c r="N113" s="1">
        <f t="shared" si="27"/>
        <v>4180.3647585433882</v>
      </c>
      <c r="O113" s="1">
        <f t="shared" si="28"/>
        <v>994.31743287221525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4"/>
        <v>2.5999999999999999E-2</v>
      </c>
      <c r="B114" s="1">
        <f t="shared" si="25"/>
        <v>94.154491102440048</v>
      </c>
      <c r="C114">
        <v>3000</v>
      </c>
      <c r="D114" s="2">
        <v>2.9841897233201582</v>
      </c>
      <c r="E114" s="1">
        <f t="shared" si="20"/>
        <v>134.93312252964427</v>
      </c>
      <c r="F114" s="1">
        <f t="shared" si="21"/>
        <v>539.73249011857706</v>
      </c>
      <c r="G114" s="8">
        <f t="shared" si="30"/>
        <v>595.74999999999773</v>
      </c>
      <c r="H114">
        <v>315</v>
      </c>
      <c r="I114">
        <v>295</v>
      </c>
      <c r="J114" s="1">
        <v>299.41144076199265</v>
      </c>
      <c r="K114" s="2">
        <f t="shared" si="26"/>
        <v>15.588559238007349</v>
      </c>
      <c r="L114" s="8">
        <v>1314.8969229292029</v>
      </c>
      <c r="M114" s="1">
        <f t="shared" si="29"/>
        <v>10.3130930944457</v>
      </c>
      <c r="N114" s="1">
        <f t="shared" si="27"/>
        <v>4179.9627078344702</v>
      </c>
      <c r="O114" s="1">
        <f t="shared" si="28"/>
        <v>994.1108374550422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4"/>
        <v>3.2000000000000001E-2</v>
      </c>
      <c r="B115" s="1">
        <f t="shared" si="25"/>
        <v>115.90528770158963</v>
      </c>
      <c r="C115">
        <v>3000</v>
      </c>
      <c r="D115" s="2">
        <v>2.9841897233201582</v>
      </c>
      <c r="E115" s="1">
        <f t="shared" si="20"/>
        <v>134.93312252964427</v>
      </c>
      <c r="F115" s="1">
        <f t="shared" si="21"/>
        <v>539.73249011857706</v>
      </c>
      <c r="G115" s="8">
        <f t="shared" si="30"/>
        <v>824.28627692307418</v>
      </c>
      <c r="H115">
        <v>315</v>
      </c>
      <c r="I115">
        <v>295</v>
      </c>
      <c r="J115" s="1">
        <v>300.84378319403828</v>
      </c>
      <c r="K115" s="2">
        <f t="shared" si="26"/>
        <v>14.156216805961719</v>
      </c>
      <c r="L115" s="8">
        <v>1468.4752557450879</v>
      </c>
      <c r="M115" s="1">
        <f t="shared" si="29"/>
        <v>11.505809055982933</v>
      </c>
      <c r="N115" s="1">
        <f t="shared" si="27"/>
        <v>4179.6553501650606</v>
      </c>
      <c r="O115" s="1">
        <f t="shared" si="28"/>
        <v>993.91496526538572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4"/>
        <v>3.7999999999999999E-2</v>
      </c>
      <c r="B116" s="1">
        <f t="shared" si="25"/>
        <v>137.66213243573631</v>
      </c>
      <c r="C116">
        <v>3000</v>
      </c>
      <c r="D116" s="2">
        <v>2.9841897233201582</v>
      </c>
      <c r="E116" s="1">
        <f t="shared" si="20"/>
        <v>134.93312252964427</v>
      </c>
      <c r="F116" s="1">
        <f t="shared" si="21"/>
        <v>539.73249011857706</v>
      </c>
      <c r="G116" s="8">
        <f t="shared" si="30"/>
        <v>1086.9683692307658</v>
      </c>
      <c r="H116">
        <v>315</v>
      </c>
      <c r="I116">
        <v>295</v>
      </c>
      <c r="J116" s="1">
        <v>302.08594515786945</v>
      </c>
      <c r="K116" s="2">
        <f t="shared" si="26"/>
        <v>12.914054842130554</v>
      </c>
      <c r="L116" s="8">
        <v>1589.7875432355956</v>
      </c>
      <c r="M116" s="1">
        <f t="shared" si="29"/>
        <v>12.445854171350875</v>
      </c>
      <c r="N116" s="1">
        <f t="shared" si="27"/>
        <v>4179.4269108725384</v>
      </c>
      <c r="O116" s="1">
        <f t="shared" si="28"/>
        <v>993.7373305172448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4"/>
        <v>4.3999999999999997E-2</v>
      </c>
      <c r="B117" s="1">
        <f t="shared" si="25"/>
        <v>159.42366530230535</v>
      </c>
      <c r="C117">
        <v>3000</v>
      </c>
      <c r="D117" s="2">
        <v>2.9841897233201582</v>
      </c>
      <c r="E117" s="1">
        <f t="shared" si="20"/>
        <v>134.93312252964427</v>
      </c>
      <c r="F117" s="1">
        <f t="shared" si="21"/>
        <v>539.73249011857706</v>
      </c>
      <c r="G117" s="8">
        <f t="shared" si="30"/>
        <v>1383.7962769230728</v>
      </c>
      <c r="H117">
        <v>315</v>
      </c>
      <c r="I117">
        <v>295</v>
      </c>
      <c r="J117" s="1">
        <v>303.15397684801314</v>
      </c>
      <c r="K117" s="2">
        <f t="shared" si="26"/>
        <v>11.846023151986856</v>
      </c>
      <c r="L117" s="8">
        <v>1687.6755192273672</v>
      </c>
      <c r="M117" s="1">
        <f t="shared" si="29"/>
        <v>13.202934866207668</v>
      </c>
      <c r="N117" s="1">
        <f t="shared" si="27"/>
        <v>4179.2569014285546</v>
      </c>
      <c r="O117" s="1">
        <f t="shared" si="28"/>
        <v>993.57896269437651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4"/>
        <v>0.05</v>
      </c>
      <c r="B118" s="1">
        <f t="shared" si="25"/>
        <v>181.18886375672017</v>
      </c>
      <c r="C118">
        <v>3000</v>
      </c>
      <c r="D118" s="2">
        <v>2.9841897233201582</v>
      </c>
      <c r="E118" s="1">
        <f t="shared" si="20"/>
        <v>134.93312252964427</v>
      </c>
      <c r="F118" s="1">
        <f t="shared" si="21"/>
        <v>539.73249011857706</v>
      </c>
      <c r="G118" s="8">
        <f t="shared" si="30"/>
        <v>1714.7699999999959</v>
      </c>
      <c r="H118">
        <v>315</v>
      </c>
      <c r="I118">
        <v>295</v>
      </c>
      <c r="J118" s="1">
        <v>304.07343957361599</v>
      </c>
      <c r="K118" s="2">
        <f t="shared" si="26"/>
        <v>10.926560426384015</v>
      </c>
      <c r="L118" s="8">
        <v>1768.1673203455562</v>
      </c>
      <c r="M118" s="1">
        <f t="shared" si="29"/>
        <v>13.824424444817131</v>
      </c>
      <c r="N118" s="1">
        <f t="shared" si="27"/>
        <v>4179.1288866820241</v>
      </c>
      <c r="O118" s="1">
        <f t="shared" si="28"/>
        <v>993.43853848370941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4"/>
        <v>5.6000000000000001E-2</v>
      </c>
      <c r="B119" s="1">
        <f t="shared" si="25"/>
        <v>202.95696331153525</v>
      </c>
      <c r="C119">
        <v>3000</v>
      </c>
      <c r="D119" s="2">
        <v>2.9841897233201582</v>
      </c>
      <c r="E119" s="1">
        <f t="shared" si="20"/>
        <v>134.93312252964427</v>
      </c>
      <c r="F119" s="1">
        <f t="shared" si="21"/>
        <v>539.73249011857706</v>
      </c>
      <c r="G119" s="8">
        <f t="shared" si="30"/>
        <v>2079.8895384615334</v>
      </c>
      <c r="H119">
        <v>315</v>
      </c>
      <c r="I119">
        <v>295</v>
      </c>
      <c r="J119" s="1">
        <v>304.86905050797566</v>
      </c>
      <c r="K119" s="2">
        <f t="shared" si="26"/>
        <v>10.130949492024342</v>
      </c>
      <c r="L119" s="8">
        <v>1835.4454013462437</v>
      </c>
      <c r="M119" s="1">
        <f t="shared" si="29"/>
        <v>14.343110473089693</v>
      </c>
      <c r="N119" s="1">
        <f t="shared" si="27"/>
        <v>4179.0310339933603</v>
      </c>
      <c r="O119" s="1">
        <f t="shared" si="28"/>
        <v>993.31403421989353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4"/>
        <v>6.2E-2</v>
      </c>
      <c r="B120" s="1">
        <f t="shared" si="25"/>
        <v>224.72738874247372</v>
      </c>
      <c r="C120">
        <v>3000</v>
      </c>
      <c r="D120" s="2">
        <v>2.9841897233201582</v>
      </c>
      <c r="E120" s="1">
        <f t="shared" si="20"/>
        <v>134.93312252964427</v>
      </c>
      <c r="F120" s="1">
        <f t="shared" si="21"/>
        <v>539.73249011857706</v>
      </c>
      <c r="G120" s="8">
        <f t="shared" si="30"/>
        <v>2479.1548923076866</v>
      </c>
      <c r="H120">
        <v>315</v>
      </c>
      <c r="I120">
        <v>295</v>
      </c>
      <c r="J120" s="1">
        <v>305.5619811793066</v>
      </c>
      <c r="K120" s="2">
        <f t="shared" si="26"/>
        <v>9.4380188206934008</v>
      </c>
      <c r="L120" s="8">
        <v>1892.4775241627208</v>
      </c>
      <c r="M120" s="1">
        <f t="shared" si="29"/>
        <v>14.782210766236535</v>
      </c>
      <c r="N120" s="1">
        <f t="shared" si="27"/>
        <v>4178.9550649775538</v>
      </c>
      <c r="O120" s="1">
        <f t="shared" si="28"/>
        <v>993.20337075502607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4"/>
        <v>6.8000000000000005E-2</v>
      </c>
      <c r="B121" s="1">
        <f t="shared" si="25"/>
        <v>246.49970245001307</v>
      </c>
      <c r="C121">
        <v>3000</v>
      </c>
      <c r="D121" s="2">
        <v>2.9841897233201582</v>
      </c>
      <c r="E121" s="1">
        <f t="shared" si="20"/>
        <v>134.93312252964427</v>
      </c>
      <c r="F121" s="1">
        <f t="shared" si="21"/>
        <v>539.73249011857706</v>
      </c>
      <c r="G121" s="8">
        <f t="shared" si="30"/>
        <v>2912.5660615384559</v>
      </c>
      <c r="H121">
        <v>315</v>
      </c>
      <c r="I121">
        <v>295</v>
      </c>
      <c r="J121" s="1">
        <v>306.16961617111309</v>
      </c>
      <c r="K121" s="2">
        <f t="shared" si="26"/>
        <v>8.8303838288869088</v>
      </c>
      <c r="L121" s="8">
        <v>1941.4174912434878</v>
      </c>
      <c r="M121" s="1">
        <f t="shared" si="29"/>
        <v>15.158545790424405</v>
      </c>
      <c r="N121" s="1">
        <f t="shared" si="27"/>
        <v>4178.8951979095536</v>
      </c>
      <c r="O121" s="1">
        <f t="shared" si="28"/>
        <v>993.10464705182471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4"/>
        <v>7.3999999999999996E-2</v>
      </c>
      <c r="B122" s="1">
        <f t="shared" si="25"/>
        <v>268.27243253171179</v>
      </c>
      <c r="C122">
        <v>3000</v>
      </c>
      <c r="D122" s="2">
        <v>2.9841897233201582</v>
      </c>
      <c r="E122" s="1">
        <f t="shared" si="20"/>
        <v>134.93312252964427</v>
      </c>
      <c r="F122" s="1">
        <f t="shared" si="21"/>
        <v>539.73249011857706</v>
      </c>
      <c r="G122" s="8">
        <f t="shared" si="30"/>
        <v>3380.1230461538389</v>
      </c>
      <c r="H122">
        <v>315</v>
      </c>
      <c r="I122">
        <v>295</v>
      </c>
      <c r="J122" s="1">
        <v>306.68071131722451</v>
      </c>
      <c r="K122" s="2">
        <f t="shared" si="26"/>
        <v>8.3192886827754933</v>
      </c>
      <c r="L122" s="8">
        <v>1981.8737249876945</v>
      </c>
      <c r="M122" s="1">
        <f t="shared" si="29"/>
        <v>15.469302376164693</v>
      </c>
      <c r="N122" s="1">
        <f t="shared" si="27"/>
        <v>4178.8495138558346</v>
      </c>
      <c r="O122" s="1">
        <f t="shared" si="28"/>
        <v>993.02040647992976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4"/>
        <v>8.0000000000000002E-3</v>
      </c>
      <c r="B123" s="1">
        <f t="shared" si="25"/>
        <v>28.955244317036129</v>
      </c>
      <c r="C123">
        <f t="shared" ref="C123:C154" si="31">C111+500</f>
        <v>3500</v>
      </c>
      <c r="D123" s="2">
        <v>3.5442628823012732</v>
      </c>
      <c r="E123" s="1">
        <f t="shared" si="20"/>
        <v>160.25739048613437</v>
      </c>
      <c r="F123" s="1">
        <f t="shared" si="21"/>
        <v>641.02956194453748</v>
      </c>
      <c r="G123" s="8">
        <f t="shared" si="30"/>
        <v>115.01606153846123</v>
      </c>
      <c r="H123">
        <v>315</v>
      </c>
      <c r="I123">
        <v>295</v>
      </c>
      <c r="J123" s="1">
        <v>295.11329776383837</v>
      </c>
      <c r="K123" s="2">
        <f t="shared" si="26"/>
        <v>19.886702236161625</v>
      </c>
      <c r="L123" s="8">
        <v>543.56460085023855</v>
      </c>
      <c r="M123" s="1">
        <f t="shared" si="29"/>
        <v>3.8439788879982202</v>
      </c>
      <c r="N123" s="1">
        <f t="shared" si="27"/>
        <v>4181.2028319479232</v>
      </c>
      <c r="O123" s="1">
        <f t="shared" si="28"/>
        <v>994.6384732473216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4"/>
        <v>1.4E-2</v>
      </c>
      <c r="B124" s="1">
        <f t="shared" si="25"/>
        <v>50.677000982866311</v>
      </c>
      <c r="C124">
        <f t="shared" si="31"/>
        <v>3500</v>
      </c>
      <c r="D124" s="2">
        <v>3.5442628823012732</v>
      </c>
      <c r="E124" s="1">
        <f t="shared" si="20"/>
        <v>160.25739048613437</v>
      </c>
      <c r="F124" s="1">
        <f t="shared" si="21"/>
        <v>641.02956194453748</v>
      </c>
      <c r="G124" s="8">
        <f t="shared" si="30"/>
        <v>241.11489230769138</v>
      </c>
      <c r="H124">
        <v>315</v>
      </c>
      <c r="I124">
        <v>295</v>
      </c>
      <c r="J124" s="1">
        <v>296.02774619833139</v>
      </c>
      <c r="K124" s="2">
        <f t="shared" si="26"/>
        <v>18.972253801668614</v>
      </c>
      <c r="L124" s="8">
        <v>905.56395497686651</v>
      </c>
      <c r="M124" s="1">
        <f t="shared" si="29"/>
        <v>6.3914848842188023</v>
      </c>
      <c r="N124" s="1">
        <f t="shared" si="27"/>
        <v>4180.8960041085011</v>
      </c>
      <c r="O124" s="1">
        <f t="shared" si="28"/>
        <v>994.53399022250824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4"/>
        <v>0.02</v>
      </c>
      <c r="B125" s="1">
        <f t="shared" si="25"/>
        <v>72.408499222674351</v>
      </c>
      <c r="C125">
        <f t="shared" si="31"/>
        <v>3500</v>
      </c>
      <c r="D125" s="2">
        <v>3.5442628823012732</v>
      </c>
      <c r="E125" s="1">
        <f t="shared" si="20"/>
        <v>160.25739048613437</v>
      </c>
      <c r="F125" s="1">
        <f t="shared" si="21"/>
        <v>641.02956194453748</v>
      </c>
      <c r="G125" s="8">
        <f t="shared" si="30"/>
        <v>401.35953846153689</v>
      </c>
      <c r="H125">
        <v>315</v>
      </c>
      <c r="I125">
        <v>295</v>
      </c>
      <c r="J125" s="1">
        <v>297.48740712421653</v>
      </c>
      <c r="K125" s="2">
        <f t="shared" si="26"/>
        <v>17.512592875783469</v>
      </c>
      <c r="L125" s="8">
        <v>1192.5120098769776</v>
      </c>
      <c r="M125" s="1">
        <f t="shared" si="29"/>
        <v>8.4013744060946429</v>
      </c>
      <c r="N125" s="1">
        <f t="shared" si="27"/>
        <v>4180.4557515436481</v>
      </c>
      <c r="O125" s="1">
        <f t="shared" si="28"/>
        <v>994.3584078242236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4"/>
        <v>2.5999999999999999E-2</v>
      </c>
      <c r="B126" s="1">
        <f t="shared" si="25"/>
        <v>94.149435591210946</v>
      </c>
      <c r="C126">
        <f t="shared" si="31"/>
        <v>3500</v>
      </c>
      <c r="D126" s="2">
        <v>3.5442628823012732</v>
      </c>
      <c r="E126" s="1">
        <f t="shared" si="20"/>
        <v>160.25739048613437</v>
      </c>
      <c r="F126" s="1">
        <f t="shared" si="21"/>
        <v>641.02956194453748</v>
      </c>
      <c r="G126" s="8">
        <f t="shared" si="30"/>
        <v>595.74999999999773</v>
      </c>
      <c r="H126">
        <v>315</v>
      </c>
      <c r="I126">
        <v>295</v>
      </c>
      <c r="J126" s="1">
        <v>299.00818413160994</v>
      </c>
      <c r="K126" s="2">
        <f t="shared" si="26"/>
        <v>15.991815868390063</v>
      </c>
      <c r="L126" s="8">
        <v>1414.2440859306139</v>
      </c>
      <c r="M126" s="1">
        <f t="shared" si="29"/>
        <v>9.948908711109425</v>
      </c>
      <c r="N126" s="1">
        <f t="shared" si="27"/>
        <v>4180.0581992295674</v>
      </c>
      <c r="O126" s="1">
        <f t="shared" si="28"/>
        <v>994.16421789721016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4"/>
        <v>3.2000000000000001E-2</v>
      </c>
      <c r="B127" s="1">
        <f t="shared" si="25"/>
        <v>115.89815878183012</v>
      </c>
      <c r="C127">
        <f t="shared" si="31"/>
        <v>3500</v>
      </c>
      <c r="D127" s="2">
        <v>3.5442628823012732</v>
      </c>
      <c r="E127" s="1">
        <f t="shared" si="20"/>
        <v>160.25739048613437</v>
      </c>
      <c r="F127" s="1">
        <f t="shared" si="21"/>
        <v>641.02956194453748</v>
      </c>
      <c r="G127" s="8">
        <f t="shared" si="30"/>
        <v>824.28627692307418</v>
      </c>
      <c r="H127">
        <v>315</v>
      </c>
      <c r="I127">
        <v>295</v>
      </c>
      <c r="J127" s="1">
        <v>300.40426027712044</v>
      </c>
      <c r="K127" s="2">
        <f t="shared" si="26"/>
        <v>14.595739722879557</v>
      </c>
      <c r="L127" s="8">
        <v>1587.4368113126748</v>
      </c>
      <c r="M127" s="1">
        <f t="shared" si="29"/>
        <v>11.154177480683598</v>
      </c>
      <c r="N127" s="1">
        <f t="shared" si="27"/>
        <v>4179.7445084118417</v>
      </c>
      <c r="O127" s="1">
        <f t="shared" si="28"/>
        <v>993.97610118082775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4"/>
        <v>3.7999999999999999E-2</v>
      </c>
      <c r="B128" s="1">
        <f t="shared" si="25"/>
        <v>137.6530462334407</v>
      </c>
      <c r="C128">
        <f t="shared" si="31"/>
        <v>3500</v>
      </c>
      <c r="D128" s="2">
        <v>3.5442628823012732</v>
      </c>
      <c r="E128" s="1">
        <f t="shared" si="20"/>
        <v>160.25739048613437</v>
      </c>
      <c r="F128" s="1">
        <f t="shared" si="21"/>
        <v>641.02956194453748</v>
      </c>
      <c r="G128" s="8">
        <f t="shared" si="30"/>
        <v>1086.9683692307658</v>
      </c>
      <c r="H128">
        <v>315</v>
      </c>
      <c r="I128">
        <v>295</v>
      </c>
      <c r="J128" s="1">
        <v>301.63302027449919</v>
      </c>
      <c r="K128" s="2">
        <f t="shared" si="26"/>
        <v>13.366979725500812</v>
      </c>
      <c r="L128" s="8">
        <v>1725.3165069006341</v>
      </c>
      <c r="M128" s="1">
        <f t="shared" si="29"/>
        <v>12.111369506254022</v>
      </c>
      <c r="N128" s="1">
        <f t="shared" si="27"/>
        <v>4179.5062684588111</v>
      </c>
      <c r="O128" s="1">
        <f t="shared" si="28"/>
        <v>993.80292513110055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4"/>
        <v>4.3999999999999997E-2</v>
      </c>
      <c r="B129" s="1">
        <f t="shared" si="25"/>
        <v>159.41278049919856</v>
      </c>
      <c r="C129">
        <f t="shared" si="31"/>
        <v>3500</v>
      </c>
      <c r="D129" s="2">
        <v>3.5442628823012732</v>
      </c>
      <c r="E129" s="1">
        <f t="shared" si="20"/>
        <v>160.25739048613437</v>
      </c>
      <c r="F129" s="1">
        <f t="shared" si="21"/>
        <v>641.02956194453748</v>
      </c>
      <c r="G129" s="8">
        <f t="shared" si="30"/>
        <v>1383.7962769230728</v>
      </c>
      <c r="H129">
        <v>315</v>
      </c>
      <c r="I129">
        <v>295</v>
      </c>
      <c r="J129" s="1">
        <v>302.70068962529893</v>
      </c>
      <c r="K129" s="2">
        <f t="shared" si="26"/>
        <v>12.299310374701065</v>
      </c>
      <c r="L129" s="8">
        <v>1837.2272056405698</v>
      </c>
      <c r="M129" s="1">
        <f t="shared" si="29"/>
        <v>12.886653270622972</v>
      </c>
      <c r="N129" s="1">
        <f t="shared" si="27"/>
        <v>4179.3261797718469</v>
      </c>
      <c r="O129" s="1">
        <f t="shared" si="28"/>
        <v>993.64680487958958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4"/>
        <v>0.05</v>
      </c>
      <c r="B130" s="1">
        <f t="shared" ref="B130:B161" si="32">A130/O130*3600*1000</f>
        <v>181.17634634581879</v>
      </c>
      <c r="C130">
        <f t="shared" si="31"/>
        <v>3500</v>
      </c>
      <c r="D130" s="2">
        <v>3.5442628823012732</v>
      </c>
      <c r="E130" s="1">
        <f t="shared" si="20"/>
        <v>160.25739048613437</v>
      </c>
      <c r="F130" s="1">
        <f t="shared" si="21"/>
        <v>641.02956194453748</v>
      </c>
      <c r="G130" s="8">
        <f t="shared" si="30"/>
        <v>1714.7699999999959</v>
      </c>
      <c r="H130">
        <v>315</v>
      </c>
      <c r="I130">
        <v>295</v>
      </c>
      <c r="J130" s="1">
        <v>303.62708645878752</v>
      </c>
      <c r="K130" s="2">
        <f t="shared" si="26"/>
        <v>11.372913541212483</v>
      </c>
      <c r="L130" s="8">
        <v>1929.6698793058024</v>
      </c>
      <c r="M130" s="1">
        <f t="shared" si="29"/>
        <v>13.525891479297318</v>
      </c>
      <c r="N130" s="1">
        <f t="shared" si="27"/>
        <v>4179.1889783113529</v>
      </c>
      <c r="O130" s="1">
        <f t="shared" si="28"/>
        <v>993.50717480761296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4"/>
        <v>5.6000000000000001E-2</v>
      </c>
      <c r="B131" s="1">
        <f t="shared" si="32"/>
        <v>202.9429712380807</v>
      </c>
      <c r="C131">
        <f t="shared" si="31"/>
        <v>3500</v>
      </c>
      <c r="D131" s="2">
        <v>3.5442628823012732</v>
      </c>
      <c r="E131" s="1">
        <f t="shared" si="20"/>
        <v>160.25739048613437</v>
      </c>
      <c r="F131" s="1">
        <f t="shared" si="21"/>
        <v>641.02956194453748</v>
      </c>
      <c r="G131" s="8">
        <f t="shared" si="30"/>
        <v>2079.8895384615334</v>
      </c>
      <c r="H131">
        <v>315</v>
      </c>
      <c r="I131">
        <v>295</v>
      </c>
      <c r="J131" s="1">
        <v>304.43359738691407</v>
      </c>
      <c r="K131" s="2">
        <f t="shared" ref="K131:K162" si="33">H131-J131</f>
        <v>10.566402613085927</v>
      </c>
      <c r="L131" s="8">
        <v>2007.2188294681432</v>
      </c>
      <c r="M131" s="1">
        <f t="shared" si="29"/>
        <v>14.061262347751494</v>
      </c>
      <c r="N131" s="1">
        <f t="shared" ref="N131:N162" si="34">((W131 + X131*H131 +Y131*H131^2 +  Z131*H131^3)+(W131 + X131*J131 + Y131*J131^2 +  Z131*J131^3))/2</f>
        <v>4179.0831470901248</v>
      </c>
      <c r="O131" s="1">
        <f t="shared" ref="O131:O162" si="35">((S131 + T131*H131 + U131*H131^2 +  V131*H131^3)+(S131 + T131*J131 + U131*J131^2 +  V131*J131^3))/2</f>
        <v>993.3825190895368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4"/>
        <v>6.2E-2</v>
      </c>
      <c r="B132" s="1">
        <f t="shared" si="32"/>
        <v>224.71206604638775</v>
      </c>
      <c r="C132">
        <f t="shared" si="31"/>
        <v>3500</v>
      </c>
      <c r="D132" s="2">
        <v>3.5442628823012732</v>
      </c>
      <c r="E132" s="1">
        <f t="shared" ref="E132:E194" si="36">D132*0.01256*3600</f>
        <v>160.25739048613437</v>
      </c>
      <c r="F132" s="1">
        <f t="shared" ref="F132:F194" si="37">E132*4</f>
        <v>641.02956194453748</v>
      </c>
      <c r="G132" s="8">
        <f t="shared" si="30"/>
        <v>2479.1548923076866</v>
      </c>
      <c r="H132">
        <v>315</v>
      </c>
      <c r="I132">
        <v>295</v>
      </c>
      <c r="J132" s="1">
        <v>305.1394498509722</v>
      </c>
      <c r="K132" s="2">
        <f t="shared" si="33"/>
        <v>9.8605501490278016</v>
      </c>
      <c r="L132" s="8">
        <v>2073.1537303078412</v>
      </c>
      <c r="M132" s="1">
        <f t="shared" si="29"/>
        <v>14.515783093514912</v>
      </c>
      <c r="N132" s="1">
        <f t="shared" si="34"/>
        <v>4179.0003887962439</v>
      </c>
      <c r="O132" s="1">
        <f t="shared" si="35"/>
        <v>993.27109543785855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4"/>
        <v>6.8000000000000005E-2</v>
      </c>
      <c r="B133" s="1">
        <f t="shared" si="32"/>
        <v>246.48317782366786</v>
      </c>
      <c r="C133">
        <f t="shared" si="31"/>
        <v>3500</v>
      </c>
      <c r="D133" s="2">
        <v>3.5442628823012732</v>
      </c>
      <c r="E133" s="1">
        <f t="shared" si="36"/>
        <v>160.25739048613437</v>
      </c>
      <c r="F133" s="1">
        <f t="shared" si="37"/>
        <v>641.02956194453748</v>
      </c>
      <c r="G133" s="8">
        <f t="shared" si="30"/>
        <v>2912.5660615384559</v>
      </c>
      <c r="H133">
        <v>315</v>
      </c>
      <c r="I133">
        <v>295</v>
      </c>
      <c r="J133" s="1">
        <v>305.76088537651219</v>
      </c>
      <c r="K133" s="2">
        <f t="shared" si="33"/>
        <v>9.2391146234878079</v>
      </c>
      <c r="L133" s="8">
        <v>2129.8739160054879</v>
      </c>
      <c r="M133" s="1">
        <f t="shared" si="29"/>
        <v>14.90625912356656</v>
      </c>
      <c r="N133" s="1">
        <f t="shared" si="34"/>
        <v>4178.9347884261106</v>
      </c>
      <c r="O133" s="1">
        <f t="shared" si="35"/>
        <v>993.17122637524585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4"/>
        <v>7.3999999999999996E-2</v>
      </c>
      <c r="B134" s="1">
        <f t="shared" si="32"/>
        <v>268.25480027203236</v>
      </c>
      <c r="C134">
        <f t="shared" si="31"/>
        <v>3500</v>
      </c>
      <c r="D134" s="2">
        <v>3.5442628823012732</v>
      </c>
      <c r="E134" s="1">
        <f t="shared" si="36"/>
        <v>160.25739048613437</v>
      </c>
      <c r="F134" s="1">
        <f t="shared" si="37"/>
        <v>641.02956194453748</v>
      </c>
      <c r="G134" s="8">
        <f t="shared" si="30"/>
        <v>3380.1230461538389</v>
      </c>
      <c r="H134">
        <v>315</v>
      </c>
      <c r="I134">
        <v>295</v>
      </c>
      <c r="J134" s="1">
        <v>306.28528812168815</v>
      </c>
      <c r="K134" s="2">
        <f t="shared" si="33"/>
        <v>8.7147118783118458</v>
      </c>
      <c r="L134" s="8">
        <v>2176.8582045074418</v>
      </c>
      <c r="M134" s="1">
        <f t="shared" si="29"/>
        <v>15.229324502569954</v>
      </c>
      <c r="N134" s="1">
        <f t="shared" si="34"/>
        <v>4178.8844917165379</v>
      </c>
      <c r="O134" s="1">
        <f t="shared" si="35"/>
        <v>993.08567723615215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4"/>
        <v>8.0000000000000002E-3</v>
      </c>
      <c r="B135" s="1">
        <f t="shared" si="32"/>
        <v>28.955151202313591</v>
      </c>
      <c r="C135">
        <f t="shared" si="31"/>
        <v>4000</v>
      </c>
      <c r="D135" s="2">
        <v>4.1063018546772065</v>
      </c>
      <c r="E135" s="1">
        <f t="shared" si="36"/>
        <v>185.67054466108456</v>
      </c>
      <c r="F135" s="1">
        <f t="shared" si="37"/>
        <v>742.68217864433825</v>
      </c>
      <c r="G135" s="8">
        <f t="shared" si="30"/>
        <v>115.01606153846123</v>
      </c>
      <c r="H135">
        <v>315</v>
      </c>
      <c r="I135">
        <v>295</v>
      </c>
      <c r="J135" s="1">
        <v>295.08469520522391</v>
      </c>
      <c r="K135" s="2">
        <f t="shared" si="33"/>
        <v>19.915304794776091</v>
      </c>
      <c r="L135" s="8">
        <v>564.3632367134262</v>
      </c>
      <c r="M135" s="1">
        <f t="shared" si="29"/>
        <v>3.6445356675406235</v>
      </c>
      <c r="N135" s="1">
        <f t="shared" si="34"/>
        <v>4181.2128277578477</v>
      </c>
      <c r="O135" s="1">
        <f t="shared" si="35"/>
        <v>994.64167183139455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4"/>
        <v>1.4E-2</v>
      </c>
      <c r="B136" s="1">
        <f t="shared" si="32"/>
        <v>50.676061918381521</v>
      </c>
      <c r="C136">
        <f t="shared" si="31"/>
        <v>4000</v>
      </c>
      <c r="D136" s="2">
        <v>4.1063018546772065</v>
      </c>
      <c r="E136" s="1">
        <f t="shared" si="36"/>
        <v>185.67054466108456</v>
      </c>
      <c r="F136" s="1">
        <f t="shared" si="37"/>
        <v>742.68217864433825</v>
      </c>
      <c r="G136" s="8">
        <f t="shared" si="30"/>
        <v>241.11489230769138</v>
      </c>
      <c r="H136">
        <v>315</v>
      </c>
      <c r="I136">
        <v>295</v>
      </c>
      <c r="J136" s="1">
        <v>295.86914016611587</v>
      </c>
      <c r="K136" s="2">
        <f t="shared" si="33"/>
        <v>19.130859833884131</v>
      </c>
      <c r="L136" s="8">
        <v>946.74424890511216</v>
      </c>
      <c r="M136" s="1">
        <f t="shared" si="29"/>
        <v>6.1004345217973128</v>
      </c>
      <c r="N136" s="1">
        <f t="shared" si="34"/>
        <v>4180.9474690415163</v>
      </c>
      <c r="O136" s="1">
        <f t="shared" si="35"/>
        <v>994.55241966461131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4"/>
        <v>0.02</v>
      </c>
      <c r="B137" s="1">
        <f t="shared" si="32"/>
        <v>72.406012448067742</v>
      </c>
      <c r="C137">
        <f t="shared" si="31"/>
        <v>4000</v>
      </c>
      <c r="D137" s="2">
        <v>4.1063018546772065</v>
      </c>
      <c r="E137" s="1">
        <f t="shared" si="36"/>
        <v>185.67054466108456</v>
      </c>
      <c r="F137" s="1">
        <f t="shared" si="37"/>
        <v>742.68217864433825</v>
      </c>
      <c r="G137" s="8">
        <f t="shared" si="30"/>
        <v>401.35953846153689</v>
      </c>
      <c r="H137">
        <v>315</v>
      </c>
      <c r="I137">
        <v>295</v>
      </c>
      <c r="J137" s="1">
        <v>297.21033688115961</v>
      </c>
      <c r="K137" s="2">
        <f t="shared" si="33"/>
        <v>17.789663118840394</v>
      </c>
      <c r="L137" s="8">
        <v>1256.0014529647851</v>
      </c>
      <c r="M137" s="1">
        <f t="shared" ref="M137:M168" si="38">((H137-I137)-(J137-I137))/(LN((H137-I137)/(J137-I137)))</f>
        <v>8.0767118008699921</v>
      </c>
      <c r="N137" s="1">
        <f t="shared" si="34"/>
        <v>4180.5347791498652</v>
      </c>
      <c r="O137" s="1">
        <f t="shared" si="35"/>
        <v>994.39255892790743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4"/>
        <v>2.5999999999999999E-2</v>
      </c>
      <c r="B138" s="1">
        <f t="shared" si="32"/>
        <v>94.145111558624393</v>
      </c>
      <c r="C138">
        <f t="shared" si="31"/>
        <v>4000</v>
      </c>
      <c r="D138" s="2">
        <v>4.1063018546772065</v>
      </c>
      <c r="E138" s="1">
        <f t="shared" si="36"/>
        <v>185.67054466108456</v>
      </c>
      <c r="F138" s="1">
        <f t="shared" si="37"/>
        <v>742.68217864433825</v>
      </c>
      <c r="G138" s="8">
        <f t="shared" si="30"/>
        <v>595.74999999999773</v>
      </c>
      <c r="H138">
        <v>315</v>
      </c>
      <c r="I138">
        <v>295</v>
      </c>
      <c r="J138" s="1">
        <v>298.65843279988155</v>
      </c>
      <c r="K138" s="2">
        <f t="shared" si="33"/>
        <v>16.341567200118448</v>
      </c>
      <c r="L138" s="8">
        <v>1498.4435368459751</v>
      </c>
      <c r="M138" s="1">
        <f t="shared" si="38"/>
        <v>9.620057733470599</v>
      </c>
      <c r="N138" s="1">
        <f t="shared" si="34"/>
        <v>4180.1443263226147</v>
      </c>
      <c r="O138" s="1">
        <f t="shared" si="35"/>
        <v>994.20987930653257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4"/>
        <v>3.2000000000000001E-2</v>
      </c>
      <c r="B139" s="1">
        <f t="shared" si="32"/>
        <v>115.89195594612501</v>
      </c>
      <c r="C139">
        <f t="shared" si="31"/>
        <v>4000</v>
      </c>
      <c r="D139" s="2">
        <v>4.1063018546772065</v>
      </c>
      <c r="E139" s="1">
        <f t="shared" si="36"/>
        <v>185.67054466108456</v>
      </c>
      <c r="F139" s="1">
        <f t="shared" si="37"/>
        <v>742.68217864433825</v>
      </c>
      <c r="G139" s="8">
        <f t="shared" si="30"/>
        <v>824.28627692307418</v>
      </c>
      <c r="H139">
        <v>315</v>
      </c>
      <c r="I139">
        <v>295</v>
      </c>
      <c r="J139" s="1">
        <v>300.01635652435834</v>
      </c>
      <c r="K139" s="2">
        <f t="shared" si="33"/>
        <v>14.983643475641657</v>
      </c>
      <c r="L139" s="8">
        <v>1689.7243298551994</v>
      </c>
      <c r="M139" s="1">
        <f t="shared" si="38"/>
        <v>10.833937702426528</v>
      </c>
      <c r="N139" s="1">
        <f t="shared" si="34"/>
        <v>4179.8269483426357</v>
      </c>
      <c r="O139" s="1">
        <f t="shared" si="35"/>
        <v>994.02930133954521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4"/>
        <v>3.7999999999999999E-2</v>
      </c>
      <c r="B140" s="1">
        <f t="shared" si="32"/>
        <v>137.64504197180523</v>
      </c>
      <c r="C140">
        <f t="shared" si="31"/>
        <v>4000</v>
      </c>
      <c r="D140" s="2">
        <v>4.1063018546772065</v>
      </c>
      <c r="E140" s="1">
        <f t="shared" si="36"/>
        <v>185.67054466108456</v>
      </c>
      <c r="F140" s="1">
        <f t="shared" si="37"/>
        <v>742.68217864433825</v>
      </c>
      <c r="G140" s="8">
        <f t="shared" si="30"/>
        <v>1086.9683692307658</v>
      </c>
      <c r="H140">
        <v>315</v>
      </c>
      <c r="I140">
        <v>295</v>
      </c>
      <c r="J140" s="1">
        <v>301.22846798093462</v>
      </c>
      <c r="K140" s="2">
        <f t="shared" si="33"/>
        <v>13.771532019065376</v>
      </c>
      <c r="L140" s="8">
        <v>1843.1145390866927</v>
      </c>
      <c r="M140" s="1">
        <f t="shared" si="38"/>
        <v>11.804825831207244</v>
      </c>
      <c r="N140" s="1">
        <f t="shared" si="34"/>
        <v>4179.5809441551837</v>
      </c>
      <c r="O140" s="1">
        <f t="shared" si="35"/>
        <v>993.86071623285693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4"/>
        <v>4.3999999999999997E-2</v>
      </c>
      <c r="B141" s="1">
        <f t="shared" si="32"/>
        <v>159.40310111297549</v>
      </c>
      <c r="C141">
        <f t="shared" si="31"/>
        <v>4000</v>
      </c>
      <c r="D141" s="2">
        <v>4.1063018546772065</v>
      </c>
      <c r="E141" s="1">
        <f t="shared" si="36"/>
        <v>185.67054466108456</v>
      </c>
      <c r="F141" s="1">
        <f t="shared" si="37"/>
        <v>742.68217864433825</v>
      </c>
      <c r="G141" s="8">
        <f t="shared" si="30"/>
        <v>1383.7962769230728</v>
      </c>
      <c r="H141">
        <v>315</v>
      </c>
      <c r="I141">
        <v>295</v>
      </c>
      <c r="J141" s="1">
        <v>302.29225006453584</v>
      </c>
      <c r="K141" s="2">
        <f t="shared" si="33"/>
        <v>12.707749935464165</v>
      </c>
      <c r="L141" s="8">
        <v>1968.2974118513698</v>
      </c>
      <c r="M141" s="1">
        <f t="shared" si="38"/>
        <v>12.595397424473123</v>
      </c>
      <c r="N141" s="1">
        <f t="shared" si="34"/>
        <v>4179.3922214749327</v>
      </c>
      <c r="O141" s="1">
        <f t="shared" si="35"/>
        <v>993.70714179353035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4"/>
        <v>0.05</v>
      </c>
      <c r="B142" s="1">
        <f t="shared" si="32"/>
        <v>181.16513220439933</v>
      </c>
      <c r="C142">
        <f t="shared" si="31"/>
        <v>4000</v>
      </c>
      <c r="D142" s="2">
        <v>4.1063018546772065</v>
      </c>
      <c r="E142" s="1">
        <f t="shared" si="36"/>
        <v>185.67054466108456</v>
      </c>
      <c r="F142" s="1">
        <f t="shared" si="37"/>
        <v>742.68217864433825</v>
      </c>
      <c r="G142" s="8">
        <f t="shared" si="30"/>
        <v>1714.7699999999959</v>
      </c>
      <c r="H142">
        <v>315</v>
      </c>
      <c r="I142">
        <v>295</v>
      </c>
      <c r="J142" s="1">
        <v>303.22219498399522</v>
      </c>
      <c r="K142" s="2">
        <f t="shared" si="33"/>
        <v>11.777805016004777</v>
      </c>
      <c r="L142" s="8">
        <v>2072.1449504589614</v>
      </c>
      <c r="M142" s="1">
        <f t="shared" si="38"/>
        <v>13.249938499554661</v>
      </c>
      <c r="N142" s="1">
        <f t="shared" si="34"/>
        <v>4179.2468341565173</v>
      </c>
      <c r="O142" s="1">
        <f t="shared" si="35"/>
        <v>993.56867300996544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4"/>
        <v>5.6000000000000001E-2</v>
      </c>
      <c r="B143" s="1">
        <f t="shared" si="32"/>
        <v>202.93036039181567</v>
      </c>
      <c r="C143">
        <f t="shared" si="31"/>
        <v>4000</v>
      </c>
      <c r="D143" s="2">
        <v>4.1063018546772065</v>
      </c>
      <c r="E143" s="1">
        <f t="shared" si="36"/>
        <v>185.67054466108456</v>
      </c>
      <c r="F143" s="1">
        <f t="shared" si="37"/>
        <v>742.68217864433825</v>
      </c>
      <c r="G143" s="8">
        <f t="shared" ref="G143:G174" si="39">G131</f>
        <v>2079.8895384615334</v>
      </c>
      <c r="H143">
        <v>315</v>
      </c>
      <c r="I143">
        <v>295</v>
      </c>
      <c r="J143" s="1">
        <v>304.03650284947662</v>
      </c>
      <c r="K143" s="2">
        <f t="shared" si="33"/>
        <v>10.963497150523381</v>
      </c>
      <c r="L143" s="8">
        <v>2159.5589366957238</v>
      </c>
      <c r="M143" s="1">
        <f t="shared" si="38"/>
        <v>13.799935527125299</v>
      </c>
      <c r="N143" s="1">
        <f t="shared" si="34"/>
        <v>4179.1337151135576</v>
      </c>
      <c r="O143" s="1">
        <f t="shared" si="35"/>
        <v>993.44425156863167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40">A132</f>
        <v>6.2E-2</v>
      </c>
      <c r="B144" s="1">
        <f t="shared" si="32"/>
        <v>224.6981871463762</v>
      </c>
      <c r="C144">
        <f t="shared" si="31"/>
        <v>4000</v>
      </c>
      <c r="D144" s="2">
        <v>4.1063018546772065</v>
      </c>
      <c r="E144" s="1">
        <f t="shared" si="36"/>
        <v>185.67054466108456</v>
      </c>
      <c r="F144" s="1">
        <f t="shared" si="37"/>
        <v>742.68217864433825</v>
      </c>
      <c r="G144" s="8">
        <f t="shared" si="39"/>
        <v>2479.1548923076866</v>
      </c>
      <c r="H144">
        <v>315</v>
      </c>
      <c r="I144">
        <v>295</v>
      </c>
      <c r="J144" s="1">
        <v>304.75248905611153</v>
      </c>
      <c r="K144" s="2">
        <f t="shared" si="33"/>
        <v>10.247510943888472</v>
      </c>
      <c r="L144" s="8">
        <v>2234.08928076555</v>
      </c>
      <c r="M144" s="1">
        <f t="shared" si="38"/>
        <v>14.268131533865967</v>
      </c>
      <c r="N144" s="1">
        <f t="shared" si="34"/>
        <v>4179.0446465998857</v>
      </c>
      <c r="O144" s="1">
        <f t="shared" si="35"/>
        <v>993.33244666811561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40"/>
        <v>6.8000000000000005E-2</v>
      </c>
      <c r="B145" s="1">
        <f t="shared" si="32"/>
        <v>246.46814761979982</v>
      </c>
      <c r="C145">
        <f t="shared" si="31"/>
        <v>4000</v>
      </c>
      <c r="D145" s="2">
        <v>4.1063018546772065</v>
      </c>
      <c r="E145" s="1">
        <f t="shared" si="36"/>
        <v>185.67054466108456</v>
      </c>
      <c r="F145" s="1">
        <f t="shared" si="37"/>
        <v>742.68217864433825</v>
      </c>
      <c r="G145" s="8">
        <f t="shared" si="39"/>
        <v>2912.5660615384559</v>
      </c>
      <c r="H145">
        <v>315</v>
      </c>
      <c r="I145">
        <v>295</v>
      </c>
      <c r="J145" s="1">
        <v>305.38523953281191</v>
      </c>
      <c r="K145" s="2">
        <f t="shared" si="33"/>
        <v>9.6147604671880913</v>
      </c>
      <c r="L145" s="8">
        <v>2298.3531590583166</v>
      </c>
      <c r="M145" s="1">
        <f t="shared" si="38"/>
        <v>14.671256780074049</v>
      </c>
      <c r="N145" s="1">
        <f t="shared" si="34"/>
        <v>4178.9736479181656</v>
      </c>
      <c r="O145" s="1">
        <f t="shared" si="35"/>
        <v>993.23179227859873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40"/>
        <v>7.3999999999999996E-2</v>
      </c>
      <c r="B146" s="1">
        <f t="shared" si="32"/>
        <v>268.23870809951489</v>
      </c>
      <c r="C146">
        <f t="shared" si="31"/>
        <v>4000</v>
      </c>
      <c r="D146" s="2">
        <v>4.1063018546772065</v>
      </c>
      <c r="E146" s="1">
        <f t="shared" si="36"/>
        <v>185.67054466108456</v>
      </c>
      <c r="F146" s="1">
        <f t="shared" si="37"/>
        <v>742.68217864433825</v>
      </c>
      <c r="G146" s="8">
        <f t="shared" si="39"/>
        <v>3380.1230461538389</v>
      </c>
      <c r="H146">
        <v>315</v>
      </c>
      <c r="I146">
        <v>295</v>
      </c>
      <c r="J146" s="1">
        <v>305.92084288051365</v>
      </c>
      <c r="K146" s="2">
        <f t="shared" si="33"/>
        <v>9.0791571194863536</v>
      </c>
      <c r="L146" s="8">
        <v>2351.6891426389129</v>
      </c>
      <c r="M146" s="1">
        <f t="shared" si="38"/>
        <v>15.005404974564188</v>
      </c>
      <c r="N146" s="1">
        <f t="shared" si="34"/>
        <v>4178.9189649117279</v>
      </c>
      <c r="O146" s="1">
        <f t="shared" si="35"/>
        <v>993.14525441707394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40"/>
        <v>8.0000000000000002E-3</v>
      </c>
      <c r="B147" s="1">
        <f t="shared" si="32"/>
        <v>28.955084472926984</v>
      </c>
      <c r="C147">
        <f t="shared" si="31"/>
        <v>4500</v>
      </c>
      <c r="D147" s="2">
        <v>4.6711537067632856</v>
      </c>
      <c r="E147" s="1">
        <f t="shared" si="36"/>
        <v>211.21088600500872</v>
      </c>
      <c r="F147" s="1">
        <f t="shared" si="37"/>
        <v>844.84354402003487</v>
      </c>
      <c r="G147" s="8">
        <f t="shared" si="39"/>
        <v>115.01606153846123</v>
      </c>
      <c r="H147">
        <v>315</v>
      </c>
      <c r="I147">
        <v>295</v>
      </c>
      <c r="J147" s="1">
        <v>295.06417411159561</v>
      </c>
      <c r="K147" s="2">
        <f t="shared" si="33"/>
        <v>19.935825888404395</v>
      </c>
      <c r="L147" s="8">
        <v>581.46528056599038</v>
      </c>
      <c r="M147" s="1">
        <f t="shared" si="38"/>
        <v>3.4719985893933822</v>
      </c>
      <c r="N147" s="1">
        <f t="shared" si="34"/>
        <v>4181.2200144172866</v>
      </c>
      <c r="O147" s="1">
        <f t="shared" si="35"/>
        <v>994.64396406537901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40"/>
        <v>1.4E-2</v>
      </c>
      <c r="B148" s="1">
        <f t="shared" si="32"/>
        <v>50.675306379561583</v>
      </c>
      <c r="C148">
        <f t="shared" si="31"/>
        <v>4500</v>
      </c>
      <c r="D148" s="2">
        <v>4.6711537067632856</v>
      </c>
      <c r="E148" s="1">
        <f t="shared" si="36"/>
        <v>211.21088600500872</v>
      </c>
      <c r="F148" s="1">
        <f t="shared" si="37"/>
        <v>844.84354402003487</v>
      </c>
      <c r="G148" s="8">
        <f t="shared" si="39"/>
        <v>241.11489230769138</v>
      </c>
      <c r="H148">
        <v>315</v>
      </c>
      <c r="I148">
        <v>295</v>
      </c>
      <c r="J148" s="1">
        <v>295.74071634441378</v>
      </c>
      <c r="K148" s="2">
        <f t="shared" si="33"/>
        <v>19.259283655586216</v>
      </c>
      <c r="L148" s="8">
        <v>980.99662313427098</v>
      </c>
      <c r="M148" s="1">
        <f t="shared" si="38"/>
        <v>5.8434600924788551</v>
      </c>
      <c r="N148" s="1">
        <f t="shared" si="34"/>
        <v>4180.9896745297301</v>
      </c>
      <c r="O148" s="1">
        <f t="shared" si="35"/>
        <v>994.56724785244489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40"/>
        <v>0.02</v>
      </c>
      <c r="B149" s="1">
        <f t="shared" si="32"/>
        <v>72.403920563620304</v>
      </c>
      <c r="C149">
        <f t="shared" si="31"/>
        <v>4500</v>
      </c>
      <c r="D149" s="2">
        <v>4.6711537067632856</v>
      </c>
      <c r="E149" s="1">
        <f t="shared" si="36"/>
        <v>211.21088600500872</v>
      </c>
      <c r="F149" s="1">
        <f t="shared" si="37"/>
        <v>844.84354402003487</v>
      </c>
      <c r="G149" s="8">
        <f t="shared" si="39"/>
        <v>401.35953846153689</v>
      </c>
      <c r="H149">
        <v>315</v>
      </c>
      <c r="I149">
        <v>295</v>
      </c>
      <c r="J149" s="1">
        <v>296.97480482232896</v>
      </c>
      <c r="K149" s="2">
        <f t="shared" si="33"/>
        <v>18.025195177671037</v>
      </c>
      <c r="L149" s="8">
        <v>1309.9089428450839</v>
      </c>
      <c r="M149" s="1">
        <f t="shared" si="38"/>
        <v>7.7853779378057384</v>
      </c>
      <c r="N149" s="1">
        <f t="shared" si="34"/>
        <v>4180.6036085046571</v>
      </c>
      <c r="O149" s="1">
        <f t="shared" si="35"/>
        <v>994.42128878552398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40"/>
        <v>2.5999999999999999E-2</v>
      </c>
      <c r="B150" s="1">
        <f t="shared" si="32"/>
        <v>94.141383855503491</v>
      </c>
      <c r="C150">
        <f t="shared" si="31"/>
        <v>4500</v>
      </c>
      <c r="D150" s="2">
        <v>4.6711537067632856</v>
      </c>
      <c r="E150" s="1">
        <f t="shared" si="36"/>
        <v>211.21088600500872</v>
      </c>
      <c r="F150" s="1">
        <f t="shared" si="37"/>
        <v>844.84354402003487</v>
      </c>
      <c r="G150" s="8">
        <f t="shared" si="39"/>
        <v>595.74999999999773</v>
      </c>
      <c r="H150">
        <v>315</v>
      </c>
      <c r="I150">
        <v>295</v>
      </c>
      <c r="J150" s="1">
        <v>298.35316547636774</v>
      </c>
      <c r="K150" s="2">
        <f t="shared" si="33"/>
        <v>16.646834523632265</v>
      </c>
      <c r="L150" s="8">
        <v>1571.1770830698879</v>
      </c>
      <c r="M150" s="1">
        <f t="shared" si="38"/>
        <v>9.3216365734960558</v>
      </c>
      <c r="N150" s="1">
        <f t="shared" si="34"/>
        <v>4180.2220524463273</v>
      </c>
      <c r="O150" s="1">
        <f t="shared" si="35"/>
        <v>994.24924689513307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40"/>
        <v>3.2000000000000001E-2</v>
      </c>
      <c r="B151" s="1">
        <f t="shared" si="32"/>
        <v>115.88652162603972</v>
      </c>
      <c r="C151">
        <f t="shared" si="31"/>
        <v>4500</v>
      </c>
      <c r="D151" s="2">
        <v>4.6711537067632856</v>
      </c>
      <c r="E151" s="1">
        <f t="shared" si="36"/>
        <v>211.21088600500872</v>
      </c>
      <c r="F151" s="1">
        <f t="shared" si="37"/>
        <v>844.84354402003487</v>
      </c>
      <c r="G151" s="8">
        <f t="shared" si="39"/>
        <v>824.28627692307418</v>
      </c>
      <c r="H151">
        <v>315</v>
      </c>
      <c r="I151">
        <v>295</v>
      </c>
      <c r="J151" s="1">
        <v>299.67212032686172</v>
      </c>
      <c r="K151" s="2">
        <f t="shared" si="33"/>
        <v>15.327879673138284</v>
      </c>
      <c r="L151" s="8">
        <v>1779.2373041971236</v>
      </c>
      <c r="M151" s="1">
        <f t="shared" si="38"/>
        <v>10.541005784621269</v>
      </c>
      <c r="N151" s="1">
        <f t="shared" si="34"/>
        <v>4179.903115176643</v>
      </c>
      <c r="O151" s="1">
        <f t="shared" si="35"/>
        <v>994.07591481384611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40"/>
        <v>3.7999999999999999E-2</v>
      </c>
      <c r="B152" s="1">
        <f t="shared" si="32"/>
        <v>137.63794740359063</v>
      </c>
      <c r="C152">
        <f t="shared" si="31"/>
        <v>4500</v>
      </c>
      <c r="D152" s="2">
        <v>4.6711537067632856</v>
      </c>
      <c r="E152" s="1">
        <f t="shared" si="36"/>
        <v>211.21088600500872</v>
      </c>
      <c r="F152" s="1">
        <f t="shared" si="37"/>
        <v>844.84354402003487</v>
      </c>
      <c r="G152" s="8">
        <f t="shared" si="39"/>
        <v>1086.9683692307658</v>
      </c>
      <c r="H152">
        <v>315</v>
      </c>
      <c r="I152">
        <v>295</v>
      </c>
      <c r="J152" s="1">
        <v>300.86532994316758</v>
      </c>
      <c r="K152" s="2">
        <f t="shared" si="33"/>
        <v>14.13467005683242</v>
      </c>
      <c r="L152" s="8">
        <v>1947.2175291049784</v>
      </c>
      <c r="M152" s="1">
        <f t="shared" si="38"/>
        <v>11.522764316281762</v>
      </c>
      <c r="N152" s="1">
        <f t="shared" si="34"/>
        <v>4179.6510937812818</v>
      </c>
      <c r="O152" s="1">
        <f t="shared" si="35"/>
        <v>993.91194492944919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40"/>
        <v>4.3999999999999997E-2</v>
      </c>
      <c r="B153" s="1">
        <f t="shared" si="32"/>
        <v>159.39444550063294</v>
      </c>
      <c r="C153">
        <f t="shared" si="31"/>
        <v>4500</v>
      </c>
      <c r="D153" s="2">
        <v>4.6711537067632856</v>
      </c>
      <c r="E153" s="1">
        <f t="shared" si="36"/>
        <v>211.21088600500872</v>
      </c>
      <c r="F153" s="1">
        <f t="shared" si="37"/>
        <v>844.84354402003487</v>
      </c>
      <c r="G153" s="8">
        <f t="shared" si="39"/>
        <v>1383.7962769230728</v>
      </c>
      <c r="H153">
        <v>315</v>
      </c>
      <c r="I153">
        <v>295</v>
      </c>
      <c r="J153" s="1">
        <v>301.9225452240056</v>
      </c>
      <c r="K153" s="2">
        <f t="shared" si="33"/>
        <v>13.077454775994397</v>
      </c>
      <c r="L153" s="8">
        <v>2085.0115301046726</v>
      </c>
      <c r="M153" s="1">
        <f t="shared" si="38"/>
        <v>12.326188796479885</v>
      </c>
      <c r="N153" s="1">
        <f t="shared" si="34"/>
        <v>4179.4550297914238</v>
      </c>
      <c r="O153" s="1">
        <f t="shared" si="35"/>
        <v>993.76110317075631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40"/>
        <v>0.05</v>
      </c>
      <c r="B154" s="1">
        <f t="shared" si="32"/>
        <v>181.15503381259282</v>
      </c>
      <c r="C154">
        <f t="shared" si="31"/>
        <v>4500</v>
      </c>
      <c r="D154" s="2">
        <v>4.6711537067632856</v>
      </c>
      <c r="E154" s="1">
        <f t="shared" si="36"/>
        <v>211.21088600500872</v>
      </c>
      <c r="F154" s="1">
        <f t="shared" si="37"/>
        <v>844.84354402003487</v>
      </c>
      <c r="G154" s="8">
        <f t="shared" si="39"/>
        <v>1714.7699999999959</v>
      </c>
      <c r="H154">
        <v>315</v>
      </c>
      <c r="I154">
        <v>295</v>
      </c>
      <c r="J154" s="1">
        <v>302.85335469931942</v>
      </c>
      <c r="K154" s="2">
        <f t="shared" si="33"/>
        <v>12.146645300680575</v>
      </c>
      <c r="L154" s="8">
        <v>2199.7789956776869</v>
      </c>
      <c r="M154" s="1">
        <f t="shared" si="38"/>
        <v>12.993962315627369</v>
      </c>
      <c r="N154" s="1">
        <f t="shared" si="34"/>
        <v>4179.3023807016398</v>
      </c>
      <c r="O154" s="1">
        <f t="shared" si="35"/>
        <v>993.62405897156737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40"/>
        <v>5.6000000000000001E-2</v>
      </c>
      <c r="B155" s="1">
        <f t="shared" si="32"/>
        <v>202.91893970955013</v>
      </c>
      <c r="C155">
        <f t="shared" ref="C155:C186" si="41">C143+500</f>
        <v>4500</v>
      </c>
      <c r="D155" s="2">
        <v>4.6711537067632856</v>
      </c>
      <c r="E155" s="1">
        <f t="shared" si="36"/>
        <v>211.21088600500872</v>
      </c>
      <c r="F155" s="1">
        <f t="shared" si="37"/>
        <v>844.84354402003487</v>
      </c>
      <c r="G155" s="8">
        <f t="shared" si="39"/>
        <v>2079.8895384615334</v>
      </c>
      <c r="H155">
        <v>315</v>
      </c>
      <c r="I155">
        <v>295</v>
      </c>
      <c r="J155" s="1">
        <v>303.6729384439858</v>
      </c>
      <c r="K155" s="2">
        <f t="shared" si="33"/>
        <v>11.327061556014201</v>
      </c>
      <c r="L155" s="8">
        <v>2296.6952321320764</v>
      </c>
      <c r="M155" s="1">
        <f t="shared" si="38"/>
        <v>13.556825609046726</v>
      </c>
      <c r="N155" s="1">
        <f t="shared" si="34"/>
        <v>4179.1826287673566</v>
      </c>
      <c r="O155" s="1">
        <f t="shared" si="35"/>
        <v>993.50016459065864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40"/>
        <v>6.2E-2</v>
      </c>
      <c r="B156" s="1">
        <f t="shared" si="32"/>
        <v>224.68555898791681</v>
      </c>
      <c r="C156">
        <f t="shared" si="41"/>
        <v>4500</v>
      </c>
      <c r="D156" s="2">
        <v>4.6711537067632856</v>
      </c>
      <c r="E156" s="1">
        <f t="shared" si="36"/>
        <v>211.21088600500872</v>
      </c>
      <c r="F156" s="1">
        <f t="shared" si="37"/>
        <v>844.84354402003487</v>
      </c>
      <c r="G156" s="8">
        <f t="shared" si="39"/>
        <v>2479.1548923076866</v>
      </c>
      <c r="H156">
        <v>315</v>
      </c>
      <c r="I156">
        <v>295</v>
      </c>
      <c r="J156" s="1">
        <v>304.39675489875242</v>
      </c>
      <c r="K156" s="2">
        <f t="shared" si="33"/>
        <v>10.60324510124758</v>
      </c>
      <c r="L156" s="8">
        <v>2379.5448632482639</v>
      </c>
      <c r="M156" s="1">
        <f t="shared" si="38"/>
        <v>14.037193741754441</v>
      </c>
      <c r="N156" s="1">
        <f t="shared" si="34"/>
        <v>4179.0877152430794</v>
      </c>
      <c r="O156" s="1">
        <f t="shared" si="35"/>
        <v>993.38827562123515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40"/>
        <v>6.8000000000000005E-2</v>
      </c>
      <c r="B157" s="1">
        <f t="shared" si="32"/>
        <v>246.45441782941793</v>
      </c>
      <c r="C157">
        <f t="shared" si="41"/>
        <v>4500</v>
      </c>
      <c r="D157" s="2">
        <v>4.6711537067632856</v>
      </c>
      <c r="E157" s="1">
        <f t="shared" si="36"/>
        <v>211.21088600500872</v>
      </c>
      <c r="F157" s="1">
        <f t="shared" si="37"/>
        <v>844.84354402003487</v>
      </c>
      <c r="G157" s="8">
        <f t="shared" si="39"/>
        <v>2912.5660615384559</v>
      </c>
      <c r="H157">
        <v>315</v>
      </c>
      <c r="I157">
        <v>295</v>
      </c>
      <c r="J157" s="1">
        <v>305.03874138679066</v>
      </c>
      <c r="K157" s="2">
        <f t="shared" si="33"/>
        <v>9.9612586132093384</v>
      </c>
      <c r="L157" s="8">
        <v>2451.1390107432976</v>
      </c>
      <c r="M157" s="1">
        <f t="shared" si="38"/>
        <v>14.45167565683378</v>
      </c>
      <c r="N157" s="1">
        <f t="shared" si="34"/>
        <v>4179.0116509668678</v>
      </c>
      <c r="O157" s="1">
        <f t="shared" si="35"/>
        <v>993.28712447523253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40"/>
        <v>7.3999999999999996E-2</v>
      </c>
      <c r="B158" s="1">
        <f t="shared" si="32"/>
        <v>268.22396095520276</v>
      </c>
      <c r="C158">
        <f t="shared" si="41"/>
        <v>4500</v>
      </c>
      <c r="D158" s="2">
        <v>4.6711537067632856</v>
      </c>
      <c r="E158" s="1">
        <f t="shared" si="36"/>
        <v>211.21088600500872</v>
      </c>
      <c r="F158" s="1">
        <f t="shared" si="37"/>
        <v>844.84354402003487</v>
      </c>
      <c r="G158" s="8">
        <f t="shared" si="39"/>
        <v>3380.1230461538389</v>
      </c>
      <c r="H158">
        <v>315</v>
      </c>
      <c r="I158">
        <v>295</v>
      </c>
      <c r="J158" s="1">
        <v>305.58376670731917</v>
      </c>
      <c r="K158" s="2">
        <f t="shared" si="33"/>
        <v>9.416233292680829</v>
      </c>
      <c r="L158" s="8">
        <v>2510.6670151959297</v>
      </c>
      <c r="M158" s="1">
        <f t="shared" si="38"/>
        <v>14.795839379014762</v>
      </c>
      <c r="N158" s="1">
        <f t="shared" si="34"/>
        <v>4178.9528114141276</v>
      </c>
      <c r="O158" s="1">
        <f t="shared" si="35"/>
        <v>993.19985825014578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40"/>
        <v>8.0000000000000002E-3</v>
      </c>
      <c r="B159" s="1">
        <f t="shared" si="32"/>
        <v>28.955036546565669</v>
      </c>
      <c r="C159">
        <f t="shared" si="41"/>
        <v>5000</v>
      </c>
      <c r="D159" s="2">
        <v>5.2384999994510313</v>
      </c>
      <c r="E159" s="1">
        <f t="shared" si="36"/>
        <v>236.86401597517781</v>
      </c>
      <c r="F159" s="1">
        <f t="shared" si="37"/>
        <v>947.45606390071123</v>
      </c>
      <c r="G159" s="8">
        <f t="shared" si="39"/>
        <v>115.01606153846123</v>
      </c>
      <c r="H159">
        <v>315</v>
      </c>
      <c r="I159">
        <v>295</v>
      </c>
      <c r="J159" s="1">
        <v>295.04942332967005</v>
      </c>
      <c r="K159" s="2">
        <f t="shared" si="33"/>
        <v>19.950576670329951</v>
      </c>
      <c r="L159" s="8">
        <v>595.9687751971635</v>
      </c>
      <c r="M159" s="1">
        <f t="shared" si="38"/>
        <v>3.3233984204970941</v>
      </c>
      <c r="N159" s="1">
        <f t="shared" si="34"/>
        <v>4181.2251880653057</v>
      </c>
      <c r="O159" s="1">
        <f t="shared" si="35"/>
        <v>994.64561039954697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40"/>
        <v>1.4E-2</v>
      </c>
      <c r="B160" s="1">
        <f t="shared" si="32"/>
        <v>50.674700421701623</v>
      </c>
      <c r="C160">
        <f t="shared" si="41"/>
        <v>5000</v>
      </c>
      <c r="D160" s="2">
        <v>5.2384999994510313</v>
      </c>
      <c r="E160" s="1">
        <f t="shared" si="36"/>
        <v>236.86401597517781</v>
      </c>
      <c r="F160" s="1">
        <f t="shared" si="37"/>
        <v>947.45606390071123</v>
      </c>
      <c r="G160" s="8">
        <f t="shared" si="39"/>
        <v>241.11489230769138</v>
      </c>
      <c r="H160">
        <v>315</v>
      </c>
      <c r="I160">
        <v>295</v>
      </c>
      <c r="J160" s="1">
        <v>295.63718232002395</v>
      </c>
      <c r="K160" s="2">
        <f t="shared" si="33"/>
        <v>19.362817679976047</v>
      </c>
      <c r="L160" s="8">
        <v>1010.1462993917601</v>
      </c>
      <c r="M160" s="1">
        <f t="shared" si="38"/>
        <v>5.6182217569133996</v>
      </c>
      <c r="N160" s="1">
        <f t="shared" si="34"/>
        <v>4181.0240501185272</v>
      </c>
      <c r="O160" s="1">
        <f t="shared" si="35"/>
        <v>994.57914068725358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40"/>
        <v>0.02</v>
      </c>
      <c r="B161" s="1">
        <f t="shared" si="32"/>
        <v>72.402170252069126</v>
      </c>
      <c r="C161">
        <f t="shared" si="41"/>
        <v>5000</v>
      </c>
      <c r="D161" s="2">
        <v>5.2384999994510313</v>
      </c>
      <c r="E161" s="1">
        <f t="shared" si="36"/>
        <v>236.86401597517781</v>
      </c>
      <c r="F161" s="1">
        <f t="shared" si="37"/>
        <v>947.45606390071123</v>
      </c>
      <c r="G161" s="8">
        <f t="shared" si="39"/>
        <v>401.35953846153689</v>
      </c>
      <c r="H161">
        <v>315</v>
      </c>
      <c r="I161">
        <v>295</v>
      </c>
      <c r="J161" s="1">
        <v>296.77594617753459</v>
      </c>
      <c r="K161" s="2">
        <f t="shared" si="33"/>
        <v>18.224053822465407</v>
      </c>
      <c r="L161" s="8">
        <v>1356.4459084346493</v>
      </c>
      <c r="M161" s="1">
        <f t="shared" si="38"/>
        <v>7.526250036666271</v>
      </c>
      <c r="N161" s="1">
        <f t="shared" si="34"/>
        <v>4180.6629136247439</v>
      </c>
      <c r="O161" s="1">
        <f t="shared" si="35"/>
        <v>994.44532877027075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40"/>
        <v>2.5999999999999999E-2</v>
      </c>
      <c r="B162" s="1">
        <f t="shared" ref="B162:B193" si="42">A162/O162*3600*1000</f>
        <v>94.138191793169028</v>
      </c>
      <c r="C162">
        <f t="shared" si="41"/>
        <v>5000</v>
      </c>
      <c r="D162" s="2">
        <v>5.2384999994510313</v>
      </c>
      <c r="E162" s="1">
        <f t="shared" si="36"/>
        <v>236.86401597517781</v>
      </c>
      <c r="F162" s="1">
        <f t="shared" si="37"/>
        <v>947.45606390071123</v>
      </c>
      <c r="G162" s="8">
        <f t="shared" si="39"/>
        <v>595.74999999999773</v>
      </c>
      <c r="H162">
        <v>315</v>
      </c>
      <c r="I162">
        <v>295</v>
      </c>
      <c r="J162" s="1">
        <v>298.08888926956746</v>
      </c>
      <c r="K162" s="2">
        <f t="shared" si="33"/>
        <v>16.91111073043254</v>
      </c>
      <c r="L162" s="8">
        <v>1634.816133489433</v>
      </c>
      <c r="M162" s="1">
        <f t="shared" si="38"/>
        <v>9.0534414375780141</v>
      </c>
      <c r="N162" s="1">
        <f t="shared" si="34"/>
        <v>4180.2912919875462</v>
      </c>
      <c r="O162" s="1">
        <f t="shared" si="35"/>
        <v>994.28296015764261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40"/>
        <v>3.2000000000000001E-2</v>
      </c>
      <c r="B163" s="1">
        <f t="shared" si="42"/>
        <v>115.88179713082702</v>
      </c>
      <c r="C163">
        <f t="shared" si="41"/>
        <v>5000</v>
      </c>
      <c r="D163" s="2">
        <v>5.2384999994510313</v>
      </c>
      <c r="E163" s="1">
        <f t="shared" si="36"/>
        <v>236.86401597517781</v>
      </c>
      <c r="F163" s="1">
        <f t="shared" si="37"/>
        <v>947.45606390071123</v>
      </c>
      <c r="G163" s="8">
        <f t="shared" si="39"/>
        <v>824.28627692307418</v>
      </c>
      <c r="H163">
        <v>315</v>
      </c>
      <c r="I163">
        <v>295</v>
      </c>
      <c r="J163" s="1">
        <v>299.36936864920364</v>
      </c>
      <c r="K163" s="2">
        <f t="shared" ref="K163:K194" si="43">H163-J163</f>
        <v>15.630631350796364</v>
      </c>
      <c r="L163" s="8">
        <v>1858.3920522995463</v>
      </c>
      <c r="M163" s="1">
        <f t="shared" si="38"/>
        <v>10.275780732136631</v>
      </c>
      <c r="N163" s="1">
        <f t="shared" ref="N163:N194" si="44">((W163 + X163*H163 +Y163*H163^2 +  Z163*H163^3)+(W163 + X163*J163 + Y163*J163^2 +  Z163*J163^3))/2</f>
        <v>4179.9724820145366</v>
      </c>
      <c r="O163" s="1">
        <f t="shared" ref="O163:O194" si="45">((S163 + T163*H163 + U163*H163^2 +  V163*H163^3)+(S163 + T163*J163 + U163*J163^2 +  V163*J163^3))/2</f>
        <v>994.11644324037104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40"/>
        <v>3.7999999999999999E-2</v>
      </c>
      <c r="B164" s="1">
        <f t="shared" si="42"/>
        <v>137.63171184183997</v>
      </c>
      <c r="C164">
        <f t="shared" si="41"/>
        <v>5000</v>
      </c>
      <c r="D164" s="2">
        <v>5.2384999994510313</v>
      </c>
      <c r="E164" s="1">
        <f t="shared" si="36"/>
        <v>236.86401597517781</v>
      </c>
      <c r="F164" s="1">
        <f t="shared" si="37"/>
        <v>947.45606390071123</v>
      </c>
      <c r="G164" s="8">
        <f t="shared" si="39"/>
        <v>1086.9683692307658</v>
      </c>
      <c r="H164">
        <v>315</v>
      </c>
      <c r="I164">
        <v>295</v>
      </c>
      <c r="J164" s="1">
        <v>300.54246451035146</v>
      </c>
      <c r="K164" s="2">
        <f t="shared" si="43"/>
        <v>14.457535489648535</v>
      </c>
      <c r="L164" s="8">
        <v>2040.031039941106</v>
      </c>
      <c r="M164" s="1">
        <f t="shared" si="38"/>
        <v>11.265966017974247</v>
      </c>
      <c r="N164" s="1">
        <f t="shared" si="44"/>
        <v>4179.715990957061</v>
      </c>
      <c r="O164" s="1">
        <f t="shared" si="45"/>
        <v>993.95697524422462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40"/>
        <v>4.3999999999999997E-2</v>
      </c>
      <c r="B165" s="1">
        <f t="shared" si="42"/>
        <v>159.38677439650317</v>
      </c>
      <c r="C165">
        <f t="shared" si="41"/>
        <v>5000</v>
      </c>
      <c r="D165" s="2">
        <v>5.2384999994510313</v>
      </c>
      <c r="E165" s="1">
        <f t="shared" si="36"/>
        <v>236.86401597517781</v>
      </c>
      <c r="F165" s="1">
        <f t="shared" si="37"/>
        <v>947.45606390071123</v>
      </c>
      <c r="G165" s="8">
        <f t="shared" si="39"/>
        <v>1383.7962769230728</v>
      </c>
      <c r="H165">
        <v>315</v>
      </c>
      <c r="I165">
        <v>295</v>
      </c>
      <c r="J165" s="1">
        <v>301.59121730103476</v>
      </c>
      <c r="K165" s="2">
        <f t="shared" si="43"/>
        <v>13.40878269896524</v>
      </c>
      <c r="L165" s="8">
        <v>2189.7382073423832</v>
      </c>
      <c r="M165" s="1">
        <f t="shared" si="38"/>
        <v>12.080047287739914</v>
      </c>
      <c r="N165" s="1">
        <f t="shared" si="44"/>
        <v>4179.5138174364183</v>
      </c>
      <c r="O165" s="1">
        <f t="shared" si="45"/>
        <v>993.80893176212726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40"/>
        <v>0.05</v>
      </c>
      <c r="B166" s="1">
        <f t="shared" si="42"/>
        <v>181.14602502923819</v>
      </c>
      <c r="C166">
        <f t="shared" si="41"/>
        <v>5000</v>
      </c>
      <c r="D166" s="2">
        <v>5.2384999994510313</v>
      </c>
      <c r="E166" s="1">
        <f t="shared" si="36"/>
        <v>236.86401597517781</v>
      </c>
      <c r="F166" s="1">
        <f t="shared" si="37"/>
        <v>947.45606390071123</v>
      </c>
      <c r="G166" s="8">
        <f t="shared" si="39"/>
        <v>1714.7699999999959</v>
      </c>
      <c r="H166">
        <v>315</v>
      </c>
      <c r="I166">
        <v>295</v>
      </c>
      <c r="J166" s="1">
        <v>302.5207873637404</v>
      </c>
      <c r="K166" s="2">
        <f t="shared" si="43"/>
        <v>12.479212636259604</v>
      </c>
      <c r="L166" s="8">
        <v>2314.8922958790131</v>
      </c>
      <c r="M166" s="1">
        <f t="shared" si="38"/>
        <v>12.759129586031069</v>
      </c>
      <c r="N166" s="1">
        <f t="shared" si="44"/>
        <v>4179.3548407144672</v>
      </c>
      <c r="O166" s="1">
        <f t="shared" si="45"/>
        <v>993.67347404364409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40"/>
        <v>5.6000000000000001E-2</v>
      </c>
      <c r="B167" s="1">
        <f t="shared" si="42"/>
        <v>202.90869681559539</v>
      </c>
      <c r="C167">
        <f t="shared" si="41"/>
        <v>5000</v>
      </c>
      <c r="D167" s="2">
        <v>5.2384999994510313</v>
      </c>
      <c r="E167" s="1">
        <f t="shared" si="36"/>
        <v>236.86401597517781</v>
      </c>
      <c r="F167" s="1">
        <f t="shared" si="37"/>
        <v>947.45606390071123</v>
      </c>
      <c r="G167" s="8">
        <f t="shared" si="39"/>
        <v>2079.8895384615334</v>
      </c>
      <c r="H167">
        <v>315</v>
      </c>
      <c r="I167">
        <v>295</v>
      </c>
      <c r="J167" s="1">
        <v>303.34355218915493</v>
      </c>
      <c r="K167" s="2">
        <f t="shared" si="43"/>
        <v>11.656447810845066</v>
      </c>
      <c r="L167" s="8">
        <v>2420.8956186413361</v>
      </c>
      <c r="M167" s="1">
        <f t="shared" si="38"/>
        <v>13.333186309596565</v>
      </c>
      <c r="N167" s="1">
        <f t="shared" si="44"/>
        <v>4179.2291539408652</v>
      </c>
      <c r="O167" s="1">
        <f t="shared" si="45"/>
        <v>993.55031678713726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40"/>
        <v>6.2E-2</v>
      </c>
      <c r="B168" s="1">
        <f t="shared" si="42"/>
        <v>224.67418296950493</v>
      </c>
      <c r="C168">
        <f t="shared" si="41"/>
        <v>5000</v>
      </c>
      <c r="D168" s="2">
        <v>5.2384999994510313</v>
      </c>
      <c r="E168" s="1">
        <f t="shared" si="36"/>
        <v>236.86401597517781</v>
      </c>
      <c r="F168" s="1">
        <f t="shared" si="37"/>
        <v>947.45606390071123</v>
      </c>
      <c r="G168" s="8">
        <f t="shared" si="39"/>
        <v>2479.1548923076866</v>
      </c>
      <c r="H168">
        <v>315</v>
      </c>
      <c r="I168">
        <v>295</v>
      </c>
      <c r="J168" s="1">
        <v>304.07320845491142</v>
      </c>
      <c r="K168" s="2">
        <f t="shared" si="43"/>
        <v>10.926791545088577</v>
      </c>
      <c r="L168" s="8">
        <v>2511.7357680170039</v>
      </c>
      <c r="M168" s="1">
        <f t="shared" si="38"/>
        <v>13.824271331672319</v>
      </c>
      <c r="N168" s="1">
        <f t="shared" si="44"/>
        <v>4179.1289168140884</v>
      </c>
      <c r="O168" s="1">
        <f t="shared" si="45"/>
        <v>993.43857424996179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40"/>
        <v>6.8000000000000005E-2</v>
      </c>
      <c r="B169" s="1">
        <f t="shared" si="42"/>
        <v>246.4420032717498</v>
      </c>
      <c r="C169">
        <f t="shared" si="41"/>
        <v>5000</v>
      </c>
      <c r="D169" s="2">
        <v>5.2384999994510313</v>
      </c>
      <c r="E169" s="1">
        <f t="shared" si="36"/>
        <v>236.86401597517781</v>
      </c>
      <c r="F169" s="1">
        <f t="shared" si="37"/>
        <v>947.45606390071123</v>
      </c>
      <c r="G169" s="8">
        <f t="shared" si="39"/>
        <v>2912.5660615384559</v>
      </c>
      <c r="H169">
        <v>315</v>
      </c>
      <c r="I169">
        <v>295</v>
      </c>
      <c r="J169" s="1">
        <v>304.72258159989144</v>
      </c>
      <c r="K169" s="2">
        <f t="shared" si="43"/>
        <v>10.277418400108559</v>
      </c>
      <c r="L169" s="8">
        <v>2590.3958004339906</v>
      </c>
      <c r="M169" s="1">
        <f t="shared" ref="M169:M189" si="46">((H169-I169)-(J169-I169))/(LN((H169-I169)/(J169-I169)))</f>
        <v>14.248839309105806</v>
      </c>
      <c r="N169" s="1">
        <f t="shared" si="44"/>
        <v>4179.0481787857225</v>
      </c>
      <c r="O169" s="1">
        <f t="shared" si="45"/>
        <v>993.33716148241501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40"/>
        <v>7.3999999999999996E-2</v>
      </c>
      <c r="B170" s="1">
        <f t="shared" si="42"/>
        <v>268.21058601086531</v>
      </c>
      <c r="C170">
        <f t="shared" si="41"/>
        <v>5000</v>
      </c>
      <c r="D170" s="2">
        <v>5.2384999994510313</v>
      </c>
      <c r="E170" s="1">
        <f t="shared" si="36"/>
        <v>236.86401597517781</v>
      </c>
      <c r="F170" s="1">
        <f t="shared" si="37"/>
        <v>947.45606390071123</v>
      </c>
      <c r="G170" s="8">
        <f t="shared" si="39"/>
        <v>3380.1230461538389</v>
      </c>
      <c r="H170">
        <v>315</v>
      </c>
      <c r="I170">
        <v>295</v>
      </c>
      <c r="J170" s="1">
        <v>305.27541084262612</v>
      </c>
      <c r="K170" s="2">
        <f t="shared" si="43"/>
        <v>9.7245891573738845</v>
      </c>
      <c r="L170" s="8">
        <v>2655.9100844740824</v>
      </c>
      <c r="M170" s="1">
        <f t="shared" si="46"/>
        <v>14.601955963627535</v>
      </c>
      <c r="N170" s="1">
        <f t="shared" si="44"/>
        <v>4178.9854668047265</v>
      </c>
      <c r="O170" s="1">
        <f t="shared" si="45"/>
        <v>993.24938646980922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40"/>
        <v>8.0000000000000002E-3</v>
      </c>
      <c r="B171" s="1">
        <f t="shared" si="42"/>
        <v>28.955001383318667</v>
      </c>
      <c r="C171">
        <f t="shared" si="41"/>
        <v>5500</v>
      </c>
      <c r="D171" s="2">
        <v>5.8080881898989896</v>
      </c>
      <c r="E171" s="1">
        <f t="shared" si="36"/>
        <v>262.61851559447268</v>
      </c>
      <c r="F171" s="1">
        <f t="shared" si="37"/>
        <v>1050.4740623778907</v>
      </c>
      <c r="G171" s="8">
        <f t="shared" si="39"/>
        <v>115.01606153846123</v>
      </c>
      <c r="H171">
        <v>315</v>
      </c>
      <c r="I171">
        <v>295</v>
      </c>
      <c r="J171" s="1">
        <v>295.03859431692939</v>
      </c>
      <c r="K171" s="2">
        <f t="shared" si="43"/>
        <v>19.961405683070609</v>
      </c>
      <c r="L171" s="8">
        <v>608.46505113454634</v>
      </c>
      <c r="M171" s="1">
        <f t="shared" si="46"/>
        <v>3.1936294506287761</v>
      </c>
      <c r="N171" s="1">
        <f t="shared" si="44"/>
        <v>4181.228990358476</v>
      </c>
      <c r="O171" s="1">
        <f t="shared" si="45"/>
        <v>994.64681830725226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40"/>
        <v>1.4E-2</v>
      </c>
      <c r="B172" s="1">
        <f t="shared" si="42"/>
        <v>50.674206823014714</v>
      </c>
      <c r="C172">
        <f t="shared" si="41"/>
        <v>5500</v>
      </c>
      <c r="D172" s="2">
        <v>5.8080881898989896</v>
      </c>
      <c r="E172" s="1">
        <f t="shared" si="36"/>
        <v>262.61851559447268</v>
      </c>
      <c r="F172" s="1">
        <f t="shared" si="37"/>
        <v>1050.4740623778907</v>
      </c>
      <c r="G172" s="8">
        <f t="shared" si="39"/>
        <v>241.11489230769138</v>
      </c>
      <c r="H172">
        <v>315</v>
      </c>
      <c r="I172">
        <v>295</v>
      </c>
      <c r="J172" s="1">
        <v>295.55248809019764</v>
      </c>
      <c r="K172" s="2">
        <f t="shared" si="43"/>
        <v>19.447511909802358</v>
      </c>
      <c r="L172" s="8">
        <v>1035.2968696440514</v>
      </c>
      <c r="M172" s="1">
        <f t="shared" si="46"/>
        <v>5.4185595509492943</v>
      </c>
      <c r="N172" s="1">
        <f t="shared" si="44"/>
        <v>4181.0524038093163</v>
      </c>
      <c r="O172" s="1">
        <f t="shared" si="45"/>
        <v>994.58882851442741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40"/>
        <v>0.02</v>
      </c>
      <c r="B173" s="1">
        <f t="shared" si="42"/>
        <v>72.400686209596856</v>
      </c>
      <c r="C173">
        <f t="shared" si="41"/>
        <v>5500</v>
      </c>
      <c r="D173" s="2">
        <v>5.8080881898989896</v>
      </c>
      <c r="E173" s="1">
        <f t="shared" si="36"/>
        <v>262.61851559447268</v>
      </c>
      <c r="F173" s="1">
        <f t="shared" si="37"/>
        <v>1050.4740623778907</v>
      </c>
      <c r="G173" s="8">
        <f t="shared" si="39"/>
        <v>401.35953846153689</v>
      </c>
      <c r="H173">
        <v>315</v>
      </c>
      <c r="I173">
        <v>295</v>
      </c>
      <c r="J173" s="1">
        <v>296.60602795995737</v>
      </c>
      <c r="K173" s="2">
        <f t="shared" si="43"/>
        <v>18.393972040042627</v>
      </c>
      <c r="L173" s="8">
        <v>1397.0919735843404</v>
      </c>
      <c r="M173" s="1">
        <f t="shared" si="46"/>
        <v>7.2934986596389955</v>
      </c>
      <c r="N173" s="1">
        <f t="shared" si="44"/>
        <v>4180.7144609568359</v>
      </c>
      <c r="O173" s="1">
        <f t="shared" si="45"/>
        <v>994.46571254260095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40"/>
        <v>2.5999999999999999E-2</v>
      </c>
      <c r="B174" s="1">
        <f t="shared" si="42"/>
        <v>94.135425833847734</v>
      </c>
      <c r="C174">
        <f t="shared" si="41"/>
        <v>5500</v>
      </c>
      <c r="D174" s="2">
        <v>5.8080881898989896</v>
      </c>
      <c r="E174" s="1">
        <f t="shared" si="36"/>
        <v>262.61851559447268</v>
      </c>
      <c r="F174" s="1">
        <f t="shared" si="37"/>
        <v>1050.4740623778907</v>
      </c>
      <c r="G174" s="8">
        <f t="shared" si="39"/>
        <v>595.74999999999773</v>
      </c>
      <c r="H174">
        <v>315</v>
      </c>
      <c r="I174">
        <v>295</v>
      </c>
      <c r="J174" s="1">
        <v>297.85766958708319</v>
      </c>
      <c r="K174" s="2">
        <f t="shared" si="43"/>
        <v>17.142330412916806</v>
      </c>
      <c r="L174" s="8">
        <v>1691.082015919078</v>
      </c>
      <c r="M174" s="1">
        <f t="shared" si="46"/>
        <v>8.8102497894686902</v>
      </c>
      <c r="N174" s="1">
        <f t="shared" si="44"/>
        <v>4180.3533742732607</v>
      </c>
      <c r="O174" s="1">
        <f t="shared" si="45"/>
        <v>994.31217494258976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40"/>
        <v>3.2000000000000001E-2</v>
      </c>
      <c r="B175" s="1">
        <f t="shared" si="42"/>
        <v>115.87764489083315</v>
      </c>
      <c r="C175">
        <f t="shared" si="41"/>
        <v>5500</v>
      </c>
      <c r="D175" s="2">
        <v>5.8080881898989896</v>
      </c>
      <c r="E175" s="1">
        <f t="shared" si="36"/>
        <v>262.61851559447268</v>
      </c>
      <c r="F175" s="1">
        <f t="shared" si="37"/>
        <v>1050.4740623778907</v>
      </c>
      <c r="G175" s="8">
        <f t="shared" ref="G175:G189" si="47">G163</f>
        <v>824.28627692307418</v>
      </c>
      <c r="H175">
        <v>315</v>
      </c>
      <c r="I175">
        <v>295</v>
      </c>
      <c r="J175" s="1">
        <v>299.1005115380658</v>
      </c>
      <c r="K175" s="2">
        <f t="shared" si="43"/>
        <v>15.899488461934197</v>
      </c>
      <c r="L175" s="8">
        <v>1929.0657502922581</v>
      </c>
      <c r="M175" s="1">
        <f t="shared" si="46"/>
        <v>10.033625109652398</v>
      </c>
      <c r="N175" s="1">
        <f t="shared" si="44"/>
        <v>4180.0359783189942</v>
      </c>
      <c r="O175" s="1">
        <f t="shared" si="45"/>
        <v>994.15206538352095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40"/>
        <v>3.7999999999999999E-2</v>
      </c>
      <c r="B176" s="1">
        <f t="shared" si="42"/>
        <v>137.62617545679942</v>
      </c>
      <c r="C176">
        <f t="shared" si="41"/>
        <v>5500</v>
      </c>
      <c r="D176" s="2">
        <v>5.8080881898989896</v>
      </c>
      <c r="E176" s="1">
        <f t="shared" si="36"/>
        <v>262.61851559447268</v>
      </c>
      <c r="F176" s="1">
        <f t="shared" si="37"/>
        <v>1050.4740623778907</v>
      </c>
      <c r="G176" s="8">
        <f t="shared" si="47"/>
        <v>1086.9683692307658</v>
      </c>
      <c r="H176">
        <v>315</v>
      </c>
      <c r="I176">
        <v>295</v>
      </c>
      <c r="J176" s="1">
        <v>300.25278843871723</v>
      </c>
      <c r="K176" s="2">
        <f t="shared" si="43"/>
        <v>14.747211561282768</v>
      </c>
      <c r="L176" s="8">
        <v>2123.5359931136713</v>
      </c>
      <c r="M176" s="1">
        <f t="shared" si="46"/>
        <v>11.030297007185055</v>
      </c>
      <c r="N176" s="1">
        <f t="shared" si="44"/>
        <v>4179.7762771545513</v>
      </c>
      <c r="O176" s="1">
        <f t="shared" si="45"/>
        <v>993.99695985115318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40"/>
        <v>4.3999999999999997E-2</v>
      </c>
      <c r="B177" s="1">
        <f t="shared" si="42"/>
        <v>159.37991038206172</v>
      </c>
      <c r="C177">
        <f t="shared" si="41"/>
        <v>5500</v>
      </c>
      <c r="D177" s="2">
        <v>5.8080881898989896</v>
      </c>
      <c r="E177" s="1">
        <f t="shared" si="36"/>
        <v>262.61851559447268</v>
      </c>
      <c r="F177" s="1">
        <f t="shared" si="37"/>
        <v>1050.4740623778907</v>
      </c>
      <c r="G177" s="8">
        <f t="shared" si="47"/>
        <v>1383.7962769230728</v>
      </c>
      <c r="H177">
        <v>315</v>
      </c>
      <c r="I177">
        <v>295</v>
      </c>
      <c r="J177" s="1">
        <v>301.29170831036635</v>
      </c>
      <c r="K177" s="2">
        <f t="shared" si="43"/>
        <v>13.708291689633654</v>
      </c>
      <c r="L177" s="8">
        <v>2284.5298863854114</v>
      </c>
      <c r="M177" s="1">
        <f t="shared" si="46"/>
        <v>11.853260578559519</v>
      </c>
      <c r="N177" s="1">
        <f t="shared" si="44"/>
        <v>4179.5690311532535</v>
      </c>
      <c r="O177" s="1">
        <f t="shared" si="45"/>
        <v>993.85173213040002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40"/>
        <v>0.05</v>
      </c>
      <c r="B178" s="1">
        <f t="shared" si="42"/>
        <v>181.13791445405323</v>
      </c>
      <c r="C178">
        <f t="shared" si="41"/>
        <v>5500</v>
      </c>
      <c r="D178" s="2">
        <v>5.8080881898989896</v>
      </c>
      <c r="E178" s="1">
        <f t="shared" si="36"/>
        <v>262.61851559447268</v>
      </c>
      <c r="F178" s="1">
        <f t="shared" si="37"/>
        <v>1050.4740623778907</v>
      </c>
      <c r="G178" s="8">
        <f t="shared" si="47"/>
        <v>1714.7699999999959</v>
      </c>
      <c r="H178">
        <v>315</v>
      </c>
      <c r="I178">
        <v>295</v>
      </c>
      <c r="J178" s="1">
        <v>302.21842815183402</v>
      </c>
      <c r="K178" s="2">
        <f t="shared" si="43"/>
        <v>12.781571848165981</v>
      </c>
      <c r="L178" s="8">
        <v>2419.5882039838866</v>
      </c>
      <c r="M178" s="1">
        <f t="shared" si="46"/>
        <v>12.542080176842338</v>
      </c>
      <c r="N178" s="1">
        <f t="shared" si="44"/>
        <v>4179.4045307131837</v>
      </c>
      <c r="O178" s="1">
        <f t="shared" si="45"/>
        <v>993.71796645951861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40"/>
        <v>5.6000000000000001E-2</v>
      </c>
      <c r="B179" s="1">
        <f t="shared" si="42"/>
        <v>202.89942907750026</v>
      </c>
      <c r="C179">
        <f t="shared" si="41"/>
        <v>5500</v>
      </c>
      <c r="D179" s="2">
        <v>5.8080881898989896</v>
      </c>
      <c r="E179" s="1">
        <f t="shared" si="36"/>
        <v>262.61851559447268</v>
      </c>
      <c r="F179" s="1">
        <f t="shared" si="37"/>
        <v>1050.4740623778907</v>
      </c>
      <c r="G179" s="8">
        <f t="shared" si="47"/>
        <v>2079.8895384615334</v>
      </c>
      <c r="H179">
        <v>315</v>
      </c>
      <c r="I179">
        <v>295</v>
      </c>
      <c r="J179" s="1">
        <v>303.04272537115372</v>
      </c>
      <c r="K179" s="2">
        <f t="shared" si="43"/>
        <v>11.957274628846278</v>
      </c>
      <c r="L179" s="8">
        <v>2534.3007132898633</v>
      </c>
      <c r="M179" s="1">
        <f t="shared" si="46"/>
        <v>13.125953460172981</v>
      </c>
      <c r="N179" s="1">
        <f t="shared" si="44"/>
        <v>4179.2735193413264</v>
      </c>
      <c r="O179" s="1">
        <f t="shared" si="45"/>
        <v>993.59569869955669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40"/>
        <v>6.2E-2</v>
      </c>
      <c r="B180" s="1">
        <f t="shared" si="42"/>
        <v>224.6638473259847</v>
      </c>
      <c r="C180">
        <f t="shared" si="41"/>
        <v>5500</v>
      </c>
      <c r="D180" s="2">
        <v>5.8080881898989896</v>
      </c>
      <c r="E180" s="1">
        <f t="shared" si="36"/>
        <v>262.61851559447268</v>
      </c>
      <c r="F180" s="1">
        <f t="shared" si="37"/>
        <v>1050.4740623778907</v>
      </c>
      <c r="G180" s="8">
        <f t="shared" si="47"/>
        <v>2479.1548923076866</v>
      </c>
      <c r="H180">
        <v>315</v>
      </c>
      <c r="I180">
        <v>295</v>
      </c>
      <c r="J180" s="1">
        <v>303.7766287711961</v>
      </c>
      <c r="K180" s="2">
        <f t="shared" si="43"/>
        <v>11.223371228803899</v>
      </c>
      <c r="L180" s="8">
        <v>2632.8305508861213</v>
      </c>
      <c r="M180" s="1">
        <f t="shared" si="46"/>
        <v>13.62655104563099</v>
      </c>
      <c r="N180" s="1">
        <f t="shared" si="44"/>
        <v>4179.1684198679386</v>
      </c>
      <c r="O180" s="1">
        <f t="shared" si="45"/>
        <v>993.48427731738832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40"/>
        <v>6.8000000000000005E-2</v>
      </c>
      <c r="B181" s="1">
        <f t="shared" si="42"/>
        <v>246.43068466498309</v>
      </c>
      <c r="C181">
        <f t="shared" si="41"/>
        <v>5500</v>
      </c>
      <c r="D181" s="2">
        <v>5.8080881898989896</v>
      </c>
      <c r="E181" s="1">
        <f t="shared" si="36"/>
        <v>262.61851559447268</v>
      </c>
      <c r="F181" s="1">
        <f t="shared" si="37"/>
        <v>1050.4740623778907</v>
      </c>
      <c r="G181" s="8">
        <f t="shared" si="47"/>
        <v>2912.5660615384559</v>
      </c>
      <c r="H181">
        <v>315</v>
      </c>
      <c r="I181">
        <v>295</v>
      </c>
      <c r="J181" s="1">
        <v>304.43189225885413</v>
      </c>
      <c r="K181" s="2">
        <f t="shared" si="43"/>
        <v>10.568107741145866</v>
      </c>
      <c r="L181" s="8">
        <v>2718.3134679641353</v>
      </c>
      <c r="M181" s="1">
        <f t="shared" si="46"/>
        <v>14.060149198167533</v>
      </c>
      <c r="N181" s="1">
        <f t="shared" si="44"/>
        <v>4179.0833579585242</v>
      </c>
      <c r="O181" s="1">
        <f t="shared" si="45"/>
        <v>993.38278564132565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40"/>
        <v>7.3999999999999996E-2</v>
      </c>
      <c r="B182" s="1">
        <f t="shared" si="42"/>
        <v>268.19835709608452</v>
      </c>
      <c r="C182">
        <f t="shared" si="41"/>
        <v>5500</v>
      </c>
      <c r="D182" s="2">
        <v>5.8080881898989896</v>
      </c>
      <c r="E182" s="1">
        <f t="shared" si="36"/>
        <v>262.61851559447268</v>
      </c>
      <c r="F182" s="1">
        <f t="shared" si="37"/>
        <v>1050.4740623778907</v>
      </c>
      <c r="G182" s="8">
        <f t="shared" si="47"/>
        <v>3380.1230461538389</v>
      </c>
      <c r="H182">
        <v>315</v>
      </c>
      <c r="I182">
        <v>295</v>
      </c>
      <c r="J182" s="1">
        <v>304.99120595552876</v>
      </c>
      <c r="K182" s="2">
        <f t="shared" si="43"/>
        <v>10.008794044471244</v>
      </c>
      <c r="L182" s="8">
        <v>2789.624209738774</v>
      </c>
      <c r="M182" s="1">
        <f t="shared" si="46"/>
        <v>14.421332959043943</v>
      </c>
      <c r="N182" s="1">
        <f t="shared" si="44"/>
        <v>4179.0170290941251</v>
      </c>
      <c r="O182" s="1">
        <f t="shared" si="45"/>
        <v>993.29467519653645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40"/>
        <v>8.0000000000000002E-3</v>
      </c>
      <c r="B183" s="1">
        <f t="shared" si="42"/>
        <v>28.954975116144606</v>
      </c>
      <c r="C183">
        <f t="shared" si="41"/>
        <v>6000</v>
      </c>
      <c r="D183" s="2">
        <v>6.3797129813570486</v>
      </c>
      <c r="E183" s="1">
        <f t="shared" si="36"/>
        <v>288.46510216504032</v>
      </c>
      <c r="F183" s="1">
        <f t="shared" si="37"/>
        <v>1153.8604086601613</v>
      </c>
      <c r="G183" s="8">
        <f t="shared" si="47"/>
        <v>115.01606153846123</v>
      </c>
      <c r="H183">
        <v>315</v>
      </c>
      <c r="I183">
        <v>295</v>
      </c>
      <c r="J183" s="1">
        <v>295.03050139788814</v>
      </c>
      <c r="K183" s="2">
        <f t="shared" si="43"/>
        <v>19.969498602111855</v>
      </c>
      <c r="L183" s="8">
        <v>619.37426338023408</v>
      </c>
      <c r="M183" s="1">
        <f t="shared" si="46"/>
        <v>3.0789972248886994</v>
      </c>
      <c r="N183" s="1">
        <f t="shared" si="44"/>
        <v>4181.2318342501558</v>
      </c>
      <c r="O183" s="1">
        <f t="shared" si="45"/>
        <v>994.6477206240736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40"/>
        <v>1.4E-2</v>
      </c>
      <c r="B184" s="1">
        <f t="shared" si="42"/>
        <v>50.673799493520328</v>
      </c>
      <c r="C184">
        <f t="shared" si="41"/>
        <v>6000</v>
      </c>
      <c r="D184" s="2">
        <v>6.3797129813570486</v>
      </c>
      <c r="E184" s="1">
        <f t="shared" si="36"/>
        <v>288.46510216504032</v>
      </c>
      <c r="F184" s="1">
        <f t="shared" si="37"/>
        <v>1153.8604086601613</v>
      </c>
      <c r="G184" s="8">
        <f t="shared" si="47"/>
        <v>241.11489230769138</v>
      </c>
      <c r="H184">
        <v>315</v>
      </c>
      <c r="I184">
        <v>295</v>
      </c>
      <c r="J184" s="1">
        <v>295.48235119513106</v>
      </c>
      <c r="K184" s="2">
        <f t="shared" si="43"/>
        <v>19.517648804868941</v>
      </c>
      <c r="L184" s="8">
        <v>1057.2497666736667</v>
      </c>
      <c r="M184" s="1">
        <f t="shared" si="46"/>
        <v>5.2398973825347772</v>
      </c>
      <c r="N184" s="1">
        <f t="shared" si="44"/>
        <v>4181.0760435556549</v>
      </c>
      <c r="O184" s="1">
        <f t="shared" si="45"/>
        <v>994.59682328428255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40"/>
        <v>0.02</v>
      </c>
      <c r="B185" s="1">
        <f t="shared" si="42"/>
        <v>72.399413948592539</v>
      </c>
      <c r="C185">
        <f t="shared" si="41"/>
        <v>6000</v>
      </c>
      <c r="D185" s="2">
        <v>6.3797129813570486</v>
      </c>
      <c r="E185" s="1">
        <f t="shared" si="36"/>
        <v>288.46510216504032</v>
      </c>
      <c r="F185" s="1">
        <f t="shared" si="37"/>
        <v>1153.8604086601613</v>
      </c>
      <c r="G185" s="8">
        <f t="shared" si="47"/>
        <v>401.35953846153689</v>
      </c>
      <c r="H185">
        <v>315</v>
      </c>
      <c r="I185">
        <v>295</v>
      </c>
      <c r="J185" s="1">
        <v>296.45937617387227</v>
      </c>
      <c r="K185" s="2">
        <f t="shared" si="43"/>
        <v>18.540623826127728</v>
      </c>
      <c r="L185" s="8">
        <v>1432.9432263743365</v>
      </c>
      <c r="M185" s="1">
        <f t="shared" si="46"/>
        <v>7.0827289051544868</v>
      </c>
      <c r="N185" s="1">
        <f t="shared" si="44"/>
        <v>4180.7596017993983</v>
      </c>
      <c r="O185" s="1">
        <f t="shared" si="45"/>
        <v>994.4831880976808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40"/>
        <v>2.5999999999999999E-2</v>
      </c>
      <c r="B186" s="1">
        <f t="shared" si="42"/>
        <v>94.133005315531065</v>
      </c>
      <c r="C186">
        <f t="shared" si="41"/>
        <v>6000</v>
      </c>
      <c r="D186" s="2">
        <v>6.3797129813570486</v>
      </c>
      <c r="E186" s="1">
        <f t="shared" si="36"/>
        <v>288.46510216504032</v>
      </c>
      <c r="F186" s="1">
        <f t="shared" si="37"/>
        <v>1153.8604086601613</v>
      </c>
      <c r="G186" s="8">
        <f t="shared" si="47"/>
        <v>595.74999999999773</v>
      </c>
      <c r="H186">
        <v>315</v>
      </c>
      <c r="I186">
        <v>295</v>
      </c>
      <c r="J186" s="1">
        <v>297.6535808497303</v>
      </c>
      <c r="K186" s="2">
        <f t="shared" si="43"/>
        <v>17.346419150269696</v>
      </c>
      <c r="L186" s="8">
        <v>1741.2659825257074</v>
      </c>
      <c r="M186" s="1">
        <f t="shared" si="46"/>
        <v>8.5880917880383993</v>
      </c>
      <c r="N186" s="1">
        <f t="shared" si="44"/>
        <v>4180.4093505334913</v>
      </c>
      <c r="O186" s="1">
        <f t="shared" si="45"/>
        <v>994.33774249802752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40"/>
        <v>3.2000000000000001E-2</v>
      </c>
      <c r="B187" s="1">
        <f t="shared" si="42"/>
        <v>115.87396242953083</v>
      </c>
      <c r="C187">
        <f t="shared" ref="C187:C189" si="48">C175+500</f>
        <v>6000</v>
      </c>
      <c r="D187" s="2">
        <v>6.3797129813570486</v>
      </c>
      <c r="E187" s="1">
        <f t="shared" si="36"/>
        <v>288.46510216504032</v>
      </c>
      <c r="F187" s="1">
        <f t="shared" si="37"/>
        <v>1153.8604086601613</v>
      </c>
      <c r="G187" s="8">
        <f t="shared" si="47"/>
        <v>824.28627692307418</v>
      </c>
      <c r="H187">
        <v>315</v>
      </c>
      <c r="I187">
        <v>295</v>
      </c>
      <c r="J187" s="1">
        <v>298.85982329926344</v>
      </c>
      <c r="K187" s="2">
        <f t="shared" si="43"/>
        <v>16.140176700736561</v>
      </c>
      <c r="L187" s="8">
        <v>1992.677901996015</v>
      </c>
      <c r="M187" s="1">
        <f t="shared" si="46"/>
        <v>9.8109963344153517</v>
      </c>
      <c r="N187" s="1">
        <f t="shared" si="44"/>
        <v>4180.0943550138009</v>
      </c>
      <c r="O187" s="1">
        <f t="shared" si="45"/>
        <v>994.18365942270486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40"/>
        <v>3.7999999999999999E-2</v>
      </c>
      <c r="B188" s="1">
        <f t="shared" si="42"/>
        <v>137.62121822826521</v>
      </c>
      <c r="C188">
        <f t="shared" si="48"/>
        <v>6000</v>
      </c>
      <c r="D188" s="2">
        <v>6.3797129813570486</v>
      </c>
      <c r="E188" s="1">
        <f t="shared" si="36"/>
        <v>288.46510216504032</v>
      </c>
      <c r="F188" s="1">
        <f t="shared" si="37"/>
        <v>1153.8604086601613</v>
      </c>
      <c r="G188" s="8">
        <f t="shared" si="47"/>
        <v>1086.9683692307658</v>
      </c>
      <c r="H188">
        <v>315</v>
      </c>
      <c r="I188">
        <v>295</v>
      </c>
      <c r="J188" s="1">
        <v>299.99092428497414</v>
      </c>
      <c r="K188" s="2">
        <f t="shared" si="43"/>
        <v>15.009075715025858</v>
      </c>
      <c r="L188" s="8">
        <v>2199.2384168238341</v>
      </c>
      <c r="M188" s="1">
        <f t="shared" si="46"/>
        <v>10.812589234841894</v>
      </c>
      <c r="N188" s="1">
        <f t="shared" si="44"/>
        <v>4179.8324781248612</v>
      </c>
      <c r="O188" s="1">
        <f t="shared" si="45"/>
        <v>994.03276443242135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40"/>
        <v>4.3999999999999997E-2</v>
      </c>
      <c r="B189" s="1">
        <f t="shared" si="42"/>
        <v>159.37371944902841</v>
      </c>
      <c r="C189">
        <f t="shared" si="48"/>
        <v>6000</v>
      </c>
      <c r="D189" s="2">
        <v>6.3797129813570486</v>
      </c>
      <c r="E189" s="1">
        <f t="shared" si="36"/>
        <v>288.46510216504032</v>
      </c>
      <c r="F189" s="1">
        <f t="shared" si="37"/>
        <v>1153.8604086601613</v>
      </c>
      <c r="G189" s="8">
        <f t="shared" si="47"/>
        <v>1383.7962769230728</v>
      </c>
      <c r="H189">
        <v>315</v>
      </c>
      <c r="I189">
        <v>295</v>
      </c>
      <c r="J189" s="1">
        <v>301.01901834064523</v>
      </c>
      <c r="K189" s="2">
        <f t="shared" si="43"/>
        <v>13.980981659354768</v>
      </c>
      <c r="L189" s="8">
        <v>2370.9528591751341</v>
      </c>
      <c r="M189" s="1">
        <f t="shared" si="46"/>
        <v>11.642977533836783</v>
      </c>
      <c r="N189" s="1">
        <f t="shared" si="44"/>
        <v>4179.6210406902546</v>
      </c>
      <c r="O189" s="1">
        <f t="shared" si="45"/>
        <v>993.89033868071419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40"/>
        <v>0.05</v>
      </c>
      <c r="B190" s="1">
        <f t="shared" si="42"/>
        <v>181.1305568870977</v>
      </c>
      <c r="C190">
        <f t="shared" ref="C190:C194" si="49">C178+500</f>
        <v>6000</v>
      </c>
      <c r="D190" s="2">
        <v>6.3797129813570486</v>
      </c>
      <c r="E190" s="1">
        <f t="shared" si="36"/>
        <v>288.46510216504032</v>
      </c>
      <c r="F190" s="1">
        <f t="shared" si="37"/>
        <v>1153.8604086601613</v>
      </c>
      <c r="G190" s="8">
        <f t="shared" ref="G190:G194" si="50">G178</f>
        <v>1714.7699999999959</v>
      </c>
      <c r="H190">
        <v>315</v>
      </c>
      <c r="I190">
        <v>295</v>
      </c>
      <c r="J190" s="1">
        <v>301.94163926633604</v>
      </c>
      <c r="K190" s="2">
        <f t="shared" si="43"/>
        <v>13.05836073366396</v>
      </c>
      <c r="L190" s="8">
        <v>2515.4762695618833</v>
      </c>
      <c r="M190" s="1">
        <f t="shared" ref="M190:M194" si="51">((H190-I190)-(J190-I190))/(LN((H190-I190)/(J190-I190)))</f>
        <v>12.340229454590748</v>
      </c>
      <c r="N190" s="1">
        <f t="shared" si="44"/>
        <v>4179.4517144003567</v>
      </c>
      <c r="O190" s="1">
        <f t="shared" si="45"/>
        <v>993.75833152325379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40"/>
        <v>5.6000000000000001E-2</v>
      </c>
      <c r="B191" s="1">
        <f t="shared" si="42"/>
        <v>202.89098226278912</v>
      </c>
      <c r="C191">
        <f t="shared" si="49"/>
        <v>6000</v>
      </c>
      <c r="D191" s="2">
        <v>6.3797129813570486</v>
      </c>
      <c r="E191" s="1">
        <f t="shared" si="36"/>
        <v>288.46510216504032</v>
      </c>
      <c r="F191" s="1">
        <f t="shared" si="37"/>
        <v>1153.8604086601613</v>
      </c>
      <c r="G191" s="8">
        <f t="shared" si="50"/>
        <v>2079.8895384615334</v>
      </c>
      <c r="H191">
        <v>315</v>
      </c>
      <c r="I191">
        <v>295</v>
      </c>
      <c r="J191" s="1">
        <v>302.76615191029038</v>
      </c>
      <c r="K191" s="2">
        <f t="shared" si="43"/>
        <v>12.233848089709625</v>
      </c>
      <c r="L191" s="8">
        <v>2638.5519572874009</v>
      </c>
      <c r="M191" s="1">
        <f t="shared" si="51"/>
        <v>12.932767411929492</v>
      </c>
      <c r="N191" s="1">
        <f t="shared" si="44"/>
        <v>4179.315916336448</v>
      </c>
      <c r="O191" s="1">
        <f t="shared" si="45"/>
        <v>993.63706435647782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40"/>
        <v>6.2E-2</v>
      </c>
      <c r="B192" s="1">
        <f t="shared" si="42"/>
        <v>224.65439045627005</v>
      </c>
      <c r="C192">
        <f t="shared" si="49"/>
        <v>6000</v>
      </c>
      <c r="D192" s="2">
        <v>6.3797129813570486</v>
      </c>
      <c r="E192" s="1">
        <f t="shared" si="36"/>
        <v>288.46510216504032</v>
      </c>
      <c r="F192" s="1">
        <f t="shared" si="37"/>
        <v>1153.8604086601613</v>
      </c>
      <c r="G192" s="8">
        <f t="shared" si="50"/>
        <v>2479.1548923076866</v>
      </c>
      <c r="H192">
        <v>315</v>
      </c>
      <c r="I192">
        <v>295</v>
      </c>
      <c r="J192" s="1">
        <v>303.50300799192763</v>
      </c>
      <c r="K192" s="2">
        <f t="shared" si="43"/>
        <v>11.496992008072368</v>
      </c>
      <c r="L192" s="8">
        <v>2744.4947182008259</v>
      </c>
      <c r="M192" s="1">
        <f t="shared" si="51"/>
        <v>13.441864598009092</v>
      </c>
      <c r="N192" s="1">
        <f t="shared" si="44"/>
        <v>4179.2063658092866</v>
      </c>
      <c r="O192" s="1">
        <f t="shared" si="45"/>
        <v>993.5260982288562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40"/>
        <v>6.8000000000000005E-2</v>
      </c>
      <c r="B193" s="1">
        <f t="shared" si="42"/>
        <v>246.42029432900841</v>
      </c>
      <c r="C193">
        <f t="shared" si="49"/>
        <v>6000</v>
      </c>
      <c r="D193" s="2">
        <v>6.3797129813570486</v>
      </c>
      <c r="E193" s="1">
        <f t="shared" si="36"/>
        <v>288.46510216504032</v>
      </c>
      <c r="F193" s="1">
        <f t="shared" si="37"/>
        <v>1153.8604086601613</v>
      </c>
      <c r="G193" s="8">
        <f t="shared" si="50"/>
        <v>2912.5660615384559</v>
      </c>
      <c r="H193">
        <v>315</v>
      </c>
      <c r="I193">
        <v>295</v>
      </c>
      <c r="J193" s="1">
        <v>304.16293174994968</v>
      </c>
      <c r="K193" s="2">
        <f t="shared" si="43"/>
        <v>10.837068250050322</v>
      </c>
      <c r="L193" s="8">
        <v>2836.5760485509368</v>
      </c>
      <c r="M193" s="1">
        <f t="shared" si="51"/>
        <v>13.88360120160516</v>
      </c>
      <c r="N193" s="1">
        <f t="shared" si="44"/>
        <v>4179.1172948192125</v>
      </c>
      <c r="O193" s="1">
        <f t="shared" si="45"/>
        <v>993.4246717242977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40"/>
        <v>7.3999999999999996E-2</v>
      </c>
      <c r="B194" s="1">
        <f t="shared" ref="B194" si="52">A194/O194*3600*1000</f>
        <v>268.18710099114418</v>
      </c>
      <c r="C194">
        <f t="shared" si="49"/>
        <v>6000</v>
      </c>
      <c r="D194" s="2">
        <v>6.3797129813570486</v>
      </c>
      <c r="E194" s="1">
        <f t="shared" si="36"/>
        <v>288.46510216504032</v>
      </c>
      <c r="F194" s="1">
        <f t="shared" si="37"/>
        <v>1153.8604086601613</v>
      </c>
      <c r="G194" s="8">
        <f t="shared" si="50"/>
        <v>3380.1230461538389</v>
      </c>
      <c r="H194">
        <v>315</v>
      </c>
      <c r="I194">
        <v>295</v>
      </c>
      <c r="J194" s="1">
        <v>304.72763655601688</v>
      </c>
      <c r="K194" s="2">
        <f t="shared" si="43"/>
        <v>10.272363443983124</v>
      </c>
      <c r="L194" s="8">
        <v>2913.5072959653271</v>
      </c>
      <c r="M194" s="1">
        <f t="shared" si="51"/>
        <v>14.252101641230224</v>
      </c>
      <c r="N194" s="1">
        <f t="shared" si="44"/>
        <v>4179.0475806409095</v>
      </c>
      <c r="O194" s="1">
        <f t="shared" si="45"/>
        <v>993.33636485670058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8">
        <v>34.322720433972222</v>
      </c>
      <c r="C203" s="7">
        <f>20/B203</f>
        <v>0.58270439368215809</v>
      </c>
      <c r="D203" s="8">
        <v>50.020649513155277</v>
      </c>
      <c r="E203" s="7">
        <f>20/D203</f>
        <v>0.3998348720909764</v>
      </c>
      <c r="F203" s="8">
        <v>59.609720287264594</v>
      </c>
      <c r="G203" s="7">
        <f>20/F203</f>
        <v>0.33551574984110316</v>
      </c>
      <c r="H203" s="8">
        <v>65.933994651660186</v>
      </c>
      <c r="I203" s="7">
        <f>20/H203</f>
        <v>0.30333366127235567</v>
      </c>
      <c r="J203" s="8">
        <v>70.388658683552634</v>
      </c>
      <c r="K203" s="7">
        <f>20/J203</f>
        <v>0.28413668301187989</v>
      </c>
      <c r="L203" s="8">
        <v>73.687270096752769</v>
      </c>
      <c r="M203" s="7">
        <f>20/L203</f>
        <v>0.2714173014380859</v>
      </c>
      <c r="N203" s="8">
        <v>76.22498451619397</v>
      </c>
      <c r="O203" s="7">
        <f>20/N203</f>
        <v>0.26238116185843247</v>
      </c>
      <c r="P203" s="8">
        <v>78.23651795892485</v>
      </c>
      <c r="Q203" s="7">
        <f>20/P203</f>
        <v>0.2556350988230362</v>
      </c>
      <c r="R203" s="8">
        <v>79.869525651286395</v>
      </c>
      <c r="S203" s="7">
        <f>20/R203</f>
        <v>0.2504083984086849</v>
      </c>
      <c r="AH203" s="6"/>
      <c r="AI203" s="6"/>
      <c r="AJ203" s="6"/>
    </row>
    <row r="204" spans="1:38" x14ac:dyDescent="0.45">
      <c r="A204">
        <v>400</v>
      </c>
      <c r="B204" s="8">
        <v>70.291764280957068</v>
      </c>
      <c r="C204" s="7">
        <f t="shared" ref="C204:C218" si="53">20/B204</f>
        <v>0.28452835413349065</v>
      </c>
      <c r="D204" s="8">
        <v>106.19495415419439</v>
      </c>
      <c r="E204" s="7">
        <f t="shared" ref="E204:E218" si="54">20/D204</f>
        <v>0.18833286533520349</v>
      </c>
      <c r="F204" s="8">
        <v>129.39697311025998</v>
      </c>
      <c r="G204" s="7">
        <f t="shared" ref="G204:G218" si="55">20/F204</f>
        <v>0.15456312090822924</v>
      </c>
      <c r="H204" s="8">
        <v>145.17655618506578</v>
      </c>
      <c r="I204" s="7">
        <f t="shared" ref="I204:I218" si="56">20/H204</f>
        <v>0.13776328992475018</v>
      </c>
      <c r="J204" s="8">
        <v>156.50493430245874</v>
      </c>
      <c r="K204" s="7">
        <f t="shared" ref="K204:K218" si="57">20/J204</f>
        <v>0.12779149800701073</v>
      </c>
      <c r="L204" s="8">
        <v>165.00255661846541</v>
      </c>
      <c r="M204" s="7">
        <f t="shared" ref="M204:M218" si="58">20/L204</f>
        <v>0.1212102431009351</v>
      </c>
      <c r="N204" s="8">
        <v>171.60140414671287</v>
      </c>
      <c r="O204" s="7">
        <f t="shared" ref="O204:O218" si="59">20/N204</f>
        <v>0.11654916286641069</v>
      </c>
      <c r="P204" s="8">
        <v>176.86915001576614</v>
      </c>
      <c r="Q204" s="7">
        <f t="shared" ref="Q204:Q218" si="60">20/P204</f>
        <v>0.11307794490004162</v>
      </c>
      <c r="R204" s="8">
        <v>181.1693893004728</v>
      </c>
      <c r="S204" s="7">
        <f t="shared" ref="S204:S218" si="61">20/R204</f>
        <v>0.11039392513947059</v>
      </c>
      <c r="AH204" s="6"/>
      <c r="AI204" s="6"/>
      <c r="AJ204" s="6"/>
    </row>
    <row r="205" spans="1:38" x14ac:dyDescent="0.45">
      <c r="A205">
        <v>600</v>
      </c>
      <c r="B205" s="8">
        <v>157.73374820010542</v>
      </c>
      <c r="C205" s="7">
        <f t="shared" si="53"/>
        <v>0.12679594714650058</v>
      </c>
      <c r="D205" s="8">
        <v>237.30809822696176</v>
      </c>
      <c r="E205" s="7">
        <f t="shared" si="54"/>
        <v>8.4278624073216304E-2</v>
      </c>
      <c r="F205" s="8">
        <v>288.41565955726628</v>
      </c>
      <c r="G205" s="7">
        <f t="shared" si="55"/>
        <v>6.9344362336986445E-2</v>
      </c>
      <c r="H205" s="8">
        <v>323.06224298534335</v>
      </c>
      <c r="I205" s="7">
        <f t="shared" si="56"/>
        <v>6.1907574884593856E-2</v>
      </c>
      <c r="J205" s="8">
        <v>347.8886284467589</v>
      </c>
      <c r="K205" s="7">
        <f t="shared" si="57"/>
        <v>5.7489662968563553E-2</v>
      </c>
      <c r="L205" s="8">
        <v>366.48879275029589</v>
      </c>
      <c r="M205" s="7">
        <f t="shared" si="58"/>
        <v>5.4571927970596457E-2</v>
      </c>
      <c r="N205" s="8">
        <v>380.92081192511546</v>
      </c>
      <c r="O205" s="7">
        <f t="shared" si="59"/>
        <v>5.2504350967129E-2</v>
      </c>
      <c r="P205" s="8">
        <v>392.43479297403184</v>
      </c>
      <c r="Q205" s="7">
        <f t="shared" si="60"/>
        <v>5.0963880772221533E-2</v>
      </c>
      <c r="R205" s="8">
        <v>401.82989710203185</v>
      </c>
      <c r="S205" s="7">
        <f t="shared" si="61"/>
        <v>4.9772304510536804E-2</v>
      </c>
      <c r="AH205" s="6"/>
      <c r="AI205" s="6"/>
      <c r="AJ205" s="6"/>
    </row>
    <row r="206" spans="1:38" x14ac:dyDescent="0.45">
      <c r="A206">
        <v>800</v>
      </c>
      <c r="B206" s="8">
        <v>230.73753710640344</v>
      </c>
      <c r="C206" s="7">
        <f t="shared" si="53"/>
        <v>8.667857103275356E-2</v>
      </c>
      <c r="D206" s="8">
        <v>346.20681769333362</v>
      </c>
      <c r="E206" s="7">
        <f t="shared" si="54"/>
        <v>5.7768937461294571E-2</v>
      </c>
      <c r="F206" s="8">
        <v>420.07843915646106</v>
      </c>
      <c r="G206" s="7">
        <f t="shared" si="55"/>
        <v>4.7610155951257629E-2</v>
      </c>
      <c r="H206" s="8">
        <v>470.06082891586129</v>
      </c>
      <c r="I206" s="7">
        <f t="shared" si="56"/>
        <v>4.2547684830764543E-2</v>
      </c>
      <c r="J206" s="8">
        <v>505.83852841146904</v>
      </c>
      <c r="K206" s="7">
        <f t="shared" si="57"/>
        <v>3.9538308920057608E-2</v>
      </c>
      <c r="L206" s="8">
        <v>532.62686600893835</v>
      </c>
      <c r="M206" s="7">
        <f t="shared" si="58"/>
        <v>3.754973936982061E-2</v>
      </c>
      <c r="N206" s="8">
        <v>553.40419528419227</v>
      </c>
      <c r="O206" s="7">
        <f t="shared" si="59"/>
        <v>3.6139950095118639E-2</v>
      </c>
      <c r="P206" s="8">
        <v>569.97652052712476</v>
      </c>
      <c r="Q206" s="7">
        <f t="shared" si="60"/>
        <v>3.5089164693141453E-2</v>
      </c>
      <c r="R206" s="8">
        <v>583.49704919924807</v>
      </c>
      <c r="S206" s="7">
        <f t="shared" si="61"/>
        <v>3.4276094502014444E-2</v>
      </c>
      <c r="AH206" s="6"/>
      <c r="AI206" s="6"/>
      <c r="AJ206" s="6"/>
    </row>
    <row r="207" spans="1:38" x14ac:dyDescent="0.45">
      <c r="A207">
        <v>1000</v>
      </c>
      <c r="B207" s="8">
        <v>285.4368080929363</v>
      </c>
      <c r="C207" s="7">
        <f t="shared" si="53"/>
        <v>7.0068048103621355E-2</v>
      </c>
      <c r="D207" s="8">
        <v>435.816405309419</v>
      </c>
      <c r="E207" s="7">
        <f t="shared" si="54"/>
        <v>4.5890883767444435E-2</v>
      </c>
      <c r="F207" s="8">
        <v>534.86790533480041</v>
      </c>
      <c r="G207" s="7">
        <f t="shared" si="55"/>
        <v>3.739240997734012E-2</v>
      </c>
      <c r="H207" s="8">
        <v>602.99933179549521</v>
      </c>
      <c r="I207" s="7">
        <f t="shared" si="56"/>
        <v>3.3167532608117251E-2</v>
      </c>
      <c r="J207" s="8">
        <v>652.27857270161621</v>
      </c>
      <c r="K207" s="7">
        <f t="shared" si="57"/>
        <v>3.0661746126603131E-2</v>
      </c>
      <c r="L207" s="8">
        <v>689.44186535156302</v>
      </c>
      <c r="M207" s="7">
        <f t="shared" si="58"/>
        <v>2.9008972337067923E-2</v>
      </c>
      <c r="N207" s="8">
        <v>718.41806311228777</v>
      </c>
      <c r="O207" s="7">
        <f t="shared" si="59"/>
        <v>2.7838943683232569E-2</v>
      </c>
      <c r="P207" s="8">
        <v>741.62316958159647</v>
      </c>
      <c r="Q207" s="7">
        <f t="shared" si="60"/>
        <v>2.6967873740087508E-2</v>
      </c>
      <c r="R207" s="8">
        <v>760.61550718340322</v>
      </c>
      <c r="S207" s="7">
        <f t="shared" si="61"/>
        <v>2.6294494144697349E-2</v>
      </c>
    </row>
    <row r="208" spans="1:38" x14ac:dyDescent="0.45">
      <c r="A208">
        <v>1200</v>
      </c>
      <c r="B208" s="8">
        <v>328.72193556499531</v>
      </c>
      <c r="C208" s="7">
        <f t="shared" si="53"/>
        <v>6.0841695780431346E-2</v>
      </c>
      <c r="D208" s="8">
        <v>509.78707307869229</v>
      </c>
      <c r="E208" s="7">
        <f t="shared" si="54"/>
        <v>3.9232065809783175E-2</v>
      </c>
      <c r="F208" s="8">
        <v>632.37816267174037</v>
      </c>
      <c r="G208" s="7">
        <f t="shared" si="55"/>
        <v>3.1626645543074754E-2</v>
      </c>
      <c r="H208" s="8">
        <v>718.05107157878899</v>
      </c>
      <c r="I208" s="7">
        <f t="shared" si="56"/>
        <v>2.7853171997955131E-2</v>
      </c>
      <c r="J208" s="8">
        <v>780.64881995695487</v>
      </c>
      <c r="K208" s="7">
        <f t="shared" si="57"/>
        <v>2.5619714638270771E-2</v>
      </c>
      <c r="L208" s="8">
        <v>828.18802123837065</v>
      </c>
      <c r="M208" s="7">
        <f t="shared" si="58"/>
        <v>2.4149105622289075E-2</v>
      </c>
      <c r="N208" s="8">
        <v>865.44535727053074</v>
      </c>
      <c r="O208" s="7">
        <f t="shared" si="59"/>
        <v>2.3109489041661324E-2</v>
      </c>
      <c r="P208" s="8">
        <v>895.40004408802292</v>
      </c>
      <c r="Q208" s="7">
        <f t="shared" si="60"/>
        <v>2.2336384872942764E-2</v>
      </c>
      <c r="R208" s="8">
        <v>919.99321931807231</v>
      </c>
      <c r="S208" s="7">
        <f t="shared" si="61"/>
        <v>2.173929066001663E-2</v>
      </c>
    </row>
    <row r="209" spans="1:19" x14ac:dyDescent="0.45">
      <c r="A209">
        <v>1500</v>
      </c>
      <c r="B209" s="8">
        <v>380.27302718812274</v>
      </c>
      <c r="C209" s="7">
        <f t="shared" si="53"/>
        <v>5.2593790697929022E-2</v>
      </c>
      <c r="D209" s="8">
        <v>600.17425175685617</v>
      </c>
      <c r="E209" s="7">
        <f t="shared" si="54"/>
        <v>3.3323655490809762E-2</v>
      </c>
      <c r="F209" s="8">
        <v>754.07157842283959</v>
      </c>
      <c r="G209" s="7">
        <f t="shared" si="55"/>
        <v>2.6522681098564305E-2</v>
      </c>
      <c r="H209" s="8">
        <v>863.75750999635011</v>
      </c>
      <c r="I209" s="7">
        <f t="shared" si="56"/>
        <v>2.3154646724963944E-2</v>
      </c>
      <c r="J209" s="8">
        <v>944.92295246781691</v>
      </c>
      <c r="K209" s="7">
        <f t="shared" si="57"/>
        <v>2.116574684503833E-2</v>
      </c>
      <c r="L209" s="8">
        <v>1007.1093931970697</v>
      </c>
      <c r="M209" s="7">
        <f t="shared" si="58"/>
        <v>1.9858815869555124E-2</v>
      </c>
      <c r="N209" s="8">
        <v>1056.1637013901459</v>
      </c>
      <c r="O209" s="7">
        <f t="shared" si="59"/>
        <v>1.8936458404767709E-2</v>
      </c>
      <c r="P209" s="8">
        <v>1095.8004024986353</v>
      </c>
      <c r="Q209" s="7">
        <f t="shared" si="60"/>
        <v>1.8251499045260577E-2</v>
      </c>
      <c r="R209" s="8">
        <v>1128.4717389286777</v>
      </c>
      <c r="S209" s="7">
        <f t="shared" si="61"/>
        <v>1.7723084513385452E-2</v>
      </c>
    </row>
    <row r="210" spans="1:19" x14ac:dyDescent="0.45">
      <c r="A210">
        <v>2000</v>
      </c>
      <c r="B210" s="8">
        <v>440.58858720289999</v>
      </c>
      <c r="C210" s="7">
        <f t="shared" si="53"/>
        <v>4.5393822220795736E-2</v>
      </c>
      <c r="D210" s="8">
        <v>709.46794145697515</v>
      </c>
      <c r="E210" s="7">
        <f t="shared" si="54"/>
        <v>2.8190139161084104E-2</v>
      </c>
      <c r="F210" s="8">
        <v>905.59016452993399</v>
      </c>
      <c r="G210" s="7">
        <f t="shared" si="55"/>
        <v>2.2085045513255359E-2</v>
      </c>
      <c r="H210" s="8">
        <v>1048.9806586166342</v>
      </c>
      <c r="I210" s="7">
        <f t="shared" si="56"/>
        <v>1.9066128470257432E-2</v>
      </c>
      <c r="J210" s="8">
        <v>1156.8731394064321</v>
      </c>
      <c r="K210" s="7">
        <f t="shared" si="57"/>
        <v>1.7287980262262456E-2</v>
      </c>
      <c r="L210" s="8">
        <v>1240.5105435942987</v>
      </c>
      <c r="M210" s="7">
        <f t="shared" si="58"/>
        <v>1.6122394205575472E-2</v>
      </c>
      <c r="N210" s="8">
        <v>1307.0597971999518</v>
      </c>
      <c r="O210" s="7">
        <f t="shared" si="59"/>
        <v>1.530151875441735E-2</v>
      </c>
      <c r="P210" s="8">
        <v>1361.1926225531734</v>
      </c>
      <c r="Q210" s="7">
        <f t="shared" si="60"/>
        <v>1.4692997646788762E-2</v>
      </c>
      <c r="R210" s="8">
        <v>1406.0498947095693</v>
      </c>
      <c r="S210" s="7">
        <f t="shared" si="61"/>
        <v>1.4224246291153955E-2</v>
      </c>
    </row>
    <row r="211" spans="1:19" x14ac:dyDescent="0.45">
      <c r="A211">
        <v>2500</v>
      </c>
      <c r="B211" s="8">
        <v>484.32999064998188</v>
      </c>
      <c r="C211" s="7">
        <f t="shared" si="53"/>
        <v>4.1294159738403863E-2</v>
      </c>
      <c r="D211" s="8">
        <v>791.4294368721213</v>
      </c>
      <c r="E211" s="7">
        <f t="shared" si="54"/>
        <v>2.5270730488676008E-2</v>
      </c>
      <c r="F211" s="8">
        <v>1023.0303136923874</v>
      </c>
      <c r="G211" s="7">
        <f t="shared" si="55"/>
        <v>1.9549762829426533E-2</v>
      </c>
      <c r="H211" s="8">
        <v>1196.0330170282045</v>
      </c>
      <c r="I211" s="7">
        <f t="shared" si="56"/>
        <v>1.67219463971774E-2</v>
      </c>
      <c r="J211" s="8">
        <v>1328.0802403044759</v>
      </c>
      <c r="K211" s="7">
        <f t="shared" si="57"/>
        <v>1.5059331050219373E-2</v>
      </c>
      <c r="L211" s="8">
        <v>1431.4818294511738</v>
      </c>
      <c r="M211" s="7">
        <f t="shared" si="58"/>
        <v>1.3971536060410872E-2</v>
      </c>
      <c r="N211" s="8">
        <v>1514.3774212635938</v>
      </c>
      <c r="O211" s="7">
        <f t="shared" si="59"/>
        <v>1.3206747353187579E-2</v>
      </c>
      <c r="P211" s="8">
        <v>1582.1990922721366</v>
      </c>
      <c r="Q211" s="7">
        <f t="shared" si="60"/>
        <v>1.2640634227187397E-2</v>
      </c>
      <c r="R211" s="8">
        <v>1638.6598741425043</v>
      </c>
      <c r="S211" s="7">
        <f t="shared" si="61"/>
        <v>1.2205095343819177E-2</v>
      </c>
    </row>
    <row r="212" spans="1:19" x14ac:dyDescent="0.45">
      <c r="A212">
        <v>3000</v>
      </c>
      <c r="B212" s="8">
        <v>517.45533076087986</v>
      </c>
      <c r="C212" s="7">
        <f t="shared" si="53"/>
        <v>3.8650679220158919E-2</v>
      </c>
      <c r="D212" s="8">
        <v>854.77921429790877</v>
      </c>
      <c r="E212" s="7">
        <f t="shared" si="54"/>
        <v>2.3397854867619153E-2</v>
      </c>
      <c r="F212" s="8">
        <v>1116.1244681833907</v>
      </c>
      <c r="G212" s="7">
        <f t="shared" si="55"/>
        <v>1.7919148419487739E-2</v>
      </c>
      <c r="H212" s="8">
        <v>1314.8969229292029</v>
      </c>
      <c r="I212" s="7">
        <f t="shared" si="56"/>
        <v>1.5210317745246444E-2</v>
      </c>
      <c r="J212" s="8">
        <v>1468.4752557450879</v>
      </c>
      <c r="K212" s="7">
        <f t="shared" si="57"/>
        <v>1.3619568952050352E-2</v>
      </c>
      <c r="L212" s="8">
        <v>1589.7875432355956</v>
      </c>
      <c r="M212" s="7">
        <f t="shared" si="58"/>
        <v>1.2580297339162216E-2</v>
      </c>
      <c r="N212" s="8">
        <v>1687.6755192273672</v>
      </c>
      <c r="O212" s="7">
        <f t="shared" si="59"/>
        <v>1.1850619252423698E-2</v>
      </c>
      <c r="P212" s="8">
        <v>1768.1673203455562</v>
      </c>
      <c r="Q212" s="7">
        <f t="shared" si="60"/>
        <v>1.1311146727952965E-2</v>
      </c>
      <c r="R212" s="8">
        <v>1835.4454013462437</v>
      </c>
      <c r="S212" s="7">
        <f t="shared" si="61"/>
        <v>1.0896537693428857E-2</v>
      </c>
    </row>
    <row r="213" spans="1:19" x14ac:dyDescent="0.45">
      <c r="A213">
        <v>3500</v>
      </c>
      <c r="B213" s="8">
        <v>543.56460085023855</v>
      </c>
      <c r="C213" s="7">
        <f t="shared" si="53"/>
        <v>3.6794154675849365E-2</v>
      </c>
      <c r="D213" s="8">
        <v>905.56395497686651</v>
      </c>
      <c r="E213" s="7">
        <f t="shared" si="54"/>
        <v>2.2085684716228484E-2</v>
      </c>
      <c r="F213" s="8">
        <v>1192.5120098769776</v>
      </c>
      <c r="G213" s="7">
        <f t="shared" si="55"/>
        <v>1.6771319562696268E-2</v>
      </c>
      <c r="H213" s="8">
        <v>1414.2440859306139</v>
      </c>
      <c r="I213" s="7">
        <f t="shared" si="56"/>
        <v>1.4141830394743645E-2</v>
      </c>
      <c r="J213" s="8">
        <v>1587.4368113126748</v>
      </c>
      <c r="K213" s="7">
        <f t="shared" si="57"/>
        <v>1.2598926683237052E-2</v>
      </c>
      <c r="L213" s="8">
        <v>1725.3165069006341</v>
      </c>
      <c r="M213" s="7">
        <f t="shared" si="58"/>
        <v>1.1592075958241474E-2</v>
      </c>
      <c r="N213" s="8">
        <v>1837.2272056405698</v>
      </c>
      <c r="O213" s="7">
        <f t="shared" si="59"/>
        <v>1.0885969867307064E-2</v>
      </c>
      <c r="P213" s="8">
        <v>1929.6698793058024</v>
      </c>
      <c r="Q213" s="7">
        <f t="shared" si="60"/>
        <v>1.0364467111439284E-2</v>
      </c>
      <c r="R213" s="8">
        <v>2007.2188294681432</v>
      </c>
      <c r="S213" s="7">
        <f t="shared" si="61"/>
        <v>9.9640356628676301E-3</v>
      </c>
    </row>
    <row r="214" spans="1:19" x14ac:dyDescent="0.45">
      <c r="A214">
        <v>4000</v>
      </c>
      <c r="B214" s="8">
        <v>564.3632367134262</v>
      </c>
      <c r="C214" s="7">
        <f t="shared" si="53"/>
        <v>3.5438169425191762E-2</v>
      </c>
      <c r="D214" s="8">
        <v>946.74424890511216</v>
      </c>
      <c r="E214" s="7">
        <f t="shared" si="54"/>
        <v>2.1125029302400872E-2</v>
      </c>
      <c r="F214" s="8">
        <v>1256.0014529647851</v>
      </c>
      <c r="G214" s="7">
        <f t="shared" si="55"/>
        <v>1.592354845831595E-2</v>
      </c>
      <c r="H214" s="8">
        <v>1498.4435368459751</v>
      </c>
      <c r="I214" s="7">
        <f t="shared" si="56"/>
        <v>1.3347182932296099E-2</v>
      </c>
      <c r="J214" s="8">
        <v>1689.7243298551994</v>
      </c>
      <c r="K214" s="7">
        <f t="shared" si="57"/>
        <v>1.1836250237169691E-2</v>
      </c>
      <c r="L214" s="8">
        <v>1843.1145390866927</v>
      </c>
      <c r="M214" s="7">
        <f t="shared" si="58"/>
        <v>1.0851197565784749E-2</v>
      </c>
      <c r="N214" s="8">
        <v>1968.2974118513698</v>
      </c>
      <c r="O214" s="7">
        <f t="shared" si="59"/>
        <v>1.0161066046003744E-2</v>
      </c>
      <c r="P214" s="8">
        <v>2072.1449504589614</v>
      </c>
      <c r="Q214" s="7">
        <f t="shared" si="60"/>
        <v>9.6518344412007372E-3</v>
      </c>
      <c r="R214" s="8">
        <v>2159.5589366957238</v>
      </c>
      <c r="S214" s="7">
        <f t="shared" si="61"/>
        <v>9.2611503488769786E-3</v>
      </c>
    </row>
    <row r="215" spans="1:19" x14ac:dyDescent="0.45">
      <c r="A215">
        <v>4500</v>
      </c>
      <c r="B215" s="8">
        <v>581.46528056599038</v>
      </c>
      <c r="C215" s="7">
        <f t="shared" si="53"/>
        <v>3.4395862777107294E-2</v>
      </c>
      <c r="D215" s="8">
        <v>980.99662313427098</v>
      </c>
      <c r="E215" s="7">
        <f t="shared" si="54"/>
        <v>2.0387430015916131E-2</v>
      </c>
      <c r="F215" s="8">
        <v>1309.9089428450839</v>
      </c>
      <c r="G215" s="7">
        <f t="shared" si="55"/>
        <v>1.5268236856647903E-2</v>
      </c>
      <c r="H215" s="8">
        <v>1571.1770830698879</v>
      </c>
      <c r="I215" s="7">
        <f t="shared" si="56"/>
        <v>1.2729309901161775E-2</v>
      </c>
      <c r="J215" s="8">
        <v>1779.2373041971236</v>
      </c>
      <c r="K215" s="7">
        <f t="shared" si="57"/>
        <v>1.124077151081595E-2</v>
      </c>
      <c r="L215" s="8">
        <v>1947.2175291049784</v>
      </c>
      <c r="M215" s="7">
        <f t="shared" si="58"/>
        <v>1.0271066124385613E-2</v>
      </c>
      <c r="N215" s="8">
        <v>2085.0115301046726</v>
      </c>
      <c r="O215" s="7">
        <f t="shared" si="59"/>
        <v>9.5922730935669945E-3</v>
      </c>
      <c r="P215" s="8">
        <v>2199.7789956776869</v>
      </c>
      <c r="Q215" s="7">
        <f t="shared" si="60"/>
        <v>9.091822423660606E-3</v>
      </c>
      <c r="R215" s="8">
        <v>2296.6952321320764</v>
      </c>
      <c r="S215" s="7">
        <f t="shared" si="61"/>
        <v>8.7081645488650793E-3</v>
      </c>
    </row>
    <row r="216" spans="1:19" x14ac:dyDescent="0.45">
      <c r="A216">
        <v>5000</v>
      </c>
      <c r="B216" s="8">
        <v>595.9687751971635</v>
      </c>
      <c r="C216" s="7">
        <f t="shared" si="53"/>
        <v>3.3558805146097506E-2</v>
      </c>
      <c r="D216" s="8">
        <v>1010.1462993917601</v>
      </c>
      <c r="E216" s="7">
        <f t="shared" si="54"/>
        <v>1.9799112279124925E-2</v>
      </c>
      <c r="F216" s="8">
        <v>1356.4459084346493</v>
      </c>
      <c r="G216" s="7">
        <f t="shared" si="55"/>
        <v>1.4744413968619051E-2</v>
      </c>
      <c r="H216" s="8">
        <v>1634.816133489433</v>
      </c>
      <c r="I216" s="7">
        <f t="shared" si="56"/>
        <v>1.2233791672529561E-2</v>
      </c>
      <c r="J216" s="8">
        <v>1858.3920522995463</v>
      </c>
      <c r="K216" s="7">
        <f t="shared" si="57"/>
        <v>1.0761991784915515E-2</v>
      </c>
      <c r="L216" s="8">
        <v>2040.031039941106</v>
      </c>
      <c r="M216" s="7">
        <f t="shared" si="58"/>
        <v>9.8037723977853711E-3</v>
      </c>
      <c r="N216" s="8">
        <v>2189.7382073423832</v>
      </c>
      <c r="O216" s="7">
        <f t="shared" si="59"/>
        <v>9.1335119115784052E-3</v>
      </c>
      <c r="P216" s="8">
        <v>2314.8922958790131</v>
      </c>
      <c r="Q216" s="7">
        <f t="shared" si="60"/>
        <v>8.6397108131571112E-3</v>
      </c>
      <c r="R216" s="8">
        <v>2420.8956186413361</v>
      </c>
      <c r="S216" s="7">
        <f t="shared" si="61"/>
        <v>8.2614053435416078E-3</v>
      </c>
    </row>
    <row r="217" spans="1:19" x14ac:dyDescent="0.45">
      <c r="A217">
        <v>5500</v>
      </c>
      <c r="B217" s="8">
        <v>608.46505113454634</v>
      </c>
      <c r="C217" s="7">
        <f t="shared" si="53"/>
        <v>3.2869595324674643E-2</v>
      </c>
      <c r="D217" s="8">
        <v>1035.2968696440514</v>
      </c>
      <c r="E217" s="7">
        <f t="shared" si="54"/>
        <v>1.9318130467134768E-2</v>
      </c>
      <c r="F217" s="8">
        <v>1397.0919735843404</v>
      </c>
      <c r="G217" s="7">
        <f t="shared" si="55"/>
        <v>1.4315449790101189E-2</v>
      </c>
      <c r="H217" s="8">
        <v>1691.082015919078</v>
      </c>
      <c r="I217" s="7">
        <f t="shared" si="56"/>
        <v>1.1826747497595672E-2</v>
      </c>
      <c r="J217" s="8">
        <v>1929.0657502922581</v>
      </c>
      <c r="K217" s="7">
        <f t="shared" si="57"/>
        <v>1.036771297036918E-2</v>
      </c>
      <c r="L217" s="8">
        <v>2123.5359931136713</v>
      </c>
      <c r="M217" s="7">
        <f t="shared" si="58"/>
        <v>9.4182533589527977E-3</v>
      </c>
      <c r="N217" s="8">
        <v>2284.5298863854114</v>
      </c>
      <c r="O217" s="7">
        <f t="shared" si="59"/>
        <v>8.7545363793178673E-3</v>
      </c>
      <c r="P217" s="8">
        <v>2419.5882039838866</v>
      </c>
      <c r="Q217" s="7">
        <f t="shared" si="60"/>
        <v>8.2658693603604588E-3</v>
      </c>
      <c r="R217" s="8">
        <v>2534.3007132898633</v>
      </c>
      <c r="S217" s="7">
        <f t="shared" si="61"/>
        <v>7.891723304626036E-3</v>
      </c>
    </row>
    <row r="218" spans="1:19" x14ac:dyDescent="0.45">
      <c r="A218">
        <v>6000</v>
      </c>
      <c r="B218" s="8">
        <v>619.37426338023408</v>
      </c>
      <c r="C218" s="7">
        <f t="shared" si="53"/>
        <v>3.2290653942981147E-2</v>
      </c>
      <c r="D218" s="8">
        <v>1057.2497666736667</v>
      </c>
      <c r="E218" s="7">
        <f t="shared" si="54"/>
        <v>1.8917005830064417E-2</v>
      </c>
      <c r="F218" s="8">
        <v>1432.9432263743365</v>
      </c>
      <c r="G218" s="7">
        <f t="shared" si="55"/>
        <v>1.3957287094063332E-2</v>
      </c>
      <c r="H218" s="8">
        <v>1741.2659825257074</v>
      </c>
      <c r="I218" s="7">
        <f t="shared" si="56"/>
        <v>1.1485896009402301E-2</v>
      </c>
      <c r="J218" s="8">
        <v>1992.677901996015</v>
      </c>
      <c r="K218" s="7">
        <f t="shared" si="57"/>
        <v>1.0036745015321596E-2</v>
      </c>
      <c r="L218" s="8">
        <v>2199.2384168238341</v>
      </c>
      <c r="M218" s="7">
        <f t="shared" si="58"/>
        <v>9.0940572186276342E-3</v>
      </c>
      <c r="N218" s="8">
        <v>2370.9528591751341</v>
      </c>
      <c r="O218" s="7">
        <f t="shared" si="59"/>
        <v>8.4354270995325043E-3</v>
      </c>
      <c r="P218" s="8">
        <v>2515.4762695618833</v>
      </c>
      <c r="Q218" s="7">
        <f t="shared" si="60"/>
        <v>7.9507806302952597E-3</v>
      </c>
      <c r="R218" s="8">
        <v>2638.5519572874009</v>
      </c>
      <c r="S218" s="7">
        <f t="shared" si="61"/>
        <v>7.5799151670150437E-3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zoomScaleNormal="100" workbookViewId="0">
      <selection activeCell="H8" sqref="H8"/>
    </sheetView>
  </sheetViews>
  <sheetFormatPr baseColWidth="10" defaultRowHeight="14.25" x14ac:dyDescent="0.45"/>
  <cols>
    <col min="1" max="1" width="10.265625" customWidth="1"/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5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55</v>
      </c>
      <c r="N1" s="3" t="s">
        <v>6</v>
      </c>
      <c r="O1" s="3" t="s">
        <v>7</v>
      </c>
    </row>
    <row r="2" spans="1:35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  <c r="AI2" s="6">
        <v>1.0234654120792801</v>
      </c>
    </row>
    <row r="3" spans="1:35" x14ac:dyDescent="0.45">
      <c r="A3">
        <v>8.0000000000000002E-3</v>
      </c>
      <c r="B3" s="1">
        <f t="shared" si="0"/>
        <v>28.960003134586145</v>
      </c>
      <c r="C3">
        <v>0</v>
      </c>
      <c r="D3" s="2">
        <v>6.6812297353013736E-2</v>
      </c>
      <c r="E3" s="1">
        <f>D3*0.01256*3600</f>
        <v>3.0209848371138688</v>
      </c>
      <c r="F3" s="1">
        <f>E3*4</f>
        <v>12.083939348455475</v>
      </c>
      <c r="G3" s="8">
        <v>115.01606153846123</v>
      </c>
      <c r="H3">
        <v>315</v>
      </c>
      <c r="I3">
        <v>295</v>
      </c>
      <c r="J3" s="1">
        <v>296.52794697415999</v>
      </c>
      <c r="K3" s="2">
        <f t="shared" ref="K3:K34" si="1">H3-J3</f>
        <v>18.472053025840012</v>
      </c>
      <c r="L3" s="8">
        <v>34.322720433972222</v>
      </c>
      <c r="M3" s="1">
        <f>((H3-I3)-(J3-I3))/(LN((H3-I3)/(J3-I3)))</f>
        <v>7.1825183500545844</v>
      </c>
      <c r="N3" s="1">
        <f t="shared" ref="N3:N34" si="2">((W3 + X3*H3 +Y3*H3^2 +  Z3*H3^3)+(W3 + X3*J3 + Y3*J3^2 +  Z3*J3^3))/2</f>
        <v>4180.7384196060075</v>
      </c>
      <c r="O3" s="1">
        <f t="shared" ref="O3:O34" si="3">((S3 + T3*H3 + U3*H3^2 +  V3*H3^3)+(S3 + T3*J3 + U3*J3^2 +  V3*J3^3))/2</f>
        <v>994.47503048108945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  <c r="AI3" s="6">
        <v>1.0234654120792801</v>
      </c>
    </row>
    <row r="4" spans="1:35" x14ac:dyDescent="0.45">
      <c r="A4">
        <v>1.4E-2</v>
      </c>
      <c r="B4" s="1">
        <f t="shared" si="0"/>
        <v>50.699804276271898</v>
      </c>
      <c r="C4">
        <v>0</v>
      </c>
      <c r="D4" s="2">
        <v>6.6812297353013736E-2</v>
      </c>
      <c r="E4" s="1">
        <f t="shared" ref="E4:E67" si="4">D4*0.01256*3600</f>
        <v>3.0209848371138688</v>
      </c>
      <c r="F4" s="1">
        <f t="shared" ref="F4:F67" si="5">E4*4</f>
        <v>12.083939348455475</v>
      </c>
      <c r="G4" s="8">
        <v>241.11489230769138</v>
      </c>
      <c r="H4">
        <v>315</v>
      </c>
      <c r="I4">
        <v>295</v>
      </c>
      <c r="J4" s="1">
        <v>299.59203819778139</v>
      </c>
      <c r="K4" s="2">
        <f t="shared" si="1"/>
        <v>15.407961802218608</v>
      </c>
      <c r="L4" s="8">
        <v>50.020649513155277</v>
      </c>
      <c r="M4" s="1">
        <f t="shared" ref="M4:M67" si="6">((H4-I4)-(J4-I4))/(LN((H4-I4)/(J4-I4)))</f>
        <v>10.471574641519117</v>
      </c>
      <c r="N4" s="1">
        <f t="shared" si="2"/>
        <v>4179.9212455633278</v>
      </c>
      <c r="O4" s="1">
        <f t="shared" si="3"/>
        <v>994.08667783729095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  <c r="AI4" s="6">
        <v>1.0234654120792801</v>
      </c>
    </row>
    <row r="5" spans="1:35" x14ac:dyDescent="0.45">
      <c r="A5">
        <v>0.02</v>
      </c>
      <c r="B5" s="1">
        <f t="shared" si="0"/>
        <v>72.454254027844996</v>
      </c>
      <c r="C5">
        <v>0</v>
      </c>
      <c r="D5" s="2">
        <v>6.6812297353013736E-2</v>
      </c>
      <c r="E5" s="1">
        <f t="shared" si="4"/>
        <v>3.0209848371138688</v>
      </c>
      <c r="F5" s="1">
        <f t="shared" si="5"/>
        <v>12.083939348455475</v>
      </c>
      <c r="G5" s="8">
        <v>401.35953846153689</v>
      </c>
      <c r="H5">
        <v>315</v>
      </c>
      <c r="I5">
        <v>295</v>
      </c>
      <c r="J5" s="1">
        <v>302.132936722159</v>
      </c>
      <c r="K5" s="2">
        <f t="shared" si="1"/>
        <v>12.867063277840998</v>
      </c>
      <c r="L5" s="8">
        <v>59.609720287264594</v>
      </c>
      <c r="M5" s="1">
        <f t="shared" si="6"/>
        <v>12.480065901157934</v>
      </c>
      <c r="N5" s="1">
        <f t="shared" si="2"/>
        <v>4179.4189299524887</v>
      </c>
      <c r="O5" s="1">
        <f t="shared" si="3"/>
        <v>993.73047126162635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  <c r="AI5" s="6">
        <v>1.0234654120792801</v>
      </c>
    </row>
    <row r="6" spans="1:35" x14ac:dyDescent="0.45">
      <c r="A6">
        <v>2.5999999999999999E-2</v>
      </c>
      <c r="B6" s="1">
        <f t="shared" si="0"/>
        <v>94.217769052387055</v>
      </c>
      <c r="C6">
        <v>0</v>
      </c>
      <c r="D6" s="2">
        <v>6.6812297353013736E-2</v>
      </c>
      <c r="E6" s="1">
        <f t="shared" si="4"/>
        <v>3.0209848371138688</v>
      </c>
      <c r="F6" s="1">
        <f t="shared" si="5"/>
        <v>12.083939348455475</v>
      </c>
      <c r="G6" s="8">
        <v>595.74999999999773</v>
      </c>
      <c r="H6">
        <v>315</v>
      </c>
      <c r="I6">
        <v>295</v>
      </c>
      <c r="J6" s="1">
        <v>304.04344065478375</v>
      </c>
      <c r="K6" s="2">
        <f t="shared" si="1"/>
        <v>10.956559345216249</v>
      </c>
      <c r="L6" s="8">
        <v>65.933994651660186</v>
      </c>
      <c r="M6" s="1">
        <f t="shared" si="6"/>
        <v>13.804538161010612</v>
      </c>
      <c r="N6" s="1">
        <f t="shared" si="2"/>
        <v>4179.1328062238517</v>
      </c>
      <c r="O6" s="1">
        <f t="shared" si="3"/>
        <v>993.4431789395951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  <c r="AI6" s="6">
        <v>1.0234654120792801</v>
      </c>
    </row>
    <row r="7" spans="1:35" x14ac:dyDescent="0.45">
      <c r="A7">
        <v>3.2000000000000001E-2</v>
      </c>
      <c r="B7" s="1">
        <f t="shared" si="0"/>
        <v>115.98698434014283</v>
      </c>
      <c r="C7">
        <v>0</v>
      </c>
      <c r="D7" s="2">
        <v>6.6812297353013736E-2</v>
      </c>
      <c r="E7" s="1">
        <f t="shared" si="4"/>
        <v>3.0209848371138688</v>
      </c>
      <c r="F7" s="1">
        <f t="shared" si="5"/>
        <v>12.083939348455475</v>
      </c>
      <c r="G7" s="8">
        <v>824.28627692307418</v>
      </c>
      <c r="H7">
        <v>315</v>
      </c>
      <c r="I7">
        <v>295</v>
      </c>
      <c r="J7" s="1">
        <v>305.4904417746975</v>
      </c>
      <c r="K7" s="2">
        <f t="shared" si="1"/>
        <v>9.5095582253024986</v>
      </c>
      <c r="L7" s="8">
        <v>70.388658683552634</v>
      </c>
      <c r="M7" s="1">
        <f t="shared" si="6"/>
        <v>14.737383667536781</v>
      </c>
      <c r="N7" s="1">
        <f t="shared" si="2"/>
        <v>4178.9625222204695</v>
      </c>
      <c r="O7" s="1">
        <f t="shared" si="3"/>
        <v>993.21489092401168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  <c r="AI7" s="6">
        <v>1.0234654120792801</v>
      </c>
    </row>
    <row r="8" spans="1:35" x14ac:dyDescent="0.45">
      <c r="A8">
        <v>3.7999999999999999E-2</v>
      </c>
      <c r="B8" s="1">
        <f t="shared" si="0"/>
        <v>137.75995019250925</v>
      </c>
      <c r="C8">
        <v>0</v>
      </c>
      <c r="D8" s="2">
        <v>6.6812297353013736E-2</v>
      </c>
      <c r="E8" s="1">
        <f t="shared" si="4"/>
        <v>3.0209848371138688</v>
      </c>
      <c r="F8" s="1">
        <f t="shared" si="5"/>
        <v>12.083939348455475</v>
      </c>
      <c r="G8" s="8">
        <v>1086.9683692307658</v>
      </c>
      <c r="H8">
        <v>315</v>
      </c>
      <c r="I8">
        <v>295</v>
      </c>
      <c r="J8" s="1">
        <v>306.61246639555748</v>
      </c>
      <c r="K8" s="2">
        <f t="shared" si="1"/>
        <v>8.3875336044425239</v>
      </c>
      <c r="L8" s="8">
        <v>73.687270096752769</v>
      </c>
      <c r="M8" s="1">
        <f t="shared" si="6"/>
        <v>15.428099594507987</v>
      </c>
      <c r="N8" s="1">
        <f t="shared" si="2"/>
        <v>4178.8553735067017</v>
      </c>
      <c r="O8" s="1">
        <f t="shared" si="3"/>
        <v>993.03171791824991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  <c r="AI8" s="6">
        <v>1.0234654120792801</v>
      </c>
    </row>
    <row r="9" spans="1:35" x14ac:dyDescent="0.45">
      <c r="A9">
        <v>4.3999999999999997E-2</v>
      </c>
      <c r="B9" s="1">
        <f t="shared" si="0"/>
        <v>159.53549498413057</v>
      </c>
      <c r="C9">
        <v>0</v>
      </c>
      <c r="D9" s="2">
        <v>6.6812297353013736E-2</v>
      </c>
      <c r="E9" s="1">
        <f t="shared" si="4"/>
        <v>3.0209848371138688</v>
      </c>
      <c r="F9" s="1">
        <f t="shared" si="5"/>
        <v>12.083939348455475</v>
      </c>
      <c r="G9" s="8">
        <v>1383.7962769230728</v>
      </c>
      <c r="H9">
        <v>315</v>
      </c>
      <c r="I9">
        <v>295</v>
      </c>
      <c r="J9" s="1">
        <v>307.50363419831319</v>
      </c>
      <c r="K9" s="2">
        <f t="shared" si="1"/>
        <v>7.4963658016868067</v>
      </c>
      <c r="L9" s="8">
        <v>76.22498451619397</v>
      </c>
      <c r="M9" s="1">
        <f t="shared" si="6"/>
        <v>15.959462116013487</v>
      </c>
      <c r="N9" s="1">
        <f t="shared" si="2"/>
        <v>4178.7844884150281</v>
      </c>
      <c r="O9" s="1">
        <f t="shared" si="3"/>
        <v>992.88249311387722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  <c r="AI9" s="6">
        <v>1.0234654120792801</v>
      </c>
    </row>
    <row r="10" spans="1:35" x14ac:dyDescent="0.45">
      <c r="A10">
        <v>0.05</v>
      </c>
      <c r="B10" s="1">
        <f t="shared" si="0"/>
        <v>181.3128818171873</v>
      </c>
      <c r="C10">
        <v>0</v>
      </c>
      <c r="D10" s="2">
        <v>6.6812297353013736E-2</v>
      </c>
      <c r="E10" s="1">
        <f t="shared" si="4"/>
        <v>3.0209848371138688</v>
      </c>
      <c r="F10" s="1">
        <f t="shared" si="5"/>
        <v>12.083939348455475</v>
      </c>
      <c r="G10" s="8">
        <v>1714.7699999999959</v>
      </c>
      <c r="H10">
        <v>315</v>
      </c>
      <c r="I10">
        <v>295</v>
      </c>
      <c r="J10" s="1">
        <v>308.22672660615279</v>
      </c>
      <c r="K10" s="2">
        <f t="shared" si="1"/>
        <v>6.7732733938472052</v>
      </c>
      <c r="L10" s="8">
        <v>78.23651795892485</v>
      </c>
      <c r="M10" s="1">
        <f t="shared" si="6"/>
        <v>16.380634061811151</v>
      </c>
      <c r="N10" s="1">
        <f t="shared" si="2"/>
        <v>4178.7355665600853</v>
      </c>
      <c r="O10" s="1">
        <f t="shared" si="3"/>
        <v>992.75902625324193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  <c r="AI10" s="6">
        <v>1.0234654120792801</v>
      </c>
    </row>
    <row r="11" spans="1:35" x14ac:dyDescent="0.45">
      <c r="A11">
        <v>5.6000000000000001E-2</v>
      </c>
      <c r="B11" s="1">
        <f t="shared" si="0"/>
        <v>203.09162715198934</v>
      </c>
      <c r="C11">
        <v>0</v>
      </c>
      <c r="D11" s="2">
        <v>6.6812297353013736E-2</v>
      </c>
      <c r="E11" s="1">
        <f t="shared" si="4"/>
        <v>3.0209848371138688</v>
      </c>
      <c r="F11" s="1">
        <f t="shared" si="5"/>
        <v>12.083939348455475</v>
      </c>
      <c r="G11" s="8">
        <v>2079.8895384615334</v>
      </c>
      <c r="H11">
        <v>315</v>
      </c>
      <c r="I11">
        <v>295</v>
      </c>
      <c r="J11" s="1">
        <v>308.82433407261374</v>
      </c>
      <c r="K11" s="2">
        <f t="shared" si="1"/>
        <v>6.1756659273862624</v>
      </c>
      <c r="L11" s="8">
        <v>79.869525651286395</v>
      </c>
      <c r="M11" s="1">
        <f t="shared" si="6"/>
        <v>16.722540555835408</v>
      </c>
      <c r="N11" s="1">
        <f t="shared" si="2"/>
        <v>4178.7005871078736</v>
      </c>
      <c r="O11" s="1">
        <f t="shared" si="3"/>
        <v>992.65539809342795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  <c r="AI11" s="6">
        <v>1.0234654120792801</v>
      </c>
    </row>
    <row r="12" spans="1:35" x14ac:dyDescent="0.45">
      <c r="A12">
        <v>6.2E-2</v>
      </c>
      <c r="B12" s="1">
        <f t="shared" si="0"/>
        <v>224.87140173143533</v>
      </c>
      <c r="C12">
        <v>0</v>
      </c>
      <c r="D12" s="2">
        <v>6.6812297353013736E-2</v>
      </c>
      <c r="E12" s="1">
        <f t="shared" si="4"/>
        <v>3.0209848371138688</v>
      </c>
      <c r="F12" s="1">
        <f t="shared" si="5"/>
        <v>12.083939348455475</v>
      </c>
      <c r="G12" s="8">
        <v>2479.1548923076866</v>
      </c>
      <c r="H12">
        <v>315</v>
      </c>
      <c r="I12">
        <v>295</v>
      </c>
      <c r="J12" s="1">
        <v>309.32607051905455</v>
      </c>
      <c r="K12" s="2">
        <f t="shared" si="1"/>
        <v>5.6739294809454464</v>
      </c>
      <c r="L12" s="8">
        <v>81.221348728318205</v>
      </c>
      <c r="M12" s="1">
        <f t="shared" si="6"/>
        <v>17.005567703101068</v>
      </c>
      <c r="N12" s="1">
        <f t="shared" si="2"/>
        <v>4178.6748233060534</v>
      </c>
      <c r="O12" s="1">
        <f t="shared" si="3"/>
        <v>992.56729971634422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  <c r="AI12" s="6">
        <v>1.0234654120792801</v>
      </c>
    </row>
    <row r="13" spans="1:35" x14ac:dyDescent="0.45">
      <c r="A13">
        <v>6.8000000000000005E-2</v>
      </c>
      <c r="B13" s="1">
        <f t="shared" si="0"/>
        <v>246.65197409586239</v>
      </c>
      <c r="C13">
        <v>0</v>
      </c>
      <c r="D13" s="2">
        <v>6.6812297353013736E-2</v>
      </c>
      <c r="E13" s="1">
        <f t="shared" si="4"/>
        <v>3.0209848371138688</v>
      </c>
      <c r="F13" s="1">
        <f t="shared" si="5"/>
        <v>12.083939348455475</v>
      </c>
      <c r="G13" s="8">
        <v>2912.5660615384559</v>
      </c>
      <c r="H13">
        <v>315</v>
      </c>
      <c r="I13">
        <v>295</v>
      </c>
      <c r="J13" s="1">
        <v>309.75304944528483</v>
      </c>
      <c r="K13" s="2">
        <f t="shared" si="1"/>
        <v>5.2469505547151698</v>
      </c>
      <c r="L13" s="8">
        <v>82.35868491856597</v>
      </c>
      <c r="M13" s="1">
        <f t="shared" si="6"/>
        <v>17.243683322543749</v>
      </c>
      <c r="N13" s="1">
        <f t="shared" si="2"/>
        <v>4178.6553649727502</v>
      </c>
      <c r="O13" s="1">
        <f t="shared" si="3"/>
        <v>992.49154967175491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  <c r="AI13" s="6">
        <v>1.0234654120792801</v>
      </c>
    </row>
    <row r="14" spans="1:35" x14ac:dyDescent="0.45">
      <c r="A14">
        <v>7.3999999999999996E-2</v>
      </c>
      <c r="B14" s="1">
        <f t="shared" si="0"/>
        <v>268.43234317621665</v>
      </c>
      <c r="C14">
        <v>0</v>
      </c>
      <c r="D14" s="2">
        <v>6.6812297353013736E-2</v>
      </c>
      <c r="E14" s="1">
        <f t="shared" si="4"/>
        <v>3.0209848371138688</v>
      </c>
      <c r="F14" s="1">
        <f t="shared" si="5"/>
        <v>12.083939348455475</v>
      </c>
      <c r="G14" s="8">
        <v>3380.1230461538389</v>
      </c>
      <c r="H14">
        <v>315</v>
      </c>
      <c r="I14">
        <v>295</v>
      </c>
      <c r="J14" s="1">
        <v>310.10351729195452</v>
      </c>
      <c r="K14" s="2">
        <f t="shared" si="1"/>
        <v>4.8964827080454825</v>
      </c>
      <c r="L14" s="8">
        <v>83.283632927897045</v>
      </c>
      <c r="M14" s="1">
        <f t="shared" si="6"/>
        <v>17.437329360874191</v>
      </c>
      <c r="N14" s="1">
        <f t="shared" si="2"/>
        <v>4178.6410167464828</v>
      </c>
      <c r="O14" s="1">
        <f t="shared" si="3"/>
        <v>992.42884388606444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  <c r="AI14" s="6">
        <v>1.0234654120792801</v>
      </c>
    </row>
    <row r="15" spans="1:35" x14ac:dyDescent="0.45">
      <c r="A15">
        <f>A3</f>
        <v>8.0000000000000002E-3</v>
      </c>
      <c r="B15" s="1">
        <f t="shared" si="0"/>
        <v>28.957537817186282</v>
      </c>
      <c r="C15">
        <v>400</v>
      </c>
      <c r="D15" s="2">
        <v>0.30843398530961791</v>
      </c>
      <c r="E15" s="1">
        <f t="shared" si="4"/>
        <v>13.946151079759682</v>
      </c>
      <c r="F15" s="1">
        <f t="shared" si="5"/>
        <v>55.784604319038728</v>
      </c>
      <c r="G15" s="8">
        <f>G3</f>
        <v>115.01606153846123</v>
      </c>
      <c r="H15">
        <v>315</v>
      </c>
      <c r="I15">
        <v>295</v>
      </c>
      <c r="J15" s="1">
        <v>295.80621518488249</v>
      </c>
      <c r="K15" s="2">
        <f t="shared" si="1"/>
        <v>19.19378481511751</v>
      </c>
      <c r="L15" s="8">
        <v>117.70423924685863</v>
      </c>
      <c r="M15" s="1">
        <f t="shared" si="6"/>
        <v>5.9772552870502311</v>
      </c>
      <c r="N15" s="1">
        <f t="shared" si="2"/>
        <v>4180.9680889333467</v>
      </c>
      <c r="O15" s="1">
        <f t="shared" si="3"/>
        <v>994.55969571098058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  <c r="AI15" s="6">
        <v>1.0234654120792801</v>
      </c>
    </row>
    <row r="16" spans="1:35" x14ac:dyDescent="0.45">
      <c r="A16">
        <f t="shared" ref="A16:A79" si="7">A4</f>
        <v>1.4E-2</v>
      </c>
      <c r="B16" s="1">
        <f t="shared" si="0"/>
        <v>50.690402577172186</v>
      </c>
      <c r="C16">
        <v>400</v>
      </c>
      <c r="D16" s="2">
        <v>0.30843398530961791</v>
      </c>
      <c r="E16" s="1">
        <f t="shared" si="4"/>
        <v>13.946151079759682</v>
      </c>
      <c r="F16" s="1">
        <f t="shared" si="5"/>
        <v>55.784604319038728</v>
      </c>
      <c r="G16" s="8">
        <f t="shared" ref="G16:G26" si="8">G4</f>
        <v>241.11489230769138</v>
      </c>
      <c r="H16">
        <v>315</v>
      </c>
      <c r="I16">
        <v>295</v>
      </c>
      <c r="J16" s="1">
        <v>298.18252778405957</v>
      </c>
      <c r="K16" s="2">
        <f t="shared" si="1"/>
        <v>16.817472215940427</v>
      </c>
      <c r="L16" s="8">
        <v>180.06709604485775</v>
      </c>
      <c r="M16" s="1">
        <f t="shared" si="6"/>
        <v>9.1495948520794332</v>
      </c>
      <c r="N16" s="1">
        <f t="shared" si="2"/>
        <v>4180.2665503767494</v>
      </c>
      <c r="O16" s="1">
        <f t="shared" si="3"/>
        <v>994.27105403769337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  <c r="AI16" s="6">
        <v>1.0234654120792801</v>
      </c>
    </row>
    <row r="17" spans="1:35" x14ac:dyDescent="0.45">
      <c r="A17">
        <f t="shared" si="7"/>
        <v>0.02</v>
      </c>
      <c r="B17" s="1">
        <f t="shared" si="0"/>
        <v>72.437456992997966</v>
      </c>
      <c r="C17">
        <v>400</v>
      </c>
      <c r="D17" s="2">
        <v>0.30843398530961791</v>
      </c>
      <c r="E17" s="1">
        <f t="shared" si="4"/>
        <v>13.946151079759682</v>
      </c>
      <c r="F17" s="1">
        <f t="shared" si="5"/>
        <v>55.784604319038728</v>
      </c>
      <c r="G17" s="8">
        <f t="shared" si="8"/>
        <v>401.35953846153689</v>
      </c>
      <c r="H17">
        <v>315</v>
      </c>
      <c r="I17">
        <v>295</v>
      </c>
      <c r="J17" s="1">
        <v>300.51415171325164</v>
      </c>
      <c r="K17" s="2">
        <f t="shared" si="1"/>
        <v>14.485848286748364</v>
      </c>
      <c r="L17" s="8">
        <v>221.2404896374332</v>
      </c>
      <c r="M17" s="1">
        <f t="shared" si="6"/>
        <v>11.243158844508461</v>
      </c>
      <c r="N17" s="1">
        <f t="shared" si="2"/>
        <v>4179.7217968474015</v>
      </c>
      <c r="O17" s="1">
        <f t="shared" si="3"/>
        <v>993.96090073896096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  <c r="AI17" s="6">
        <v>1.0234654120792801</v>
      </c>
    </row>
    <row r="18" spans="1:35" x14ac:dyDescent="0.45">
      <c r="A18">
        <f t="shared" si="7"/>
        <v>2.5999999999999999E-2</v>
      </c>
      <c r="B18" s="1">
        <f t="shared" si="0"/>
        <v>94.194461579998162</v>
      </c>
      <c r="C18">
        <v>400</v>
      </c>
      <c r="D18" s="2">
        <v>0.30843398530961791</v>
      </c>
      <c r="E18" s="1">
        <f t="shared" si="4"/>
        <v>13.946151079759682</v>
      </c>
      <c r="F18" s="1">
        <f t="shared" si="5"/>
        <v>55.784604319038728</v>
      </c>
      <c r="G18" s="8">
        <f t="shared" si="8"/>
        <v>595.74999999999773</v>
      </c>
      <c r="H18">
        <v>315</v>
      </c>
      <c r="I18">
        <v>295</v>
      </c>
      <c r="J18" s="1">
        <v>302.41562051888451</v>
      </c>
      <c r="K18" s="2">
        <f t="shared" si="1"/>
        <v>12.584379481115491</v>
      </c>
      <c r="L18" s="8">
        <v>249.5833713266889</v>
      </c>
      <c r="M18" s="1">
        <f t="shared" si="6"/>
        <v>12.684030076943067</v>
      </c>
      <c r="N18" s="1">
        <f t="shared" si="2"/>
        <v>4179.3719065498308</v>
      </c>
      <c r="O18" s="1">
        <f t="shared" si="3"/>
        <v>993.68899646511272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  <c r="AI18" s="6">
        <v>1.0234654120792801</v>
      </c>
    </row>
    <row r="19" spans="1:35" x14ac:dyDescent="0.45">
      <c r="A19">
        <f t="shared" si="7"/>
        <v>3.2000000000000001E-2</v>
      </c>
      <c r="B19" s="1">
        <f t="shared" si="0"/>
        <v>115.95820984834756</v>
      </c>
      <c r="C19">
        <v>400</v>
      </c>
      <c r="D19" s="2">
        <v>0.30843398530961791</v>
      </c>
      <c r="E19" s="1">
        <f t="shared" si="4"/>
        <v>13.946151079759682</v>
      </c>
      <c r="F19" s="1">
        <f t="shared" si="5"/>
        <v>55.784604319038728</v>
      </c>
      <c r="G19" s="8">
        <f t="shared" si="8"/>
        <v>824.28627692307418</v>
      </c>
      <c r="H19">
        <v>315</v>
      </c>
      <c r="I19">
        <v>295</v>
      </c>
      <c r="J19" s="1">
        <v>303.92570747465408</v>
      </c>
      <c r="K19" s="2">
        <f t="shared" si="1"/>
        <v>11.074292525345925</v>
      </c>
      <c r="L19" s="8">
        <v>270.08706955242519</v>
      </c>
      <c r="M19" s="1">
        <f t="shared" si="6"/>
        <v>13.726249497128189</v>
      </c>
      <c r="N19" s="1">
        <f t="shared" si="2"/>
        <v>4179.1483536395917</v>
      </c>
      <c r="O19" s="1">
        <f t="shared" si="3"/>
        <v>993.46135259125538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  <c r="AI19" s="6">
        <v>1.0234654120792801</v>
      </c>
    </row>
    <row r="20" spans="1:35" x14ac:dyDescent="0.45">
      <c r="A20">
        <f t="shared" si="7"/>
        <v>3.7999999999999999E-2</v>
      </c>
      <c r="B20" s="1">
        <f t="shared" si="0"/>
        <v>137.72662120203913</v>
      </c>
      <c r="C20">
        <v>400</v>
      </c>
      <c r="D20" s="2">
        <v>0.30843398530961791</v>
      </c>
      <c r="E20" s="1">
        <f t="shared" si="4"/>
        <v>13.946151079759682</v>
      </c>
      <c r="F20" s="1">
        <f t="shared" si="5"/>
        <v>55.784604319038728</v>
      </c>
      <c r="G20" s="8">
        <f t="shared" si="8"/>
        <v>1086.9683692307658</v>
      </c>
      <c r="H20">
        <v>315</v>
      </c>
      <c r="I20">
        <v>295</v>
      </c>
      <c r="J20" s="1">
        <v>305.13361415808504</v>
      </c>
      <c r="K20" s="2">
        <f t="shared" si="1"/>
        <v>9.8663858419149619</v>
      </c>
      <c r="L20" s="8">
        <v>285.54807125617151</v>
      </c>
      <c r="M20" s="1">
        <f t="shared" si="6"/>
        <v>14.512074798035616</v>
      </c>
      <c r="N20" s="1">
        <f t="shared" si="2"/>
        <v>4179.0010365225635</v>
      </c>
      <c r="O20" s="1">
        <f t="shared" si="3"/>
        <v>993.27202545192904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  <c r="AI20" s="6">
        <v>1.0234654120792801</v>
      </c>
    </row>
    <row r="21" spans="1:35" x14ac:dyDescent="0.45">
      <c r="A21">
        <f t="shared" si="7"/>
        <v>4.3999999999999997E-2</v>
      </c>
      <c r="B21" s="1">
        <f t="shared" si="0"/>
        <v>159.49835364329948</v>
      </c>
      <c r="C21">
        <v>400</v>
      </c>
      <c r="D21" s="2">
        <v>0.30843398530961791</v>
      </c>
      <c r="E21" s="1">
        <f t="shared" si="4"/>
        <v>13.946151079759682</v>
      </c>
      <c r="F21" s="1">
        <f t="shared" si="5"/>
        <v>55.784604319038728</v>
      </c>
      <c r="G21" s="8">
        <f t="shared" si="8"/>
        <v>1383.7962769230728</v>
      </c>
      <c r="H21">
        <v>315</v>
      </c>
      <c r="I21">
        <v>295</v>
      </c>
      <c r="J21" s="1">
        <v>306.11429803674559</v>
      </c>
      <c r="K21" s="2">
        <f t="shared" si="1"/>
        <v>8.8857019632544052</v>
      </c>
      <c r="L21" s="8">
        <v>297.60028549777866</v>
      </c>
      <c r="M21" s="1">
        <f t="shared" si="6"/>
        <v>15.124602105622595</v>
      </c>
      <c r="N21" s="1">
        <f t="shared" si="2"/>
        <v>4178.9003949379858</v>
      </c>
      <c r="O21" s="1">
        <f t="shared" si="3"/>
        <v>993.11369918114747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  <c r="AI21" s="6">
        <v>1.0234654120792801</v>
      </c>
    </row>
    <row r="22" spans="1:35" x14ac:dyDescent="0.45">
      <c r="A22">
        <f t="shared" si="7"/>
        <v>0.05</v>
      </c>
      <c r="B22" s="1">
        <f t="shared" si="0"/>
        <v>181.27252092545643</v>
      </c>
      <c r="C22">
        <v>400</v>
      </c>
      <c r="D22" s="2">
        <v>0.30843398530961791</v>
      </c>
      <c r="E22" s="1">
        <f t="shared" si="4"/>
        <v>13.946151079759682</v>
      </c>
      <c r="F22" s="1">
        <f t="shared" si="5"/>
        <v>55.784604319038728</v>
      </c>
      <c r="G22" s="8">
        <f t="shared" si="8"/>
        <v>1714.7699999999959</v>
      </c>
      <c r="H22">
        <v>315</v>
      </c>
      <c r="I22">
        <v>295</v>
      </c>
      <c r="J22" s="1">
        <v>306.92314613925072</v>
      </c>
      <c r="K22" s="2">
        <f t="shared" si="1"/>
        <v>8.0768538607492815</v>
      </c>
      <c r="L22" s="8">
        <v>307.24938348733281</v>
      </c>
      <c r="M22" s="1">
        <f t="shared" si="6"/>
        <v>15.614969147456161</v>
      </c>
      <c r="N22" s="1">
        <f t="shared" si="2"/>
        <v>4178.8292853539588</v>
      </c>
      <c r="O22" s="1">
        <f t="shared" si="3"/>
        <v>992.98006714443102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  <c r="AI22" s="6">
        <v>1.0234654120792801</v>
      </c>
    </row>
    <row r="23" spans="1:35" x14ac:dyDescent="0.45">
      <c r="A23">
        <f t="shared" si="7"/>
        <v>5.6000000000000001E-2</v>
      </c>
      <c r="B23" s="1">
        <f t="shared" si="0"/>
        <v>203.04852036888801</v>
      </c>
      <c r="C23">
        <v>400</v>
      </c>
      <c r="D23" s="2">
        <v>0.30843398530961791</v>
      </c>
      <c r="E23" s="1">
        <f t="shared" si="4"/>
        <v>13.946151079759682</v>
      </c>
      <c r="F23" s="1">
        <f t="shared" si="5"/>
        <v>55.784604319038728</v>
      </c>
      <c r="G23" s="8">
        <f t="shared" si="8"/>
        <v>2079.8895384615334</v>
      </c>
      <c r="H23">
        <v>315</v>
      </c>
      <c r="I23">
        <v>295</v>
      </c>
      <c r="J23" s="1">
        <v>307.60014495254603</v>
      </c>
      <c r="K23" s="2">
        <f t="shared" si="1"/>
        <v>7.3998550474539684</v>
      </c>
      <c r="L23" s="8">
        <v>315.14433125078062</v>
      </c>
      <c r="M23" s="1">
        <f t="shared" si="6"/>
        <v>16.016171801237942</v>
      </c>
      <c r="N23" s="1">
        <f t="shared" si="2"/>
        <v>4178.7775258710208</v>
      </c>
      <c r="O23" s="1">
        <f t="shared" si="3"/>
        <v>992.86613679205141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  <c r="AI23" s="6">
        <v>1.0234654120792801</v>
      </c>
    </row>
    <row r="24" spans="1:35" x14ac:dyDescent="0.45">
      <c r="A24">
        <f t="shared" si="7"/>
        <v>6.2E-2</v>
      </c>
      <c r="B24" s="1">
        <f t="shared" si="0"/>
        <v>224.82593024129517</v>
      </c>
      <c r="C24">
        <v>400</v>
      </c>
      <c r="D24" s="2">
        <v>0.30843398530961791</v>
      </c>
      <c r="E24" s="1">
        <f t="shared" si="4"/>
        <v>13.946151079759682</v>
      </c>
      <c r="F24" s="1">
        <f t="shared" si="5"/>
        <v>55.784604319038728</v>
      </c>
      <c r="G24" s="8">
        <f t="shared" si="8"/>
        <v>2479.1548923076866</v>
      </c>
      <c r="H24">
        <v>315</v>
      </c>
      <c r="I24">
        <v>295</v>
      </c>
      <c r="J24" s="1">
        <v>308.17430381258833</v>
      </c>
      <c r="K24" s="2">
        <f t="shared" si="1"/>
        <v>6.8256961874116655</v>
      </c>
      <c r="L24" s="8">
        <v>321.72124325055415</v>
      </c>
      <c r="M24" s="1">
        <f t="shared" si="6"/>
        <v>16.350381892872235</v>
      </c>
      <c r="N24" s="1">
        <f t="shared" si="2"/>
        <v>4178.7388657165166</v>
      </c>
      <c r="O24" s="1">
        <f t="shared" si="3"/>
        <v>992.76804842061529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  <c r="AI24" s="6">
        <v>1.0234654120792801</v>
      </c>
    </row>
    <row r="25" spans="1:35" x14ac:dyDescent="0.45">
      <c r="A25">
        <f t="shared" si="7"/>
        <v>6.8000000000000005E-2</v>
      </c>
      <c r="B25" s="1">
        <f t="shared" si="0"/>
        <v>246.60444762461927</v>
      </c>
      <c r="C25">
        <v>400</v>
      </c>
      <c r="D25" s="2">
        <v>0.30843398530961791</v>
      </c>
      <c r="E25" s="1">
        <f t="shared" si="4"/>
        <v>13.946151079759682</v>
      </c>
      <c r="F25" s="1">
        <f t="shared" si="5"/>
        <v>55.784604319038728</v>
      </c>
      <c r="G25" s="8">
        <f t="shared" si="8"/>
        <v>2912.5660615384559</v>
      </c>
      <c r="H25">
        <v>315</v>
      </c>
      <c r="I25">
        <v>295</v>
      </c>
      <c r="J25" s="1">
        <v>308.66695780694107</v>
      </c>
      <c r="K25" s="2">
        <f t="shared" si="1"/>
        <v>6.3330421930589296</v>
      </c>
      <c r="L25" s="8">
        <v>327.28345879127676</v>
      </c>
      <c r="M25" s="1">
        <f t="shared" si="6"/>
        <v>16.633019969085943</v>
      </c>
      <c r="N25" s="1">
        <f t="shared" si="2"/>
        <v>4178.7093366582621</v>
      </c>
      <c r="O25" s="1">
        <f t="shared" si="3"/>
        <v>992.68282611282825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  <c r="AI25" s="6">
        <v>1.0234654120792801</v>
      </c>
    </row>
    <row r="26" spans="1:35" x14ac:dyDescent="0.45">
      <c r="A26">
        <f t="shared" si="7"/>
        <v>7.3999999999999996E-2</v>
      </c>
      <c r="B26" s="1">
        <f t="shared" si="0"/>
        <v>268.38290024268673</v>
      </c>
      <c r="C26">
        <v>400</v>
      </c>
      <c r="D26" s="2">
        <v>0.30843398530961791</v>
      </c>
      <c r="E26" s="1">
        <f t="shared" si="4"/>
        <v>13.946151079759682</v>
      </c>
      <c r="F26" s="1">
        <f t="shared" si="5"/>
        <v>55.784604319038728</v>
      </c>
      <c r="G26" s="8">
        <f t="shared" si="8"/>
        <v>3380.1230461538389</v>
      </c>
      <c r="H26">
        <v>315</v>
      </c>
      <c r="I26">
        <v>295</v>
      </c>
      <c r="J26" s="1">
        <v>309.07405522305442</v>
      </c>
      <c r="K26" s="2">
        <f t="shared" si="1"/>
        <v>5.9259447769455846</v>
      </c>
      <c r="L26" s="8">
        <v>331.82629413293864</v>
      </c>
      <c r="M26" s="1">
        <f t="shared" si="6"/>
        <v>16.863852661625643</v>
      </c>
      <c r="N26" s="1">
        <f t="shared" si="2"/>
        <v>4178.6873638475836</v>
      </c>
      <c r="O26" s="1">
        <f t="shared" si="3"/>
        <v>992.6116744364349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  <c r="AI26" s="6">
        <v>1.0234654120792801</v>
      </c>
    </row>
    <row r="27" spans="1:35" x14ac:dyDescent="0.45">
      <c r="A27">
        <f t="shared" si="7"/>
        <v>8.0000000000000002E-3</v>
      </c>
      <c r="B27" s="1">
        <f t="shared" si="0"/>
        <v>28.958459282502343</v>
      </c>
      <c r="C27">
        <v>600</v>
      </c>
      <c r="D27" s="2">
        <v>0.56214317083882304</v>
      </c>
      <c r="E27" s="1">
        <f t="shared" si="4"/>
        <v>25.417865612648225</v>
      </c>
      <c r="F27" s="1">
        <f t="shared" si="5"/>
        <v>101.6714624505929</v>
      </c>
      <c r="G27" s="8">
        <f>G15</f>
        <v>115.01606153846123</v>
      </c>
      <c r="H27">
        <v>315</v>
      </c>
      <c r="I27">
        <v>295</v>
      </c>
      <c r="J27" s="1">
        <v>296.07864667724152</v>
      </c>
      <c r="K27" s="2">
        <f t="shared" si="1"/>
        <v>18.921353322758478</v>
      </c>
      <c r="L27" s="8">
        <v>226.11320534070637</v>
      </c>
      <c r="M27" s="1">
        <f t="shared" si="6"/>
        <v>6.4798598328602726</v>
      </c>
      <c r="N27" s="1">
        <f t="shared" si="2"/>
        <v>4180.8796415703064</v>
      </c>
      <c r="O27" s="1">
        <f t="shared" si="3"/>
        <v>994.52804857618628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  <c r="AI27" s="6">
        <v>1.0234654120792801</v>
      </c>
    </row>
    <row r="28" spans="1:35" x14ac:dyDescent="0.45">
      <c r="A28">
        <f t="shared" si="7"/>
        <v>1.4E-2</v>
      </c>
      <c r="B28" s="1">
        <f t="shared" si="0"/>
        <v>50.69416825652408</v>
      </c>
      <c r="C28">
        <v>600</v>
      </c>
      <c r="D28" s="2">
        <v>0.56214317083882304</v>
      </c>
      <c r="E28" s="1">
        <f t="shared" si="4"/>
        <v>25.417865612648225</v>
      </c>
      <c r="F28" s="1">
        <f t="shared" si="5"/>
        <v>101.6714624505929</v>
      </c>
      <c r="G28" s="8">
        <f t="shared" ref="G28:G91" si="9">G16</f>
        <v>241.11489230769138</v>
      </c>
      <c r="H28">
        <v>315</v>
      </c>
      <c r="I28">
        <v>295</v>
      </c>
      <c r="J28" s="1">
        <v>298.75603008419529</v>
      </c>
      <c r="K28" s="2">
        <f t="shared" si="1"/>
        <v>16.243969915804712</v>
      </c>
      <c r="L28" s="8">
        <v>338.87873840784243</v>
      </c>
      <c r="M28" s="1">
        <f t="shared" si="6"/>
        <v>9.7131452994619405</v>
      </c>
      <c r="N28" s="1">
        <f t="shared" si="2"/>
        <v>4180.119980546684</v>
      </c>
      <c r="O28" s="1">
        <f t="shared" si="3"/>
        <v>994.19719729820758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  <c r="AI28" s="6">
        <v>1.0234654120792801</v>
      </c>
    </row>
    <row r="29" spans="1:35" x14ac:dyDescent="0.45">
      <c r="A29">
        <f t="shared" si="7"/>
        <v>0.02</v>
      </c>
      <c r="B29" s="1">
        <f t="shared" si="0"/>
        <v>72.444369389945351</v>
      </c>
      <c r="C29">
        <v>600</v>
      </c>
      <c r="D29" s="2">
        <v>0.56214317083882304</v>
      </c>
      <c r="E29" s="1">
        <f t="shared" si="4"/>
        <v>25.417865612648225</v>
      </c>
      <c r="F29" s="1">
        <f t="shared" si="5"/>
        <v>101.6714624505929</v>
      </c>
      <c r="G29" s="8">
        <f t="shared" si="9"/>
        <v>401.35953846153689</v>
      </c>
      <c r="H29">
        <v>315</v>
      </c>
      <c r="I29">
        <v>295</v>
      </c>
      <c r="J29" s="1">
        <v>301.19078795737943</v>
      </c>
      <c r="K29" s="2">
        <f t="shared" si="1"/>
        <v>13.809212042620572</v>
      </c>
      <c r="L29" s="8">
        <v>410.88581809994741</v>
      </c>
      <c r="M29" s="1">
        <f t="shared" si="6"/>
        <v>11.775873198104973</v>
      </c>
      <c r="N29" s="1">
        <f t="shared" si="2"/>
        <v>4179.5880847429071</v>
      </c>
      <c r="O29" s="1">
        <f t="shared" si="3"/>
        <v>993.86606034827298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  <c r="AI29" s="6">
        <v>1.0234654120792801</v>
      </c>
    </row>
    <row r="30" spans="1:35" x14ac:dyDescent="0.45">
      <c r="A30">
        <f t="shared" si="7"/>
        <v>2.5999999999999999E-2</v>
      </c>
      <c r="B30" s="1">
        <f t="shared" si="0"/>
        <v>94.204196430283787</v>
      </c>
      <c r="C30">
        <v>600</v>
      </c>
      <c r="D30" s="2">
        <v>0.56214317083882304</v>
      </c>
      <c r="E30" s="1">
        <f t="shared" si="4"/>
        <v>25.417865612648225</v>
      </c>
      <c r="F30" s="1">
        <f t="shared" si="5"/>
        <v>101.6714624505929</v>
      </c>
      <c r="G30" s="8">
        <f t="shared" si="9"/>
        <v>595.74999999999773</v>
      </c>
      <c r="H30">
        <v>315</v>
      </c>
      <c r="I30">
        <v>295</v>
      </c>
      <c r="J30" s="1">
        <v>303.10517561924985</v>
      </c>
      <c r="K30" s="2">
        <f t="shared" si="1"/>
        <v>11.894824380750151</v>
      </c>
      <c r="L30" s="8">
        <v>459.55568261193935</v>
      </c>
      <c r="M30" s="1">
        <f t="shared" si="6"/>
        <v>13.169216717870111</v>
      </c>
      <c r="N30" s="1">
        <f t="shared" si="2"/>
        <v>4179.2641603883631</v>
      </c>
      <c r="O30" s="1">
        <f t="shared" si="3"/>
        <v>993.58631087383742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  <c r="AI30" s="6">
        <v>1.0234654120792801</v>
      </c>
    </row>
    <row r="31" spans="1:35" x14ac:dyDescent="0.45">
      <c r="A31">
        <f t="shared" si="7"/>
        <v>3.2000000000000001E-2</v>
      </c>
      <c r="B31" s="1">
        <f t="shared" si="0"/>
        <v>115.97034046137355</v>
      </c>
      <c r="C31">
        <v>600</v>
      </c>
      <c r="D31" s="2">
        <v>0.56214317083882304</v>
      </c>
      <c r="E31" s="1">
        <f t="shared" si="4"/>
        <v>25.417865612648225</v>
      </c>
      <c r="F31" s="1">
        <f t="shared" si="5"/>
        <v>101.6714624505929</v>
      </c>
      <c r="G31" s="8">
        <f t="shared" si="9"/>
        <v>824.28627692307418</v>
      </c>
      <c r="H31">
        <v>315</v>
      </c>
      <c r="I31">
        <v>295</v>
      </c>
      <c r="J31" s="1">
        <v>304.59369605053405</v>
      </c>
      <c r="K31" s="2">
        <f t="shared" si="1"/>
        <v>10.406303949465951</v>
      </c>
      <c r="L31" s="8">
        <v>494.37085631537173</v>
      </c>
      <c r="M31" s="1">
        <f t="shared" si="6"/>
        <v>14.16544365475918</v>
      </c>
      <c r="N31" s="1">
        <f t="shared" si="2"/>
        <v>4179.0635861340879</v>
      </c>
      <c r="O31" s="1">
        <f t="shared" si="3"/>
        <v>993.35743554508122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  <c r="AI31" s="6">
        <v>1.0234654120792801</v>
      </c>
    </row>
    <row r="32" spans="1:35" x14ac:dyDescent="0.45">
      <c r="A32">
        <f t="shared" si="7"/>
        <v>3.7999999999999999E-2</v>
      </c>
      <c r="B32" s="1">
        <f t="shared" si="0"/>
        <v>137.74076093074817</v>
      </c>
      <c r="C32">
        <v>600</v>
      </c>
      <c r="D32" s="2">
        <v>0.56214317083882304</v>
      </c>
      <c r="E32" s="1">
        <f t="shared" si="4"/>
        <v>25.417865612648225</v>
      </c>
      <c r="F32" s="1">
        <f t="shared" si="5"/>
        <v>101.6714624505929</v>
      </c>
      <c r="G32" s="8">
        <f t="shared" si="9"/>
        <v>1086.9683692307658</v>
      </c>
      <c r="H32">
        <v>315</v>
      </c>
      <c r="I32">
        <v>295</v>
      </c>
      <c r="J32" s="1">
        <v>305.76807419480241</v>
      </c>
      <c r="K32" s="2">
        <f t="shared" si="1"/>
        <v>9.2319258051975908</v>
      </c>
      <c r="L32" s="8">
        <v>520.42663183775699</v>
      </c>
      <c r="M32" s="1">
        <f t="shared" si="6"/>
        <v>14.910726555819732</v>
      </c>
      <c r="N32" s="1">
        <f t="shared" si="2"/>
        <v>4178.9340680952364</v>
      </c>
      <c r="O32" s="1">
        <f t="shared" si="3"/>
        <v>993.17006146625579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  <c r="AI32" s="6">
        <v>1.0234654120792801</v>
      </c>
    </row>
    <row r="33" spans="1:35" x14ac:dyDescent="0.45">
      <c r="A33">
        <f t="shared" si="7"/>
        <v>4.3999999999999997E-2</v>
      </c>
      <c r="B33" s="1">
        <f t="shared" si="0"/>
        <v>159.51418221676292</v>
      </c>
      <c r="C33">
        <v>600</v>
      </c>
      <c r="D33" s="2">
        <v>0.56214317083882304</v>
      </c>
      <c r="E33" s="1">
        <f t="shared" si="4"/>
        <v>25.417865612648225</v>
      </c>
      <c r="F33" s="1">
        <f t="shared" si="5"/>
        <v>101.6714624505929</v>
      </c>
      <c r="G33" s="8">
        <f t="shared" si="9"/>
        <v>1383.7962769230728</v>
      </c>
      <c r="H33">
        <v>315</v>
      </c>
      <c r="I33">
        <v>295</v>
      </c>
      <c r="J33" s="1">
        <v>306.71236955493396</v>
      </c>
      <c r="K33" s="2">
        <f t="shared" si="1"/>
        <v>8.2876304450660427</v>
      </c>
      <c r="L33" s="8">
        <v>540.6290238765929</v>
      </c>
      <c r="M33" s="1">
        <f t="shared" si="6"/>
        <v>15.488386208430923</v>
      </c>
      <c r="N33" s="1">
        <f t="shared" si="2"/>
        <v>4178.8468204186138</v>
      </c>
      <c r="O33" s="1">
        <f t="shared" si="3"/>
        <v>993.01515262606017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  <c r="AI33" s="6">
        <v>1.0234654120792801</v>
      </c>
    </row>
    <row r="34" spans="1:35" x14ac:dyDescent="0.45">
      <c r="A34">
        <f t="shared" si="7"/>
        <v>0.05</v>
      </c>
      <c r="B34" s="1">
        <f t="shared" ref="B34:B65" si="10">A34/O34*3600*1000</f>
        <v>181.28977966979343</v>
      </c>
      <c r="C34">
        <v>600</v>
      </c>
      <c r="D34" s="2">
        <v>0.56214317083882304</v>
      </c>
      <c r="E34" s="1">
        <f t="shared" si="4"/>
        <v>25.417865612648225</v>
      </c>
      <c r="F34" s="1">
        <f t="shared" si="5"/>
        <v>101.6714624505929</v>
      </c>
      <c r="G34" s="8">
        <f t="shared" si="9"/>
        <v>1714.7699999999959</v>
      </c>
      <c r="H34">
        <v>315</v>
      </c>
      <c r="I34">
        <v>295</v>
      </c>
      <c r="J34" s="1">
        <v>307.48565672880915</v>
      </c>
      <c r="K34" s="2">
        <f t="shared" si="1"/>
        <v>7.5143432711908531</v>
      </c>
      <c r="L34" s="8">
        <v>556.7386391995218</v>
      </c>
      <c r="M34" s="1">
        <f t="shared" si="6"/>
        <v>15.948881171962297</v>
      </c>
      <c r="N34" s="1">
        <f t="shared" si="2"/>
        <v>4178.7858004075542</v>
      </c>
      <c r="O34" s="1">
        <f t="shared" si="3"/>
        <v>992.88553567585177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  <c r="AI34" s="6">
        <v>1.0234654120792801</v>
      </c>
    </row>
    <row r="35" spans="1:35" x14ac:dyDescent="0.45">
      <c r="A35">
        <f t="shared" si="7"/>
        <v>5.6000000000000001E-2</v>
      </c>
      <c r="B35" s="1">
        <f t="shared" si="10"/>
        <v>203.06700108685021</v>
      </c>
      <c r="C35">
        <v>600</v>
      </c>
      <c r="D35" s="2">
        <v>0.56214317083882304</v>
      </c>
      <c r="E35" s="1">
        <f t="shared" si="4"/>
        <v>25.417865612648225</v>
      </c>
      <c r="F35" s="1">
        <f t="shared" si="5"/>
        <v>101.6714624505929</v>
      </c>
      <c r="G35" s="8">
        <f t="shared" si="9"/>
        <v>2079.8895384615334</v>
      </c>
      <c r="H35">
        <v>315</v>
      </c>
      <c r="I35">
        <v>295</v>
      </c>
      <c r="J35" s="1">
        <v>308.12934005616859</v>
      </c>
      <c r="K35" s="2">
        <f t="shared" ref="K35:K66" si="11">H35-J35</f>
        <v>6.8706599438314129</v>
      </c>
      <c r="L35" s="8">
        <v>569.87899283603599</v>
      </c>
      <c r="M35" s="1">
        <f t="shared" si="6"/>
        <v>16.324399921708885</v>
      </c>
      <c r="N35" s="1">
        <f t="shared" ref="N35:N66" si="12">((W35 + X35*H35 +Y35*H35^2 +  Z35*H35^3)+(W35 + X35*J35 + Y35*J35^2 +  Z35*J35^3))/2</f>
        <v>4178.7417257216102</v>
      </c>
      <c r="O35" s="1">
        <f t="shared" ref="O35:O66" si="13">((S35 + T35*H35 + U35*H35^2 +  V35*H35^3)+(S35 + T35*J35 + U35*J35^2 +  V35*J35^3))/2</f>
        <v>992.77577804863131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  <c r="AI35" s="6">
        <v>1.0234654120792801</v>
      </c>
    </row>
    <row r="36" spans="1:35" x14ac:dyDescent="0.45">
      <c r="A36">
        <f t="shared" si="7"/>
        <v>6.2E-2</v>
      </c>
      <c r="B36" s="1">
        <f t="shared" si="10"/>
        <v>224.84546453991268</v>
      </c>
      <c r="C36">
        <v>600</v>
      </c>
      <c r="D36" s="2">
        <v>0.56214317083882304</v>
      </c>
      <c r="E36" s="1">
        <f t="shared" si="4"/>
        <v>25.417865612648225</v>
      </c>
      <c r="F36" s="1">
        <f t="shared" si="5"/>
        <v>101.6714624505929</v>
      </c>
      <c r="G36" s="8">
        <f t="shared" si="9"/>
        <v>2479.1548923076866</v>
      </c>
      <c r="H36">
        <v>315</v>
      </c>
      <c r="I36">
        <v>295</v>
      </c>
      <c r="J36" s="1">
        <v>308.67286741055813</v>
      </c>
      <c r="K36" s="2">
        <f t="shared" si="11"/>
        <v>6.3271325894418737</v>
      </c>
      <c r="L36" s="8">
        <v>580.79885424851864</v>
      </c>
      <c r="M36" s="1">
        <f t="shared" si="6"/>
        <v>16.636388124691415</v>
      </c>
      <c r="N36" s="1">
        <f t="shared" si="12"/>
        <v>4178.7090022178272</v>
      </c>
      <c r="O36" s="1">
        <f t="shared" si="13"/>
        <v>992.6817979482945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  <c r="AI36" s="6">
        <v>1.0234654120792801</v>
      </c>
    </row>
    <row r="37" spans="1:35" x14ac:dyDescent="0.45">
      <c r="A37">
        <f t="shared" si="7"/>
        <v>6.8000000000000005E-2</v>
      </c>
      <c r="B37" s="1">
        <f t="shared" si="10"/>
        <v>246.62489818962555</v>
      </c>
      <c r="C37">
        <v>600</v>
      </c>
      <c r="D37" s="2">
        <v>0.56214317083882304</v>
      </c>
      <c r="E37" s="1">
        <f t="shared" si="4"/>
        <v>25.417865612648225</v>
      </c>
      <c r="F37" s="1">
        <f t="shared" si="5"/>
        <v>101.6714624505929</v>
      </c>
      <c r="G37" s="8">
        <f t="shared" si="9"/>
        <v>2912.5660615384559</v>
      </c>
      <c r="H37">
        <v>315</v>
      </c>
      <c r="I37">
        <v>295</v>
      </c>
      <c r="J37" s="1">
        <v>309.1375882977859</v>
      </c>
      <c r="K37" s="2">
        <f t="shared" si="11"/>
        <v>5.8624117022141036</v>
      </c>
      <c r="L37" s="8">
        <v>590.01569496295497</v>
      </c>
      <c r="M37" s="1">
        <f t="shared" si="6"/>
        <v>16.899662868115684</v>
      </c>
      <c r="N37" s="1">
        <f t="shared" si="12"/>
        <v>4178.684126985906</v>
      </c>
      <c r="O37" s="1">
        <f t="shared" si="13"/>
        <v>992.60051112835174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  <c r="AI37" s="6">
        <v>1.0234654120792801</v>
      </c>
    </row>
    <row r="38" spans="1:35" x14ac:dyDescent="0.45">
      <c r="A38">
        <f t="shared" si="7"/>
        <v>7.3999999999999996E-2</v>
      </c>
      <c r="B38" s="1">
        <f t="shared" si="10"/>
        <v>268.40420263298813</v>
      </c>
      <c r="C38">
        <v>600</v>
      </c>
      <c r="D38" s="2">
        <v>0.56214317083882304</v>
      </c>
      <c r="E38" s="1">
        <f t="shared" si="4"/>
        <v>25.417865612648225</v>
      </c>
      <c r="F38" s="1">
        <f t="shared" si="5"/>
        <v>101.6714624505929</v>
      </c>
      <c r="G38" s="8">
        <f t="shared" si="9"/>
        <v>3380.1230461538389</v>
      </c>
      <c r="H38">
        <v>315</v>
      </c>
      <c r="I38">
        <v>295</v>
      </c>
      <c r="J38" s="1">
        <v>309.52050211511909</v>
      </c>
      <c r="K38" s="2">
        <f t="shared" si="11"/>
        <v>5.4794978848809137</v>
      </c>
      <c r="L38" s="8">
        <v>597.53133987568935</v>
      </c>
      <c r="M38" s="1">
        <f t="shared" si="6"/>
        <v>17.114302344714151</v>
      </c>
      <c r="N38" s="1">
        <f t="shared" si="12"/>
        <v>4178.6656878509102</v>
      </c>
      <c r="O38" s="1">
        <f t="shared" si="13"/>
        <v>992.53289399596804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  <c r="AI38" s="6">
        <v>1.0234654120792801</v>
      </c>
    </row>
    <row r="39" spans="1:35" x14ac:dyDescent="0.45">
      <c r="A39">
        <f t="shared" si="7"/>
        <v>8.0000000000000002E-3</v>
      </c>
      <c r="B39" s="1">
        <f t="shared" si="10"/>
        <v>28.957587930487595</v>
      </c>
      <c r="C39">
        <v>800</v>
      </c>
      <c r="D39" s="2">
        <v>0.80368906455862987</v>
      </c>
      <c r="E39" s="1">
        <f t="shared" si="4"/>
        <v>36.339604743083008</v>
      </c>
      <c r="F39" s="1">
        <f t="shared" si="5"/>
        <v>145.35841897233203</v>
      </c>
      <c r="G39" s="8">
        <f t="shared" si="9"/>
        <v>115.01606153846123</v>
      </c>
      <c r="H39">
        <v>315</v>
      </c>
      <c r="I39">
        <v>295</v>
      </c>
      <c r="J39" s="1">
        <v>295.82111602128754</v>
      </c>
      <c r="K39" s="2">
        <f t="shared" si="11"/>
        <v>19.178883978712463</v>
      </c>
      <c r="L39" s="8">
        <v>287.83524212480842</v>
      </c>
      <c r="M39" s="1">
        <f t="shared" si="6"/>
        <v>6.0068732784725576</v>
      </c>
      <c r="N39" s="1">
        <f t="shared" si="12"/>
        <v>4180.9631956865514</v>
      </c>
      <c r="O39" s="1">
        <f t="shared" si="13"/>
        <v>994.55797455002539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  <c r="AI39" s="6">
        <v>1.0234654120792801</v>
      </c>
    </row>
    <row r="40" spans="1:35" x14ac:dyDescent="0.45">
      <c r="A40">
        <f t="shared" si="7"/>
        <v>1.4E-2</v>
      </c>
      <c r="B40" s="1">
        <f t="shared" si="10"/>
        <v>50.690589112999014</v>
      </c>
      <c r="C40">
        <v>800</v>
      </c>
      <c r="D40" s="2">
        <v>0.80368906455862987</v>
      </c>
      <c r="E40" s="1">
        <f t="shared" si="4"/>
        <v>36.339604743083008</v>
      </c>
      <c r="F40" s="1">
        <f t="shared" si="5"/>
        <v>145.35841897233203</v>
      </c>
      <c r="G40" s="8">
        <f t="shared" si="9"/>
        <v>241.11489230769138</v>
      </c>
      <c r="H40">
        <v>315</v>
      </c>
      <c r="I40">
        <v>295</v>
      </c>
      <c r="J40" s="1">
        <v>298.21123555633926</v>
      </c>
      <c r="K40" s="2">
        <f t="shared" si="11"/>
        <v>16.788764443660739</v>
      </c>
      <c r="L40" s="8">
        <v>439.85872043812822</v>
      </c>
      <c r="M40" s="1">
        <f t="shared" si="6"/>
        <v>9.1788202547736191</v>
      </c>
      <c r="N40" s="1">
        <f t="shared" si="12"/>
        <v>4180.2590110323617</v>
      </c>
      <c r="O40" s="1">
        <f t="shared" si="13"/>
        <v>994.26739522890068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  <c r="AI40" s="6">
        <v>1.0234654120792801</v>
      </c>
    </row>
    <row r="41" spans="1:35" x14ac:dyDescent="0.45">
      <c r="A41">
        <f t="shared" si="7"/>
        <v>0.02</v>
      </c>
      <c r="B41" s="1">
        <f t="shared" si="10"/>
        <v>72.437770064677323</v>
      </c>
      <c r="C41">
        <v>800</v>
      </c>
      <c r="D41" s="2">
        <v>0.80368906455862987</v>
      </c>
      <c r="E41" s="1">
        <f t="shared" si="4"/>
        <v>36.339604743083008</v>
      </c>
      <c r="F41" s="1">
        <f t="shared" si="5"/>
        <v>145.35841897233203</v>
      </c>
      <c r="G41" s="8">
        <f t="shared" si="9"/>
        <v>401.35953846153689</v>
      </c>
      <c r="H41">
        <v>315</v>
      </c>
      <c r="I41">
        <v>295</v>
      </c>
      <c r="J41" s="1">
        <v>300.54513423336465</v>
      </c>
      <c r="K41" s="2">
        <f t="shared" si="11"/>
        <v>14.454865766635351</v>
      </c>
      <c r="L41" s="8">
        <v>540.14209125068362</v>
      </c>
      <c r="M41" s="1">
        <f t="shared" si="6"/>
        <v>11.268114127358333</v>
      </c>
      <c r="N41" s="1">
        <f t="shared" si="12"/>
        <v>4179.7154444586158</v>
      </c>
      <c r="O41" s="1">
        <f t="shared" si="13"/>
        <v>993.95660489981333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  <c r="AI41" s="6">
        <v>1.0234654120792801</v>
      </c>
    </row>
    <row r="42" spans="1:35" x14ac:dyDescent="0.45">
      <c r="A42">
        <f t="shared" si="7"/>
        <v>2.5999999999999999E-2</v>
      </c>
      <c r="B42" s="1">
        <f t="shared" si="10"/>
        <v>94.194869331808633</v>
      </c>
      <c r="C42">
        <v>800</v>
      </c>
      <c r="D42" s="2">
        <v>0.80368906455862987</v>
      </c>
      <c r="E42" s="1">
        <f t="shared" si="4"/>
        <v>36.339604743083008</v>
      </c>
      <c r="F42" s="1">
        <f t="shared" si="5"/>
        <v>145.35841897233203</v>
      </c>
      <c r="G42" s="8">
        <f t="shared" si="9"/>
        <v>595.74999999999773</v>
      </c>
      <c r="H42">
        <v>315</v>
      </c>
      <c r="I42">
        <v>295</v>
      </c>
      <c r="J42" s="1">
        <v>302.44479782051513</v>
      </c>
      <c r="K42" s="2">
        <f t="shared" si="11"/>
        <v>12.555202179484866</v>
      </c>
      <c r="L42" s="8">
        <v>609.17944506151593</v>
      </c>
      <c r="M42" s="1">
        <f t="shared" si="6"/>
        <v>12.704907095629732</v>
      </c>
      <c r="N42" s="1">
        <f t="shared" si="12"/>
        <v>4179.3671486969552</v>
      </c>
      <c r="O42" s="1">
        <f t="shared" si="13"/>
        <v>993.68469497300134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  <c r="AI42" s="6">
        <v>1.0234654120792801</v>
      </c>
    </row>
    <row r="43" spans="1:35" x14ac:dyDescent="0.45">
      <c r="A43">
        <f t="shared" si="7"/>
        <v>3.2000000000000001E-2</v>
      </c>
      <c r="B43" s="1">
        <f t="shared" si="10"/>
        <v>115.95868433178056</v>
      </c>
      <c r="C43">
        <v>800</v>
      </c>
      <c r="D43" s="2">
        <v>0.80368906455862987</v>
      </c>
      <c r="E43" s="1">
        <f t="shared" si="4"/>
        <v>36.339604743083008</v>
      </c>
      <c r="F43" s="1">
        <f t="shared" si="5"/>
        <v>145.35841897233203</v>
      </c>
      <c r="G43" s="8">
        <f t="shared" si="9"/>
        <v>824.28627692307418</v>
      </c>
      <c r="H43">
        <v>315</v>
      </c>
      <c r="I43">
        <v>295</v>
      </c>
      <c r="J43" s="1">
        <v>303.95207629469752</v>
      </c>
      <c r="K43" s="2">
        <f t="shared" si="11"/>
        <v>11.04792370530248</v>
      </c>
      <c r="L43" s="8">
        <v>659.14086747761496</v>
      </c>
      <c r="M43" s="1">
        <f t="shared" si="6"/>
        <v>13.743817828261895</v>
      </c>
      <c r="N43" s="1">
        <f t="shared" si="12"/>
        <v>4179.1448485739884</v>
      </c>
      <c r="O43" s="1">
        <f t="shared" si="13"/>
        <v>993.45728751449269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  <c r="AI43" s="6">
        <v>1.0234654120792801</v>
      </c>
    </row>
    <row r="44" spans="1:35" x14ac:dyDescent="0.45">
      <c r="A44">
        <f t="shared" si="7"/>
        <v>3.7999999999999999E-2</v>
      </c>
      <c r="B44" s="1">
        <f t="shared" si="10"/>
        <v>137.72714174038094</v>
      </c>
      <c r="C44">
        <v>800</v>
      </c>
      <c r="D44" s="2">
        <v>0.80368906455862987</v>
      </c>
      <c r="E44" s="1">
        <f t="shared" si="4"/>
        <v>36.339604743083008</v>
      </c>
      <c r="F44" s="1">
        <f t="shared" si="5"/>
        <v>145.35841897233203</v>
      </c>
      <c r="G44" s="8">
        <f t="shared" si="9"/>
        <v>1086.9683692307658</v>
      </c>
      <c r="H44">
        <v>315</v>
      </c>
      <c r="I44">
        <v>295</v>
      </c>
      <c r="J44" s="1">
        <v>305.1571646899036</v>
      </c>
      <c r="K44" s="2">
        <f t="shared" si="11"/>
        <v>9.8428353100964046</v>
      </c>
      <c r="L44" s="8">
        <v>696.83264170983477</v>
      </c>
      <c r="M44" s="1">
        <f t="shared" si="6"/>
        <v>14.527035132909001</v>
      </c>
      <c r="N44" s="1">
        <f t="shared" si="12"/>
        <v>4178.9984262212101</v>
      </c>
      <c r="O44" s="1">
        <f t="shared" si="13"/>
        <v>993.26827139033617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  <c r="AI44" s="6">
        <v>1.0234654120792801</v>
      </c>
    </row>
    <row r="45" spans="1:35" x14ac:dyDescent="0.45">
      <c r="A45">
        <f t="shared" si="7"/>
        <v>4.3999999999999997E-2</v>
      </c>
      <c r="B45" s="1">
        <f t="shared" si="10"/>
        <v>159.49890557871419</v>
      </c>
      <c r="C45">
        <v>800</v>
      </c>
      <c r="D45" s="2">
        <v>0.80368906455862987</v>
      </c>
      <c r="E45" s="1">
        <f t="shared" si="4"/>
        <v>36.339604743083008</v>
      </c>
      <c r="F45" s="1">
        <f t="shared" si="5"/>
        <v>145.35841897233203</v>
      </c>
      <c r="G45" s="8">
        <f t="shared" si="9"/>
        <v>1383.7962769230728</v>
      </c>
      <c r="H45">
        <v>315</v>
      </c>
      <c r="I45">
        <v>295</v>
      </c>
      <c r="J45" s="1">
        <v>306.1353086016577</v>
      </c>
      <c r="K45" s="2">
        <f t="shared" si="11"/>
        <v>8.8646913983423019</v>
      </c>
      <c r="L45" s="8">
        <v>726.22891096121543</v>
      </c>
      <c r="M45" s="1">
        <f t="shared" si="6"/>
        <v>15.137501656881517</v>
      </c>
      <c r="N45" s="1">
        <f t="shared" si="12"/>
        <v>4178.8984151491768</v>
      </c>
      <c r="O45" s="1">
        <f t="shared" si="13"/>
        <v>993.11026257686854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  <c r="AI45" s="6">
        <v>1.0234654120792801</v>
      </c>
    </row>
    <row r="46" spans="1:35" x14ac:dyDescent="0.45">
      <c r="A46">
        <f t="shared" si="7"/>
        <v>0.05</v>
      </c>
      <c r="B46" s="1">
        <f t="shared" si="10"/>
        <v>181.27309394143822</v>
      </c>
      <c r="C46">
        <v>800</v>
      </c>
      <c r="D46" s="2">
        <v>0.80368906455862987</v>
      </c>
      <c r="E46" s="1">
        <f t="shared" si="4"/>
        <v>36.339604743083008</v>
      </c>
      <c r="F46" s="1">
        <f t="shared" si="5"/>
        <v>145.35841897233203</v>
      </c>
      <c r="G46" s="8">
        <f t="shared" si="9"/>
        <v>1714.7699999999959</v>
      </c>
      <c r="H46">
        <v>315</v>
      </c>
      <c r="I46">
        <v>295</v>
      </c>
      <c r="J46" s="1">
        <v>306.94194929001731</v>
      </c>
      <c r="K46" s="2">
        <f t="shared" si="11"/>
        <v>8.0580507099826946</v>
      </c>
      <c r="L46" s="8">
        <v>749.77534002959158</v>
      </c>
      <c r="M46" s="1">
        <f t="shared" si="6"/>
        <v>15.626221810335267</v>
      </c>
      <c r="N46" s="1">
        <f t="shared" si="12"/>
        <v>4178.8277544187304</v>
      </c>
      <c r="O46" s="1">
        <f t="shared" si="13"/>
        <v>992.97692827017386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  <c r="AI46" s="6">
        <v>1.0234654120792801</v>
      </c>
    </row>
    <row r="47" spans="1:35" x14ac:dyDescent="0.45">
      <c r="A47">
        <f t="shared" si="7"/>
        <v>5.6000000000000001E-2</v>
      </c>
      <c r="B47" s="1">
        <f t="shared" si="10"/>
        <v>203.04910717199431</v>
      </c>
      <c r="C47">
        <v>800</v>
      </c>
      <c r="D47" s="2">
        <v>0.80368906455862987</v>
      </c>
      <c r="E47" s="1">
        <f t="shared" si="4"/>
        <v>36.339604743083008</v>
      </c>
      <c r="F47" s="1">
        <f t="shared" si="5"/>
        <v>145.35841897233203</v>
      </c>
      <c r="G47" s="8">
        <f t="shared" si="9"/>
        <v>2079.8895384615334</v>
      </c>
      <c r="H47">
        <v>315</v>
      </c>
      <c r="I47">
        <v>295</v>
      </c>
      <c r="J47" s="1">
        <v>307.61705247567221</v>
      </c>
      <c r="K47" s="2">
        <f t="shared" si="11"/>
        <v>7.3829475243277898</v>
      </c>
      <c r="L47" s="8">
        <v>769.05021992869251</v>
      </c>
      <c r="M47" s="1">
        <f t="shared" si="6"/>
        <v>16.026090540250134</v>
      </c>
      <c r="N47" s="1">
        <f t="shared" si="12"/>
        <v>4178.7763200871195</v>
      </c>
      <c r="O47" s="1">
        <f t="shared" si="13"/>
        <v>992.86326745201188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  <c r="AI47" s="6">
        <v>1.0234654120792801</v>
      </c>
    </row>
    <row r="48" spans="1:35" x14ac:dyDescent="0.45">
      <c r="A48">
        <f t="shared" si="7"/>
        <v>6.2E-2</v>
      </c>
      <c r="B48" s="1">
        <f t="shared" si="10"/>
        <v>224.82652563419177</v>
      </c>
      <c r="C48">
        <v>800</v>
      </c>
      <c r="D48" s="2">
        <v>0.80368906455862987</v>
      </c>
      <c r="E48" s="1">
        <f t="shared" si="4"/>
        <v>36.339604743083008</v>
      </c>
      <c r="F48" s="1">
        <f t="shared" si="5"/>
        <v>145.35841897233203</v>
      </c>
      <c r="G48" s="8">
        <f t="shared" si="9"/>
        <v>2479.1548923076866</v>
      </c>
      <c r="H48">
        <v>315</v>
      </c>
      <c r="I48">
        <v>295</v>
      </c>
      <c r="J48" s="1">
        <v>308.18958656892323</v>
      </c>
      <c r="K48" s="2">
        <f t="shared" si="11"/>
        <v>6.8104134310767677</v>
      </c>
      <c r="L48" s="8">
        <v>785.11436825522992</v>
      </c>
      <c r="M48" s="1">
        <f t="shared" si="6"/>
        <v>16.359205704135373</v>
      </c>
      <c r="N48" s="1">
        <f t="shared" si="12"/>
        <v>4178.7379000002184</v>
      </c>
      <c r="O48" s="1">
        <f t="shared" si="13"/>
        <v>992.76541934007275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  <c r="AI48" s="6">
        <v>1.0234654120792801</v>
      </c>
    </row>
    <row r="49" spans="1:35" x14ac:dyDescent="0.45">
      <c r="A49">
        <f t="shared" si="7"/>
        <v>6.8000000000000005E-2</v>
      </c>
      <c r="B49" s="1">
        <f t="shared" si="10"/>
        <v>246.60504787331635</v>
      </c>
      <c r="C49">
        <v>800</v>
      </c>
      <c r="D49" s="2">
        <v>0.80368906455862987</v>
      </c>
      <c r="E49" s="1">
        <f t="shared" si="4"/>
        <v>36.339604743083008</v>
      </c>
      <c r="F49" s="1">
        <f t="shared" si="5"/>
        <v>145.35841897233203</v>
      </c>
      <c r="G49" s="8">
        <f t="shared" si="9"/>
        <v>2912.5660615384559</v>
      </c>
      <c r="H49">
        <v>315</v>
      </c>
      <c r="I49">
        <v>295</v>
      </c>
      <c r="J49" s="1">
        <v>308.68084440554264</v>
      </c>
      <c r="K49" s="2">
        <f t="shared" si="11"/>
        <v>6.3191555944573565</v>
      </c>
      <c r="L49" s="8">
        <v>798.70580982601814</v>
      </c>
      <c r="M49" s="1">
        <f t="shared" si="6"/>
        <v>16.640933762531194</v>
      </c>
      <c r="N49" s="1">
        <f t="shared" si="12"/>
        <v>4178.7085515100462</v>
      </c>
      <c r="O49" s="1">
        <f t="shared" si="13"/>
        <v>992.68040987448239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  <c r="AI49" s="6">
        <v>1.0234654120792801</v>
      </c>
    </row>
    <row r="50" spans="1:35" x14ac:dyDescent="0.45">
      <c r="A50">
        <f t="shared" si="7"/>
        <v>7.3999999999999996E-2</v>
      </c>
      <c r="B50" s="1">
        <f t="shared" si="10"/>
        <v>268.38350504460357</v>
      </c>
      <c r="C50">
        <v>800</v>
      </c>
      <c r="D50" s="2">
        <v>0.80368906455862987</v>
      </c>
      <c r="E50" s="1">
        <f t="shared" si="4"/>
        <v>36.339604743083008</v>
      </c>
      <c r="F50" s="1">
        <f t="shared" si="5"/>
        <v>145.35841897233203</v>
      </c>
      <c r="G50" s="8">
        <f t="shared" si="9"/>
        <v>3380.1230461538389</v>
      </c>
      <c r="H50">
        <v>315</v>
      </c>
      <c r="I50">
        <v>295</v>
      </c>
      <c r="J50" s="1">
        <v>309.0867929293052</v>
      </c>
      <c r="K50" s="2">
        <f t="shared" si="11"/>
        <v>5.9132070706947957</v>
      </c>
      <c r="L50" s="8">
        <v>809.81063393037891</v>
      </c>
      <c r="M50" s="1">
        <f t="shared" si="6"/>
        <v>16.871036795913522</v>
      </c>
      <c r="N50" s="1">
        <f t="shared" si="12"/>
        <v>4178.6867107859925</v>
      </c>
      <c r="O50" s="1">
        <f t="shared" si="13"/>
        <v>992.60943758717985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  <c r="AI50" s="6">
        <v>1.0234654120792801</v>
      </c>
    </row>
    <row r="51" spans="1:35" x14ac:dyDescent="0.45">
      <c r="A51">
        <f t="shared" si="7"/>
        <v>8.0000000000000002E-3</v>
      </c>
      <c r="B51" s="1">
        <f t="shared" si="10"/>
        <v>28.956948655073862</v>
      </c>
      <c r="C51">
        <v>1000</v>
      </c>
      <c r="D51" s="2">
        <v>1.0452349582784366</v>
      </c>
      <c r="E51" s="1">
        <f t="shared" si="4"/>
        <v>47.261343873517788</v>
      </c>
      <c r="F51" s="1">
        <f t="shared" si="5"/>
        <v>189.04537549407115</v>
      </c>
      <c r="G51" s="8">
        <f t="shared" si="9"/>
        <v>115.01606153846123</v>
      </c>
      <c r="H51">
        <v>315</v>
      </c>
      <c r="I51">
        <v>295</v>
      </c>
      <c r="J51" s="1">
        <v>295.63028377797679</v>
      </c>
      <c r="K51" s="2">
        <f t="shared" si="11"/>
        <v>19.369716222023214</v>
      </c>
      <c r="L51" s="8">
        <v>334.48689728729255</v>
      </c>
      <c r="M51" s="1">
        <f t="shared" si="6"/>
        <v>5.6025276300520837</v>
      </c>
      <c r="N51" s="1">
        <f t="shared" si="12"/>
        <v>4181.0263517254261</v>
      </c>
      <c r="O51" s="1">
        <f t="shared" si="13"/>
        <v>994.57993116113914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  <c r="AI51" s="6">
        <v>1.0234654120792801</v>
      </c>
    </row>
    <row r="52" spans="1:35" x14ac:dyDescent="0.45">
      <c r="A52">
        <f t="shared" si="7"/>
        <v>1.4E-2</v>
      </c>
      <c r="B52" s="1">
        <f t="shared" si="10"/>
        <v>50.687672313063004</v>
      </c>
      <c r="C52">
        <v>1000</v>
      </c>
      <c r="D52" s="2">
        <v>1.0452349582784366</v>
      </c>
      <c r="E52" s="1">
        <f t="shared" si="4"/>
        <v>47.261343873517788</v>
      </c>
      <c r="F52" s="1">
        <f t="shared" si="5"/>
        <v>189.04537549407115</v>
      </c>
      <c r="G52" s="8">
        <f t="shared" si="9"/>
        <v>241.11489230769138</v>
      </c>
      <c r="H52">
        <v>315</v>
      </c>
      <c r="I52">
        <v>295</v>
      </c>
      <c r="J52" s="1">
        <v>297.75861485274544</v>
      </c>
      <c r="K52" s="2">
        <f t="shared" si="11"/>
        <v>17.241385147254562</v>
      </c>
      <c r="L52" s="8">
        <v>519.76997840728541</v>
      </c>
      <c r="M52" s="1">
        <f t="shared" si="6"/>
        <v>8.7033588833422435</v>
      </c>
      <c r="N52" s="1">
        <f t="shared" si="12"/>
        <v>4180.3804036927968</v>
      </c>
      <c r="O52" s="1">
        <f t="shared" si="13"/>
        <v>994.3246099113361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  <c r="AI52" s="6">
        <v>1.0234654120792801</v>
      </c>
    </row>
    <row r="53" spans="1:35" x14ac:dyDescent="0.45">
      <c r="A53">
        <f t="shared" si="7"/>
        <v>0.02</v>
      </c>
      <c r="B53" s="1">
        <f t="shared" si="10"/>
        <v>72.432146634921139</v>
      </c>
      <c r="C53">
        <v>1000</v>
      </c>
      <c r="D53" s="2">
        <v>1.0452349582784366</v>
      </c>
      <c r="E53" s="1">
        <f t="shared" si="4"/>
        <v>47.261343873517788</v>
      </c>
      <c r="F53" s="1">
        <f t="shared" si="5"/>
        <v>189.04537549407115</v>
      </c>
      <c r="G53" s="8">
        <f t="shared" si="9"/>
        <v>401.35953846153689</v>
      </c>
      <c r="H53">
        <v>315</v>
      </c>
      <c r="I53">
        <v>295</v>
      </c>
      <c r="J53" s="1">
        <v>299.98351393927391</v>
      </c>
      <c r="K53" s="2">
        <f t="shared" si="11"/>
        <v>15.016486060726095</v>
      </c>
      <c r="L53" s="8">
        <v>645.67761994823502</v>
      </c>
      <c r="M53" s="1">
        <f t="shared" si="6"/>
        <v>10.806360285234256</v>
      </c>
      <c r="N53" s="1">
        <f t="shared" si="12"/>
        <v>4179.8340922802699</v>
      </c>
      <c r="O53" s="1">
        <f t="shared" si="13"/>
        <v>994.03377291716492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  <c r="AI53" s="6">
        <v>1.0234654120792801</v>
      </c>
    </row>
    <row r="54" spans="1:35" x14ac:dyDescent="0.45">
      <c r="A54">
        <f t="shared" si="7"/>
        <v>2.5999999999999999E-2</v>
      </c>
      <c r="B54" s="1">
        <f t="shared" si="10"/>
        <v>94.186711634370482</v>
      </c>
      <c r="C54">
        <v>1000</v>
      </c>
      <c r="D54" s="2">
        <v>1.0452349582784366</v>
      </c>
      <c r="E54" s="1">
        <f t="shared" si="4"/>
        <v>47.261343873517788</v>
      </c>
      <c r="F54" s="1">
        <f t="shared" si="5"/>
        <v>189.04537549407115</v>
      </c>
      <c r="G54" s="8">
        <f t="shared" si="9"/>
        <v>595.74999999999773</v>
      </c>
      <c r="H54">
        <v>315</v>
      </c>
      <c r="I54">
        <v>295</v>
      </c>
      <c r="J54" s="1">
        <v>301.85592892927122</v>
      </c>
      <c r="K54" s="2">
        <f t="shared" si="11"/>
        <v>13.144071070728785</v>
      </c>
      <c r="L54" s="8">
        <v>733.85733489538961</v>
      </c>
      <c r="M54" s="1">
        <f t="shared" si="6"/>
        <v>12.277082434094995</v>
      </c>
      <c r="N54" s="1">
        <f t="shared" si="12"/>
        <v>4179.4666582349273</v>
      </c>
      <c r="O54" s="1">
        <f t="shared" si="13"/>
        <v>993.77075997038651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  <c r="AI54" s="6">
        <v>1.0234654120792801</v>
      </c>
    </row>
    <row r="55" spans="1:35" x14ac:dyDescent="0.45">
      <c r="A55">
        <f t="shared" si="7"/>
        <v>3.2000000000000001E-2</v>
      </c>
      <c r="B55" s="1">
        <f t="shared" si="10"/>
        <v>115.94831147945494</v>
      </c>
      <c r="C55">
        <v>1000</v>
      </c>
      <c r="D55" s="2">
        <v>1.0452349582784366</v>
      </c>
      <c r="E55" s="1">
        <f t="shared" si="4"/>
        <v>47.261343873517788</v>
      </c>
      <c r="F55" s="1">
        <f t="shared" si="5"/>
        <v>189.04537549407115</v>
      </c>
      <c r="G55" s="8">
        <f t="shared" si="9"/>
        <v>824.28627692307418</v>
      </c>
      <c r="H55">
        <v>315</v>
      </c>
      <c r="I55">
        <v>295</v>
      </c>
      <c r="J55" s="1">
        <v>303.37095249566153</v>
      </c>
      <c r="K55" s="2">
        <f t="shared" si="11"/>
        <v>11.629047504338473</v>
      </c>
      <c r="L55" s="8">
        <v>798.37543981232852</v>
      </c>
      <c r="M55" s="1">
        <f t="shared" si="6"/>
        <v>13.351917572272106</v>
      </c>
      <c r="N55" s="1">
        <f t="shared" si="12"/>
        <v>4179.2252024584168</v>
      </c>
      <c r="O55" s="1">
        <f t="shared" si="13"/>
        <v>993.5461632005954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  <c r="AI55" s="6">
        <v>1.0234654120792801</v>
      </c>
    </row>
    <row r="56" spans="1:35" x14ac:dyDescent="0.45">
      <c r="A56">
        <f t="shared" si="7"/>
        <v>3.7999999999999999E-2</v>
      </c>
      <c r="B56" s="1">
        <f t="shared" si="10"/>
        <v>137.71487098865538</v>
      </c>
      <c r="C56">
        <v>1000</v>
      </c>
      <c r="D56" s="2">
        <v>1.0452349582784366</v>
      </c>
      <c r="E56" s="1">
        <f t="shared" si="4"/>
        <v>47.261343873517788</v>
      </c>
      <c r="F56" s="1">
        <f t="shared" si="5"/>
        <v>189.04537549407115</v>
      </c>
      <c r="G56" s="8">
        <f t="shared" si="9"/>
        <v>1086.9683692307658</v>
      </c>
      <c r="H56">
        <v>315</v>
      </c>
      <c r="I56">
        <v>295</v>
      </c>
      <c r="J56" s="1">
        <v>304.59790778298861</v>
      </c>
      <c r="K56" s="2">
        <f t="shared" si="11"/>
        <v>10.402092217011386</v>
      </c>
      <c r="L56" s="8">
        <v>847.41985229338513</v>
      </c>
      <c r="M56" s="1">
        <f t="shared" si="6"/>
        <v>14.168175492515568</v>
      </c>
      <c r="N56" s="1">
        <f t="shared" si="12"/>
        <v>4179.0630778763334</v>
      </c>
      <c r="O56" s="1">
        <f t="shared" si="13"/>
        <v>993.35677416616306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  <c r="AI56" s="6">
        <v>1.0234654120792801</v>
      </c>
    </row>
    <row r="57" spans="1:35" x14ac:dyDescent="0.45">
      <c r="A57">
        <f t="shared" si="7"/>
        <v>4.3999999999999997E-2</v>
      </c>
      <c r="B57" s="1">
        <f t="shared" si="10"/>
        <v>159.4850130271785</v>
      </c>
      <c r="C57">
        <v>1000</v>
      </c>
      <c r="D57" s="2">
        <v>1.0452349582784366</v>
      </c>
      <c r="E57" s="1">
        <f t="shared" si="4"/>
        <v>47.261343873517788</v>
      </c>
      <c r="F57" s="1">
        <f t="shared" si="5"/>
        <v>189.04537549407115</v>
      </c>
      <c r="G57" s="8">
        <f t="shared" si="9"/>
        <v>1383.7962769230728</v>
      </c>
      <c r="H57">
        <v>315</v>
      </c>
      <c r="I57">
        <v>295</v>
      </c>
      <c r="J57" s="1">
        <v>305.60290286156544</v>
      </c>
      <c r="K57" s="2">
        <f t="shared" si="11"/>
        <v>9.3970971384345603</v>
      </c>
      <c r="L57" s="8">
        <v>885.88384436170702</v>
      </c>
      <c r="M57" s="1">
        <f t="shared" si="6"/>
        <v>14.807802030803657</v>
      </c>
      <c r="N57" s="1">
        <f t="shared" si="12"/>
        <v>4178.9508385756626</v>
      </c>
      <c r="O57" s="1">
        <f t="shared" si="13"/>
        <v>993.19677124148586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  <c r="AI57" s="6">
        <v>1.0234654120792801</v>
      </c>
    </row>
    <row r="58" spans="1:35" x14ac:dyDescent="0.45">
      <c r="A58">
        <f t="shared" si="7"/>
        <v>0.05</v>
      </c>
      <c r="B58" s="1">
        <f t="shared" si="10"/>
        <v>181.25780991739822</v>
      </c>
      <c r="C58">
        <v>1000</v>
      </c>
      <c r="D58" s="2">
        <v>1.0452349582784366</v>
      </c>
      <c r="E58" s="1">
        <f t="shared" si="4"/>
        <v>47.261343873517788</v>
      </c>
      <c r="F58" s="1">
        <f t="shared" si="5"/>
        <v>189.04537549407115</v>
      </c>
      <c r="G58" s="8">
        <f t="shared" si="9"/>
        <v>1714.7699999999959</v>
      </c>
      <c r="H58">
        <v>315</v>
      </c>
      <c r="I58">
        <v>295</v>
      </c>
      <c r="J58" s="1">
        <v>306.43732704734066</v>
      </c>
      <c r="K58" s="2">
        <f t="shared" si="11"/>
        <v>8.5626729526593408</v>
      </c>
      <c r="L58" s="8">
        <v>916.82533818520119</v>
      </c>
      <c r="M58" s="1">
        <f t="shared" si="6"/>
        <v>15.321953108871808</v>
      </c>
      <c r="N58" s="1">
        <f t="shared" si="12"/>
        <v>4178.8707480520416</v>
      </c>
      <c r="O58" s="1">
        <f t="shared" si="13"/>
        <v>993.06065808711128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  <c r="AI58" s="6">
        <v>1.0234654120792801</v>
      </c>
    </row>
    <row r="59" spans="1:35" x14ac:dyDescent="0.45">
      <c r="A59">
        <f t="shared" si="7"/>
        <v>5.6000000000000001E-2</v>
      </c>
      <c r="B59" s="1">
        <f t="shared" si="10"/>
        <v>203.0326214473456</v>
      </c>
      <c r="C59">
        <v>1000</v>
      </c>
      <c r="D59" s="2">
        <v>1.0452349582784366</v>
      </c>
      <c r="E59" s="1">
        <f t="shared" si="4"/>
        <v>47.261343873517788</v>
      </c>
      <c r="F59" s="1">
        <f t="shared" si="5"/>
        <v>189.04537549407115</v>
      </c>
      <c r="G59" s="8">
        <f t="shared" si="9"/>
        <v>2079.8895384615334</v>
      </c>
      <c r="H59">
        <v>315</v>
      </c>
      <c r="I59">
        <v>295</v>
      </c>
      <c r="J59" s="1">
        <v>307.13936207419221</v>
      </c>
      <c r="K59" s="2">
        <f t="shared" si="11"/>
        <v>7.8606379258077936</v>
      </c>
      <c r="L59" s="8">
        <v>942.23954448852555</v>
      </c>
      <c r="M59" s="1">
        <f t="shared" si="6"/>
        <v>15.743977510509442</v>
      </c>
      <c r="N59" s="1">
        <f t="shared" si="12"/>
        <v>4178.8120072545589</v>
      </c>
      <c r="O59" s="1">
        <f t="shared" si="13"/>
        <v>992.94388538584121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  <c r="AI59" s="6">
        <v>1.0234654120792801</v>
      </c>
    </row>
    <row r="60" spans="1:35" x14ac:dyDescent="0.45">
      <c r="A60">
        <f t="shared" si="7"/>
        <v>6.2E-2</v>
      </c>
      <c r="B60" s="1">
        <f t="shared" si="10"/>
        <v>224.80899448506904</v>
      </c>
      <c r="C60">
        <v>1000</v>
      </c>
      <c r="D60" s="2">
        <v>1.0452349582784366</v>
      </c>
      <c r="E60" s="1">
        <f t="shared" si="4"/>
        <v>47.261343873517788</v>
      </c>
      <c r="F60" s="1">
        <f t="shared" si="5"/>
        <v>189.04537549407115</v>
      </c>
      <c r="G60" s="8">
        <f t="shared" si="9"/>
        <v>2479.1548923076866</v>
      </c>
      <c r="H60">
        <v>315</v>
      </c>
      <c r="I60">
        <v>295</v>
      </c>
      <c r="J60" s="1">
        <v>307.73723741123405</v>
      </c>
      <c r="K60" s="2">
        <f t="shared" si="11"/>
        <v>7.2627625887659519</v>
      </c>
      <c r="L60" s="8">
        <v>963.47865974856745</v>
      </c>
      <c r="M60" s="1">
        <f t="shared" si="6"/>
        <v>16.096459438171429</v>
      </c>
      <c r="N60" s="1">
        <f t="shared" si="12"/>
        <v>4178.7678681704774</v>
      </c>
      <c r="O60" s="1">
        <f t="shared" si="13"/>
        <v>992.84283758861852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  <c r="AI60" s="6">
        <v>1.0234654120792801</v>
      </c>
    </row>
    <row r="61" spans="1:35" x14ac:dyDescent="0.45">
      <c r="A61">
        <f t="shared" si="7"/>
        <v>6.8000000000000005E-2</v>
      </c>
      <c r="B61" s="1">
        <f t="shared" si="10"/>
        <v>246.58660058144315</v>
      </c>
      <c r="C61">
        <v>1000</v>
      </c>
      <c r="D61" s="2">
        <v>1.0452349582784366</v>
      </c>
      <c r="E61" s="1">
        <f t="shared" si="4"/>
        <v>47.261343873517788</v>
      </c>
      <c r="F61" s="1">
        <f t="shared" si="5"/>
        <v>189.04537549407115</v>
      </c>
      <c r="G61" s="8">
        <f t="shared" si="9"/>
        <v>2912.5660615384559</v>
      </c>
      <c r="H61">
        <v>315</v>
      </c>
      <c r="I61">
        <v>295</v>
      </c>
      <c r="J61" s="1">
        <v>308.25199862729926</v>
      </c>
      <c r="K61" s="2">
        <f t="shared" si="11"/>
        <v>6.7480013727007417</v>
      </c>
      <c r="L61" s="8">
        <v>981.48954732649213</v>
      </c>
      <c r="M61" s="1">
        <f t="shared" si="6"/>
        <v>16.395202757865743</v>
      </c>
      <c r="N61" s="1">
        <f t="shared" si="12"/>
        <v>4178.7339896252388</v>
      </c>
      <c r="O61" s="1">
        <f t="shared" si="13"/>
        <v>992.75467289288883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  <c r="AI61" s="6">
        <v>1.0234654120792801</v>
      </c>
    </row>
    <row r="62" spans="1:35" x14ac:dyDescent="0.45">
      <c r="A62">
        <f t="shared" si="7"/>
        <v>7.3999999999999996E-2</v>
      </c>
      <c r="B62" s="1">
        <f t="shared" si="10"/>
        <v>268.36420920496585</v>
      </c>
      <c r="C62">
        <v>1000</v>
      </c>
      <c r="D62" s="2">
        <v>1.0452349582784366</v>
      </c>
      <c r="E62" s="1">
        <f t="shared" si="4"/>
        <v>47.261343873517788</v>
      </c>
      <c r="F62" s="1">
        <f t="shared" si="5"/>
        <v>189.04537549407115</v>
      </c>
      <c r="G62" s="8">
        <f t="shared" si="9"/>
        <v>3380.1230461538389</v>
      </c>
      <c r="H62">
        <v>315</v>
      </c>
      <c r="I62">
        <v>295</v>
      </c>
      <c r="J62" s="1">
        <v>308.67855728546715</v>
      </c>
      <c r="K62" s="2">
        <f t="shared" si="11"/>
        <v>6.32144271453285</v>
      </c>
      <c r="L62" s="8">
        <v>996.23302208137807</v>
      </c>
      <c r="M62" s="1">
        <f t="shared" si="6"/>
        <v>16.63963055850553</v>
      </c>
      <c r="N62" s="1">
        <f t="shared" si="12"/>
        <v>4178.7086806485504</v>
      </c>
      <c r="O62" s="1">
        <f t="shared" si="13"/>
        <v>992.68080788125644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  <c r="AI62" s="6">
        <v>1.0234654120792801</v>
      </c>
    </row>
    <row r="63" spans="1:35" x14ac:dyDescent="0.45">
      <c r="A63">
        <f t="shared" si="7"/>
        <v>8.0000000000000002E-3</v>
      </c>
      <c r="B63" s="1">
        <f t="shared" si="10"/>
        <v>28.956505732107029</v>
      </c>
      <c r="C63">
        <v>1200</v>
      </c>
      <c r="D63" s="2">
        <v>1.2970946166271411</v>
      </c>
      <c r="E63" s="1">
        <f t="shared" si="4"/>
        <v>58.649430185412811</v>
      </c>
      <c r="F63" s="1">
        <f t="shared" si="5"/>
        <v>234.59772074165124</v>
      </c>
      <c r="G63" s="8">
        <f t="shared" si="9"/>
        <v>115.01606153846123</v>
      </c>
      <c r="H63">
        <v>315</v>
      </c>
      <c r="I63">
        <v>295</v>
      </c>
      <c r="J63" s="1">
        <v>295.49709820150719</v>
      </c>
      <c r="K63" s="2">
        <f t="shared" si="11"/>
        <v>19.502901798492815</v>
      </c>
      <c r="L63" s="8">
        <v>373.79968803548536</v>
      </c>
      <c r="M63" s="1">
        <f t="shared" si="6"/>
        <v>5.2786158614499232</v>
      </c>
      <c r="N63" s="1">
        <f t="shared" si="12"/>
        <v>4181.0710610325395</v>
      </c>
      <c r="O63" s="1">
        <f t="shared" si="13"/>
        <v>994.59514440191958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  <c r="AI63" s="6">
        <v>1.0234654120792801</v>
      </c>
    </row>
    <row r="64" spans="1:35" x14ac:dyDescent="0.45">
      <c r="A64">
        <f t="shared" si="7"/>
        <v>1.4E-2</v>
      </c>
      <c r="B64" s="1">
        <f t="shared" si="10"/>
        <v>50.685441194979028</v>
      </c>
      <c r="C64">
        <v>1200</v>
      </c>
      <c r="D64" s="2">
        <v>1.2970946166271411</v>
      </c>
      <c r="E64" s="1">
        <f t="shared" si="4"/>
        <v>58.649430185412811</v>
      </c>
      <c r="F64" s="1">
        <f t="shared" si="5"/>
        <v>234.59772074165124</v>
      </c>
      <c r="G64" s="8">
        <f t="shared" si="9"/>
        <v>241.11489230769138</v>
      </c>
      <c r="H64">
        <v>315</v>
      </c>
      <c r="I64">
        <v>295</v>
      </c>
      <c r="J64" s="1">
        <v>297.40683006738607</v>
      </c>
      <c r="K64" s="2">
        <f t="shared" si="11"/>
        <v>17.593169932613932</v>
      </c>
      <c r="L64" s="8">
        <v>588.68569445516891</v>
      </c>
      <c r="M64" s="1">
        <f t="shared" si="6"/>
        <v>8.3087699511163144</v>
      </c>
      <c r="N64" s="1">
        <f t="shared" si="12"/>
        <v>4180.4785192973704</v>
      </c>
      <c r="O64" s="1">
        <f t="shared" si="13"/>
        <v>994.3683790009643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  <c r="AI64" s="6">
        <v>1.0234654120792801</v>
      </c>
    </row>
    <row r="65" spans="1:35" x14ac:dyDescent="0.45">
      <c r="A65">
        <f t="shared" si="7"/>
        <v>0.02</v>
      </c>
      <c r="B65" s="1">
        <f t="shared" si="10"/>
        <v>72.427663451328527</v>
      </c>
      <c r="C65">
        <v>1200</v>
      </c>
      <c r="D65" s="2">
        <v>1.2970946166271411</v>
      </c>
      <c r="E65" s="1">
        <f t="shared" si="4"/>
        <v>58.649430185412811</v>
      </c>
      <c r="F65" s="1">
        <f t="shared" si="5"/>
        <v>234.59772074165124</v>
      </c>
      <c r="G65" s="8">
        <f t="shared" si="9"/>
        <v>401.35953846153689</v>
      </c>
      <c r="H65">
        <v>315</v>
      </c>
      <c r="I65">
        <v>295</v>
      </c>
      <c r="J65" s="1">
        <v>299.52770204140421</v>
      </c>
      <c r="K65" s="2">
        <f t="shared" si="11"/>
        <v>15.472297958595789</v>
      </c>
      <c r="L65" s="8">
        <v>738.44146013145894</v>
      </c>
      <c r="M65" s="1">
        <f t="shared" si="6"/>
        <v>10.415424574675114</v>
      </c>
      <c r="N65" s="1">
        <f t="shared" si="12"/>
        <v>4179.9359244571633</v>
      </c>
      <c r="O65" s="1">
        <f t="shared" si="13"/>
        <v>994.09530238931529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  <c r="AI65" s="6">
        <v>1.0234654120792801</v>
      </c>
    </row>
    <row r="66" spans="1:35" x14ac:dyDescent="0.45">
      <c r="A66">
        <f t="shared" si="7"/>
        <v>2.5999999999999999E-2</v>
      </c>
      <c r="B66" s="1">
        <f t="shared" ref="B66:B97" si="14">A66/O66*3600*1000</f>
        <v>94.180049175426589</v>
      </c>
      <c r="C66">
        <v>1200</v>
      </c>
      <c r="D66" s="2">
        <v>1.2970946166271411</v>
      </c>
      <c r="E66" s="1">
        <f t="shared" si="4"/>
        <v>58.649430185412811</v>
      </c>
      <c r="F66" s="1">
        <f t="shared" si="5"/>
        <v>234.59772074165124</v>
      </c>
      <c r="G66" s="8">
        <f t="shared" si="9"/>
        <v>595.74999999999773</v>
      </c>
      <c r="H66">
        <v>315</v>
      </c>
      <c r="I66">
        <v>295</v>
      </c>
      <c r="J66" s="1">
        <v>301.36665483905483</v>
      </c>
      <c r="K66" s="2">
        <f t="shared" si="11"/>
        <v>13.633345160945169</v>
      </c>
      <c r="L66" s="8">
        <v>844.9055276827296</v>
      </c>
      <c r="M66" s="1">
        <f t="shared" si="6"/>
        <v>11.910408305027934</v>
      </c>
      <c r="N66" s="1">
        <f t="shared" si="12"/>
        <v>4179.5550284898609</v>
      </c>
      <c r="O66" s="1">
        <f t="shared" si="13"/>
        <v>993.84106102613987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  <c r="AI66" s="6">
        <v>1.0234654120792801</v>
      </c>
    </row>
    <row r="67" spans="1:35" x14ac:dyDescent="0.45">
      <c r="A67">
        <f t="shared" si="7"/>
        <v>3.2000000000000001E-2</v>
      </c>
      <c r="B67" s="1">
        <f t="shared" si="14"/>
        <v>115.93970244638506</v>
      </c>
      <c r="C67">
        <v>1200</v>
      </c>
      <c r="D67" s="2">
        <v>1.2970946166271411</v>
      </c>
      <c r="E67" s="1">
        <f t="shared" si="4"/>
        <v>58.649430185412811</v>
      </c>
      <c r="F67" s="1">
        <f t="shared" si="5"/>
        <v>234.59772074165124</v>
      </c>
      <c r="G67" s="8">
        <f t="shared" si="9"/>
        <v>824.28627692307418</v>
      </c>
      <c r="H67">
        <v>315</v>
      </c>
      <c r="I67">
        <v>295</v>
      </c>
      <c r="J67" s="1">
        <v>302.88093611168313</v>
      </c>
      <c r="K67" s="2">
        <f t="shared" ref="K67:K98" si="15">H67-J67</f>
        <v>12.119063888316873</v>
      </c>
      <c r="L67" s="8">
        <v>923.55749468795261</v>
      </c>
      <c r="M67" s="1">
        <f t="shared" si="6"/>
        <v>13.013262674348159</v>
      </c>
      <c r="N67" s="1">
        <f t="shared" ref="N67:N98" si="16">((W67 + X67*H67 +Y67*H67^2 +  Z67*H67^3)+(W67 + X67*J67 + Y67*J67^2 +  Z67*J67^3))/2</f>
        <v>4179.2981318202228</v>
      </c>
      <c r="O67" s="1">
        <f t="shared" ref="O67:O98" si="17">((S67 + T67*H67 + U67*H67^2 +  V67*H67^3)+(S67 + T67*J67 + U67*J67^2 +  V67*J67^3))/2</f>
        <v>993.61993837506066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  <c r="AI67" s="6">
        <v>1.0234654120792801</v>
      </c>
    </row>
    <row r="68" spans="1:35" x14ac:dyDescent="0.45">
      <c r="A68">
        <f t="shared" si="7"/>
        <v>3.7999999999999999E-2</v>
      </c>
      <c r="B68" s="1">
        <f t="shared" si="14"/>
        <v>137.70456850200119</v>
      </c>
      <c r="C68">
        <v>1200</v>
      </c>
      <c r="D68" s="2">
        <v>1.2970946166271411</v>
      </c>
      <c r="E68" s="1">
        <f t="shared" ref="E68:E131" si="18">D68*0.01256*3600</f>
        <v>58.649430185412811</v>
      </c>
      <c r="F68" s="1">
        <f t="shared" ref="F68:F131" si="19">E68*4</f>
        <v>234.59772074165124</v>
      </c>
      <c r="G68" s="8">
        <f t="shared" si="9"/>
        <v>1086.9683692307658</v>
      </c>
      <c r="H68">
        <v>315</v>
      </c>
      <c r="I68">
        <v>295</v>
      </c>
      <c r="J68" s="1">
        <v>304.12151870238347</v>
      </c>
      <c r="K68" s="2">
        <f t="shared" si="15"/>
        <v>10.878481297616531</v>
      </c>
      <c r="L68" s="8">
        <v>983.74910561554975</v>
      </c>
      <c r="M68" s="1">
        <f t="shared" ref="M68:M131" si="20">((H68-I68)-(J68-I68))/(LN((H68-I68)/(J68-I68)))</f>
        <v>13.856244161801271</v>
      </c>
      <c r="N68" s="1">
        <f t="shared" si="16"/>
        <v>4179.1226402805705</v>
      </c>
      <c r="O68" s="1">
        <f t="shared" si="17"/>
        <v>993.43109301425943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  <c r="AI68" s="6">
        <v>1.0234654120792801</v>
      </c>
    </row>
    <row r="69" spans="1:35" x14ac:dyDescent="0.45">
      <c r="A69">
        <f t="shared" si="7"/>
        <v>4.3999999999999997E-2</v>
      </c>
      <c r="B69" s="1">
        <f t="shared" si="14"/>
        <v>159.47324700025624</v>
      </c>
      <c r="C69">
        <v>1200</v>
      </c>
      <c r="D69" s="2">
        <v>1.2970946166271411</v>
      </c>
      <c r="E69" s="1">
        <f t="shared" si="18"/>
        <v>58.649430185412811</v>
      </c>
      <c r="F69" s="1">
        <f t="shared" si="19"/>
        <v>234.59772074165124</v>
      </c>
      <c r="G69" s="8">
        <f t="shared" si="9"/>
        <v>1383.7962769230728</v>
      </c>
      <c r="H69">
        <v>315</v>
      </c>
      <c r="I69">
        <v>295</v>
      </c>
      <c r="J69" s="1">
        <v>305.14600956528272</v>
      </c>
      <c r="K69" s="2">
        <f t="shared" si="15"/>
        <v>9.8539904347172751</v>
      </c>
      <c r="L69" s="8">
        <v>1031.1896783912011</v>
      </c>
      <c r="M69" s="1">
        <f t="shared" si="20"/>
        <v>14.519950519569361</v>
      </c>
      <c r="N69" s="1">
        <f t="shared" si="16"/>
        <v>4178.9996614222673</v>
      </c>
      <c r="O69" s="1">
        <f t="shared" si="17"/>
        <v>993.27004986451107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  <c r="AI69" s="6">
        <v>1.0234654120792801</v>
      </c>
    </row>
    <row r="70" spans="1:35" x14ac:dyDescent="0.45">
      <c r="A70">
        <f t="shared" si="7"/>
        <v>0.05</v>
      </c>
      <c r="B70" s="1">
        <f t="shared" si="14"/>
        <v>181.24477726373055</v>
      </c>
      <c r="C70">
        <v>1200</v>
      </c>
      <c r="D70" s="2">
        <v>1.2970946166271411</v>
      </c>
      <c r="E70" s="1">
        <f t="shared" si="18"/>
        <v>58.649430185412811</v>
      </c>
      <c r="F70" s="1">
        <f t="shared" si="19"/>
        <v>234.59772074165124</v>
      </c>
      <c r="G70" s="8">
        <f t="shared" si="9"/>
        <v>1714.7699999999959</v>
      </c>
      <c r="H70">
        <v>315</v>
      </c>
      <c r="I70">
        <v>295</v>
      </c>
      <c r="J70" s="1">
        <v>306.00181780671193</v>
      </c>
      <c r="K70" s="2">
        <f t="shared" si="15"/>
        <v>8.9981821932880734</v>
      </c>
      <c r="L70" s="8">
        <v>1069.4975178271366</v>
      </c>
      <c r="M70" s="1">
        <f t="shared" si="20"/>
        <v>15.055391281215375</v>
      </c>
      <c r="N70" s="1">
        <f t="shared" si="16"/>
        <v>4178.9111169235985</v>
      </c>
      <c r="O70" s="1">
        <f t="shared" si="17"/>
        <v>993.1320654723238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  <c r="AI70" s="6">
        <v>1.0234654120792801</v>
      </c>
    </row>
    <row r="71" spans="1:35" x14ac:dyDescent="0.45">
      <c r="A71">
        <f t="shared" si="7"/>
        <v>5.6000000000000001E-2</v>
      </c>
      <c r="B71" s="1">
        <f t="shared" si="14"/>
        <v>203.0184873883569</v>
      </c>
      <c r="C71">
        <v>1200</v>
      </c>
      <c r="D71" s="2">
        <v>1.2970946166271411</v>
      </c>
      <c r="E71" s="1">
        <f t="shared" si="18"/>
        <v>58.649430185412811</v>
      </c>
      <c r="F71" s="1">
        <f t="shared" si="19"/>
        <v>234.59772074165124</v>
      </c>
      <c r="G71" s="8">
        <f t="shared" si="9"/>
        <v>2079.8895384615334</v>
      </c>
      <c r="H71">
        <v>315</v>
      </c>
      <c r="I71">
        <v>295</v>
      </c>
      <c r="J71" s="1">
        <v>306.72525088874562</v>
      </c>
      <c r="K71" s="2">
        <f t="shared" si="15"/>
        <v>8.2747491112543798</v>
      </c>
      <c r="L71" s="8">
        <v>1101.0572027620888</v>
      </c>
      <c r="M71" s="1">
        <f t="shared" si="20"/>
        <v>15.496145799856594</v>
      </c>
      <c r="N71" s="1">
        <f t="shared" si="16"/>
        <v>4178.8457289796588</v>
      </c>
      <c r="O71" s="1">
        <f t="shared" si="17"/>
        <v>993.01301370823717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  <c r="AI71" s="6">
        <v>1.0234654120792801</v>
      </c>
    </row>
    <row r="72" spans="1:35" x14ac:dyDescent="0.45">
      <c r="A72">
        <f t="shared" si="7"/>
        <v>6.2E-2</v>
      </c>
      <c r="B72" s="1">
        <f t="shared" si="14"/>
        <v>224.79389692368315</v>
      </c>
      <c r="C72">
        <v>1200</v>
      </c>
      <c r="D72" s="2">
        <v>1.2970946166271411</v>
      </c>
      <c r="E72" s="1">
        <f t="shared" si="18"/>
        <v>58.649430185412811</v>
      </c>
      <c r="F72" s="1">
        <f t="shared" si="19"/>
        <v>234.59772074165124</v>
      </c>
      <c r="G72" s="8">
        <f t="shared" si="9"/>
        <v>2479.1548923076866</v>
      </c>
      <c r="H72">
        <v>315</v>
      </c>
      <c r="I72">
        <v>295</v>
      </c>
      <c r="J72" s="1">
        <v>307.34367485266745</v>
      </c>
      <c r="K72" s="2">
        <f t="shared" si="15"/>
        <v>7.6563251473325522</v>
      </c>
      <c r="L72" s="8">
        <v>1127.4970206113633</v>
      </c>
      <c r="M72" s="1">
        <f t="shared" si="20"/>
        <v>15.865121438958861</v>
      </c>
      <c r="N72" s="1">
        <f t="shared" si="16"/>
        <v>4178.7963294830561</v>
      </c>
      <c r="O72" s="1">
        <f t="shared" si="17"/>
        <v>992.90951869469905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  <c r="AI72" s="6">
        <v>1.0234654120792801</v>
      </c>
    </row>
    <row r="73" spans="1:35" x14ac:dyDescent="0.45">
      <c r="A73">
        <f t="shared" si="7"/>
        <v>6.8000000000000005E-2</v>
      </c>
      <c r="B73" s="1">
        <f t="shared" si="14"/>
        <v>246.57065479375885</v>
      </c>
      <c r="C73">
        <v>1200</v>
      </c>
      <c r="D73" s="2">
        <v>1.2970946166271411</v>
      </c>
      <c r="E73" s="1">
        <f t="shared" si="18"/>
        <v>58.649430185412811</v>
      </c>
      <c r="F73" s="1">
        <f t="shared" si="19"/>
        <v>234.59772074165124</v>
      </c>
      <c r="G73" s="8">
        <f t="shared" si="9"/>
        <v>2912.5660615384559</v>
      </c>
      <c r="H73">
        <v>315</v>
      </c>
      <c r="I73">
        <v>295</v>
      </c>
      <c r="J73" s="1">
        <v>307.87776930770815</v>
      </c>
      <c r="K73" s="2">
        <f t="shared" si="15"/>
        <v>7.1222306922918506</v>
      </c>
      <c r="L73" s="8">
        <v>1149.9638955679184</v>
      </c>
      <c r="M73" s="1">
        <f t="shared" si="20"/>
        <v>16.178439913383666</v>
      </c>
      <c r="N73" s="1">
        <f t="shared" si="16"/>
        <v>4178.7582484402328</v>
      </c>
      <c r="O73" s="1">
        <f t="shared" si="17"/>
        <v>992.81887459300515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  <c r="AI73" s="6">
        <v>1.0234654120792801</v>
      </c>
    </row>
    <row r="74" spans="1:35" x14ac:dyDescent="0.45">
      <c r="A74">
        <f t="shared" si="7"/>
        <v>7.3999999999999996E-2</v>
      </c>
      <c r="B74" s="1">
        <f t="shared" si="14"/>
        <v>268.34747969403037</v>
      </c>
      <c r="C74">
        <v>1200</v>
      </c>
      <c r="D74" s="2">
        <v>1.2970946166271411</v>
      </c>
      <c r="E74" s="1">
        <f t="shared" si="18"/>
        <v>58.649430185412811</v>
      </c>
      <c r="F74" s="1">
        <f t="shared" si="19"/>
        <v>234.59772074165124</v>
      </c>
      <c r="G74" s="8">
        <f t="shared" si="9"/>
        <v>3380.1230461538389</v>
      </c>
      <c r="H74">
        <v>315</v>
      </c>
      <c r="I74">
        <v>295</v>
      </c>
      <c r="J74" s="1">
        <v>308.3214597604275</v>
      </c>
      <c r="K74" s="2">
        <f t="shared" si="15"/>
        <v>6.6785402395724986</v>
      </c>
      <c r="L74" s="8">
        <v>1168.3860088224874</v>
      </c>
      <c r="M74" s="1">
        <f t="shared" si="20"/>
        <v>16.435194421826161</v>
      </c>
      <c r="N74" s="1">
        <f t="shared" si="16"/>
        <v>4178.7297004859502</v>
      </c>
      <c r="O74" s="1">
        <f t="shared" si="17"/>
        <v>992.742694299753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  <c r="AI74" s="6">
        <v>1.0234654120792801</v>
      </c>
    </row>
    <row r="75" spans="1:35" x14ac:dyDescent="0.45">
      <c r="A75">
        <f t="shared" si="7"/>
        <v>8.0000000000000002E-3</v>
      </c>
      <c r="B75" s="1">
        <f t="shared" si="14"/>
        <v>28.956078014910801</v>
      </c>
      <c r="C75">
        <v>1500</v>
      </c>
      <c r="D75" s="2">
        <v>1.6622749231444884</v>
      </c>
      <c r="E75" s="1">
        <f t="shared" si="18"/>
        <v>75.161422924901188</v>
      </c>
      <c r="F75" s="1">
        <f t="shared" si="19"/>
        <v>300.64569169960475</v>
      </c>
      <c r="G75" s="8">
        <f t="shared" si="9"/>
        <v>115.01606153846123</v>
      </c>
      <c r="H75">
        <v>315</v>
      </c>
      <c r="I75">
        <v>295</v>
      </c>
      <c r="J75" s="1">
        <v>295.36771612311463</v>
      </c>
      <c r="K75" s="2">
        <f t="shared" si="15"/>
        <v>19.632283876885367</v>
      </c>
      <c r="L75" s="8">
        <v>418.75223117257201</v>
      </c>
      <c r="M75" s="1">
        <f t="shared" si="20"/>
        <v>4.9127671857653556</v>
      </c>
      <c r="N75" s="1">
        <f t="shared" si="16"/>
        <v>4181.1149937944019</v>
      </c>
      <c r="O75" s="1">
        <f t="shared" si="17"/>
        <v>994.60983580613265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  <c r="AI75" s="6">
        <v>1.0234654120792801</v>
      </c>
    </row>
    <row r="76" spans="1:35" x14ac:dyDescent="0.45">
      <c r="A76">
        <f t="shared" si="7"/>
        <v>1.4E-2</v>
      </c>
      <c r="B76" s="1">
        <f t="shared" si="14"/>
        <v>50.683047879210001</v>
      </c>
      <c r="C76">
        <v>1500</v>
      </c>
      <c r="D76" s="2">
        <v>1.6622749231444884</v>
      </c>
      <c r="E76" s="1">
        <f t="shared" si="18"/>
        <v>75.161422924901188</v>
      </c>
      <c r="F76" s="1">
        <f t="shared" si="19"/>
        <v>300.64569169960475</v>
      </c>
      <c r="G76" s="8">
        <f t="shared" si="9"/>
        <v>241.11489230769138</v>
      </c>
      <c r="H76">
        <v>315</v>
      </c>
      <c r="I76">
        <v>295</v>
      </c>
      <c r="J76" s="1">
        <v>297.02380823009747</v>
      </c>
      <c r="K76" s="2">
        <f t="shared" si="15"/>
        <v>17.976191769902528</v>
      </c>
      <c r="L76" s="8">
        <v>669.43571615658698</v>
      </c>
      <c r="M76" s="1">
        <f t="shared" si="20"/>
        <v>7.8472909605145977</v>
      </c>
      <c r="N76" s="1">
        <f t="shared" si="16"/>
        <v>4180.5891625243476</v>
      </c>
      <c r="O76" s="1">
        <f t="shared" si="17"/>
        <v>994.41533429708943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  <c r="AI76" s="6">
        <v>1.0234654120792801</v>
      </c>
    </row>
    <row r="77" spans="1:35" x14ac:dyDescent="0.45">
      <c r="A77">
        <f t="shared" si="7"/>
        <v>0.02</v>
      </c>
      <c r="B77" s="1">
        <f t="shared" si="14"/>
        <v>72.422641122618742</v>
      </c>
      <c r="C77">
        <v>1500</v>
      </c>
      <c r="D77" s="2">
        <v>1.6622749231444884</v>
      </c>
      <c r="E77" s="1">
        <f t="shared" si="18"/>
        <v>75.161422924901188</v>
      </c>
      <c r="F77" s="1">
        <f t="shared" si="19"/>
        <v>300.64569169960475</v>
      </c>
      <c r="G77" s="8">
        <f t="shared" si="9"/>
        <v>401.35953846153689</v>
      </c>
      <c r="H77">
        <v>315</v>
      </c>
      <c r="I77">
        <v>295</v>
      </c>
      <c r="J77" s="1">
        <v>299.00801281849016</v>
      </c>
      <c r="K77" s="2">
        <f t="shared" si="15"/>
        <v>15.991987181509842</v>
      </c>
      <c r="L77" s="8">
        <v>849.48472492428209</v>
      </c>
      <c r="M77" s="1">
        <f t="shared" si="20"/>
        <v>9.9487507449576409</v>
      </c>
      <c r="N77" s="1">
        <f t="shared" si="16"/>
        <v>4180.058240659152</v>
      </c>
      <c r="O77" s="1">
        <f t="shared" si="17"/>
        <v>994.16424040786956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  <c r="AI77" s="6">
        <v>1.0234654120792801</v>
      </c>
    </row>
    <row r="78" spans="1:35" x14ac:dyDescent="0.45">
      <c r="A78">
        <f t="shared" si="7"/>
        <v>2.5999999999999999E-2</v>
      </c>
      <c r="B78" s="1">
        <f t="shared" si="14"/>
        <v>94.17239481500178</v>
      </c>
      <c r="C78">
        <v>1500</v>
      </c>
      <c r="D78" s="2">
        <v>1.6622749231444884</v>
      </c>
      <c r="E78" s="1">
        <f t="shared" si="18"/>
        <v>75.161422924901188</v>
      </c>
      <c r="F78" s="1">
        <f t="shared" si="19"/>
        <v>300.64569169960475</v>
      </c>
      <c r="G78" s="8">
        <f t="shared" si="9"/>
        <v>595.74999999999773</v>
      </c>
      <c r="H78">
        <v>315</v>
      </c>
      <c r="I78">
        <v>295</v>
      </c>
      <c r="J78" s="1">
        <v>300.79467658365343</v>
      </c>
      <c r="K78" s="2">
        <f t="shared" si="15"/>
        <v>14.205323416346573</v>
      </c>
      <c r="L78" s="8">
        <v>979.85971677221482</v>
      </c>
      <c r="M78" s="1">
        <f t="shared" si="20"/>
        <v>11.467071506639416</v>
      </c>
      <c r="N78" s="1">
        <f t="shared" si="16"/>
        <v>4179.6650904570733</v>
      </c>
      <c r="O78" s="1">
        <f t="shared" si="17"/>
        <v>993.92184072491477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  <c r="AI78" s="6">
        <v>1.0234654120792801</v>
      </c>
    </row>
    <row r="79" spans="1:35" x14ac:dyDescent="0.45">
      <c r="A79">
        <f t="shared" si="7"/>
        <v>3.2000000000000001E-2</v>
      </c>
      <c r="B79" s="1">
        <f t="shared" si="14"/>
        <v>115.92964356072791</v>
      </c>
      <c r="C79">
        <v>1500</v>
      </c>
      <c r="D79" s="2">
        <v>1.6622749231444884</v>
      </c>
      <c r="E79" s="1">
        <f t="shared" si="18"/>
        <v>75.161422924901188</v>
      </c>
      <c r="F79" s="1">
        <f t="shared" si="19"/>
        <v>300.64569169960475</v>
      </c>
      <c r="G79" s="8">
        <f t="shared" si="9"/>
        <v>824.28627692307418</v>
      </c>
      <c r="H79">
        <v>315</v>
      </c>
      <c r="I79">
        <v>295</v>
      </c>
      <c r="J79" s="1">
        <v>302.29899214702868</v>
      </c>
      <c r="K79" s="2">
        <f t="shared" si="15"/>
        <v>12.701007852971316</v>
      </c>
      <c r="L79" s="8">
        <v>1077.3377203760824</v>
      </c>
      <c r="M79" s="1">
        <f t="shared" si="20"/>
        <v>12.600256242087747</v>
      </c>
      <c r="N79" s="1">
        <f t="shared" si="16"/>
        <v>4179.3911030165218</v>
      </c>
      <c r="O79" s="1">
        <f t="shared" si="17"/>
        <v>993.70615195288087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  <c r="AI79" s="6">
        <v>1.0234654120792801</v>
      </c>
    </row>
    <row r="80" spans="1:35" x14ac:dyDescent="0.45">
      <c r="A80">
        <f t="shared" ref="A80:A143" si="21">A68</f>
        <v>3.7999999999999999E-2</v>
      </c>
      <c r="B80" s="1">
        <f t="shared" si="14"/>
        <v>137.69238402028381</v>
      </c>
      <c r="C80">
        <v>1500</v>
      </c>
      <c r="D80" s="2">
        <v>1.6622749231444884</v>
      </c>
      <c r="E80" s="1">
        <f t="shared" si="18"/>
        <v>75.161422924901188</v>
      </c>
      <c r="F80" s="1">
        <f t="shared" si="19"/>
        <v>300.64569169960475</v>
      </c>
      <c r="G80" s="8">
        <f t="shared" si="9"/>
        <v>1086.9683692307658</v>
      </c>
      <c r="H80">
        <v>315</v>
      </c>
      <c r="I80">
        <v>295</v>
      </c>
      <c r="J80" s="1">
        <v>303.54958736083671</v>
      </c>
      <c r="K80" s="2">
        <f t="shared" si="15"/>
        <v>11.450412639163289</v>
      </c>
      <c r="L80" s="8">
        <v>1152.5651421902057</v>
      </c>
      <c r="M80" s="1">
        <f t="shared" si="20"/>
        <v>13.473463193436858</v>
      </c>
      <c r="N80" s="1">
        <f t="shared" si="16"/>
        <v>4179.199803272616</v>
      </c>
      <c r="O80" s="1">
        <f t="shared" si="17"/>
        <v>993.51900232802745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  <c r="AI80" s="6">
        <v>1.0234654120792801</v>
      </c>
    </row>
    <row r="81" spans="1:35" x14ac:dyDescent="0.45">
      <c r="A81">
        <f t="shared" si="21"/>
        <v>4.3999999999999997E-2</v>
      </c>
      <c r="B81" s="1">
        <f t="shared" si="14"/>
        <v>159.4592035005623</v>
      </c>
      <c r="C81">
        <v>1500</v>
      </c>
      <c r="D81" s="2">
        <v>1.6622749231444884</v>
      </c>
      <c r="E81" s="1">
        <f t="shared" si="18"/>
        <v>75.161422924901188</v>
      </c>
      <c r="F81" s="1">
        <f t="shared" si="19"/>
        <v>300.64569169960475</v>
      </c>
      <c r="G81" s="8">
        <f t="shared" si="9"/>
        <v>1383.7962769230728</v>
      </c>
      <c r="H81">
        <v>315</v>
      </c>
      <c r="I81">
        <v>295</v>
      </c>
      <c r="J81" s="1">
        <v>304.59311548259979</v>
      </c>
      <c r="K81" s="2">
        <f t="shared" si="15"/>
        <v>10.406884517400215</v>
      </c>
      <c r="L81" s="8">
        <v>1212.2249331060225</v>
      </c>
      <c r="M81" s="1">
        <f t="shared" si="20"/>
        <v>14.16506704813751</v>
      </c>
      <c r="N81" s="1">
        <f t="shared" si="16"/>
        <v>4179.0636562204554</v>
      </c>
      <c r="O81" s="1">
        <f t="shared" si="17"/>
        <v>993.35752670708303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  <c r="AI81" s="6">
        <v>1.0234654120792801</v>
      </c>
    </row>
    <row r="82" spans="1:35" x14ac:dyDescent="0.45">
      <c r="A82">
        <f t="shared" si="21"/>
        <v>0.05</v>
      </c>
      <c r="B82" s="1">
        <f t="shared" si="14"/>
        <v>181.22911003295837</v>
      </c>
      <c r="C82">
        <v>1500</v>
      </c>
      <c r="D82" s="2">
        <v>1.6622749231444884</v>
      </c>
      <c r="E82" s="1">
        <f t="shared" si="18"/>
        <v>75.161422924901188</v>
      </c>
      <c r="F82" s="1">
        <f t="shared" si="19"/>
        <v>300.64569169960475</v>
      </c>
      <c r="G82" s="8">
        <f t="shared" si="9"/>
        <v>1714.7699999999959</v>
      </c>
      <c r="H82">
        <v>315</v>
      </c>
      <c r="I82">
        <v>295</v>
      </c>
      <c r="J82" s="1">
        <v>305.47159898626489</v>
      </c>
      <c r="K82" s="2">
        <f t="shared" si="15"/>
        <v>9.5284010137351061</v>
      </c>
      <c r="L82" s="8">
        <v>1260.630043208047</v>
      </c>
      <c r="M82" s="1">
        <f t="shared" si="20"/>
        <v>14.72555781583622</v>
      </c>
      <c r="N82" s="1">
        <f t="shared" si="16"/>
        <v>4178.9645009608148</v>
      </c>
      <c r="O82" s="1">
        <f t="shared" si="17"/>
        <v>993.2179215980542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  <c r="AI82" s="6">
        <v>1.0234654120792801</v>
      </c>
    </row>
    <row r="83" spans="1:35" x14ac:dyDescent="0.45">
      <c r="A83">
        <f t="shared" si="21"/>
        <v>5.6000000000000001E-2</v>
      </c>
      <c r="B83" s="1">
        <f t="shared" si="14"/>
        <v>203.00139791629201</v>
      </c>
      <c r="C83">
        <v>1500</v>
      </c>
      <c r="D83" s="2">
        <v>1.6622749231444884</v>
      </c>
      <c r="E83" s="1">
        <f t="shared" si="18"/>
        <v>75.161422924901188</v>
      </c>
      <c r="F83" s="1">
        <f t="shared" si="19"/>
        <v>300.64569169960475</v>
      </c>
      <c r="G83" s="8">
        <f t="shared" si="9"/>
        <v>2079.8895384615334</v>
      </c>
      <c r="H83">
        <v>315</v>
      </c>
      <c r="I83">
        <v>295</v>
      </c>
      <c r="J83" s="1">
        <v>306.21866826782883</v>
      </c>
      <c r="K83" s="2">
        <f t="shared" si="15"/>
        <v>8.7813317321711679</v>
      </c>
      <c r="L83" s="8">
        <v>1300.6597256320008</v>
      </c>
      <c r="M83" s="1">
        <f t="shared" si="20"/>
        <v>15.188593019842989</v>
      </c>
      <c r="N83" s="1">
        <f t="shared" si="16"/>
        <v>4178.890631295174</v>
      </c>
      <c r="O83" s="1">
        <f t="shared" si="17"/>
        <v>993.09660952743832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  <c r="AI83" s="6">
        <v>1.0234654120792801</v>
      </c>
    </row>
    <row r="84" spans="1:35" x14ac:dyDescent="0.45">
      <c r="A84">
        <f t="shared" si="21"/>
        <v>6.2E-2</v>
      </c>
      <c r="B84" s="1">
        <f t="shared" si="14"/>
        <v>224.77555591687224</v>
      </c>
      <c r="C84">
        <v>1500</v>
      </c>
      <c r="D84" s="2">
        <v>1.6622749231444884</v>
      </c>
      <c r="E84" s="1">
        <f t="shared" si="18"/>
        <v>75.161422924901188</v>
      </c>
      <c r="F84" s="1">
        <f t="shared" si="19"/>
        <v>300.64569169960475</v>
      </c>
      <c r="G84" s="8">
        <f t="shared" si="9"/>
        <v>2479.1548923076866</v>
      </c>
      <c r="H84">
        <v>315</v>
      </c>
      <c r="I84">
        <v>295</v>
      </c>
      <c r="J84" s="1">
        <v>306.86036325150394</v>
      </c>
      <c r="K84" s="2">
        <f t="shared" si="15"/>
        <v>8.1396367484960592</v>
      </c>
      <c r="L84" s="8">
        <v>1334.2991639948741</v>
      </c>
      <c r="M84" s="1">
        <f t="shared" si="20"/>
        <v>15.577350239100928</v>
      </c>
      <c r="N84" s="1">
        <f t="shared" si="16"/>
        <v>4178.8344364939503</v>
      </c>
      <c r="O84" s="1">
        <f t="shared" si="17"/>
        <v>992.99053711403155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  <c r="AI84" s="6">
        <v>1.0234654120792801</v>
      </c>
    </row>
    <row r="85" spans="1:35" x14ac:dyDescent="0.45">
      <c r="A85">
        <f t="shared" si="21"/>
        <v>6.8000000000000005E-2</v>
      </c>
      <c r="B85" s="1">
        <f t="shared" si="14"/>
        <v>246.55120659799766</v>
      </c>
      <c r="C85">
        <v>1500</v>
      </c>
      <c r="D85" s="2">
        <v>1.6622749231444884</v>
      </c>
      <c r="E85" s="1">
        <f t="shared" si="18"/>
        <v>75.161422924901188</v>
      </c>
      <c r="F85" s="1">
        <f t="shared" si="19"/>
        <v>300.64569169960475</v>
      </c>
      <c r="G85" s="8">
        <f t="shared" si="9"/>
        <v>2912.5660615384559</v>
      </c>
      <c r="H85">
        <v>315</v>
      </c>
      <c r="I85">
        <v>295</v>
      </c>
      <c r="J85" s="1">
        <v>307.41672827753172</v>
      </c>
      <c r="K85" s="2">
        <f t="shared" si="15"/>
        <v>7.5832717224682824</v>
      </c>
      <c r="L85" s="8">
        <v>1362.9572715265754</v>
      </c>
      <c r="M85" s="1">
        <f t="shared" si="20"/>
        <v>15.908261176075158</v>
      </c>
      <c r="N85" s="1">
        <f t="shared" si="16"/>
        <v>4178.790874820832</v>
      </c>
      <c r="O85" s="1">
        <f t="shared" si="17"/>
        <v>992.89718909851854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  <c r="AI85" s="6">
        <v>1.0234654120792801</v>
      </c>
    </row>
    <row r="86" spans="1:35" x14ac:dyDescent="0.45">
      <c r="A86">
        <f t="shared" si="21"/>
        <v>7.3999999999999996E-2</v>
      </c>
      <c r="B86" s="1">
        <f t="shared" si="14"/>
        <v>268.32701029250228</v>
      </c>
      <c r="C86">
        <v>1500</v>
      </c>
      <c r="D86" s="2">
        <v>1.6622749231444884</v>
      </c>
      <c r="E86" s="1">
        <f t="shared" si="18"/>
        <v>75.161422924901188</v>
      </c>
      <c r="F86" s="1">
        <f t="shared" si="19"/>
        <v>300.64569169960475</v>
      </c>
      <c r="G86" s="8">
        <f t="shared" si="9"/>
        <v>3380.1230461538389</v>
      </c>
      <c r="H86">
        <v>315</v>
      </c>
      <c r="I86">
        <v>295</v>
      </c>
      <c r="J86" s="1">
        <v>307.88039588797193</v>
      </c>
      <c r="K86" s="2">
        <f t="shared" si="15"/>
        <v>7.1196041120280711</v>
      </c>
      <c r="L86" s="8">
        <v>1386.5059246304604</v>
      </c>
      <c r="M86" s="1">
        <f t="shared" si="20"/>
        <v>16.179969087539106</v>
      </c>
      <c r="N86" s="1">
        <f t="shared" si="16"/>
        <v>4178.7580713242914</v>
      </c>
      <c r="O86" s="1">
        <f t="shared" si="17"/>
        <v>992.81842595569617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  <c r="AI86" s="6">
        <v>1.0234654120792801</v>
      </c>
    </row>
    <row r="87" spans="1:35" x14ac:dyDescent="0.45">
      <c r="A87">
        <f t="shared" si="21"/>
        <v>8.0000000000000002E-3</v>
      </c>
      <c r="B87" s="1">
        <f t="shared" si="14"/>
        <v>28.955643780973745</v>
      </c>
      <c r="C87">
        <v>2000</v>
      </c>
      <c r="D87" s="2">
        <v>2.2857552479358807</v>
      </c>
      <c r="E87" s="1">
        <f t="shared" si="18"/>
        <v>103.35270929066878</v>
      </c>
      <c r="F87" s="1">
        <f t="shared" si="19"/>
        <v>413.41083716267514</v>
      </c>
      <c r="G87" s="8">
        <f t="shared" si="9"/>
        <v>115.01606153846123</v>
      </c>
      <c r="H87">
        <v>315</v>
      </c>
      <c r="I87">
        <v>295</v>
      </c>
      <c r="J87" s="1">
        <v>295.23557428455661</v>
      </c>
      <c r="K87" s="2">
        <f t="shared" si="15"/>
        <v>19.764425715443394</v>
      </c>
      <c r="L87" s="8">
        <v>474.11120427501186</v>
      </c>
      <c r="M87" s="1">
        <f t="shared" si="20"/>
        <v>4.4499826923313162</v>
      </c>
      <c r="N87" s="1">
        <f t="shared" si="16"/>
        <v>4181.1603753550835</v>
      </c>
      <c r="O87" s="1">
        <f t="shared" si="17"/>
        <v>994.62475149400711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  <c r="AI87" s="6">
        <v>1.0234654120792801</v>
      </c>
    </row>
    <row r="88" spans="1:35" x14ac:dyDescent="0.45">
      <c r="A88">
        <f t="shared" si="21"/>
        <v>1.4E-2</v>
      </c>
      <c r="B88" s="1">
        <f t="shared" si="14"/>
        <v>50.680239642032788</v>
      </c>
      <c r="C88">
        <v>2000</v>
      </c>
      <c r="D88" s="2">
        <v>2.2857552479358807</v>
      </c>
      <c r="E88" s="1">
        <f t="shared" si="18"/>
        <v>103.35270929066878</v>
      </c>
      <c r="F88" s="1">
        <f t="shared" si="19"/>
        <v>413.41083716267514</v>
      </c>
      <c r="G88" s="8">
        <f t="shared" si="9"/>
        <v>241.11489230769138</v>
      </c>
      <c r="H88">
        <v>315</v>
      </c>
      <c r="I88">
        <v>295</v>
      </c>
      <c r="J88" s="1">
        <v>296.56648153693976</v>
      </c>
      <c r="K88" s="2">
        <f t="shared" si="15"/>
        <v>18.433518463060238</v>
      </c>
      <c r="L88" s="8">
        <v>772.08526347780003</v>
      </c>
      <c r="M88" s="1">
        <f t="shared" si="20"/>
        <v>7.2376288075665336</v>
      </c>
      <c r="N88" s="1">
        <f t="shared" si="16"/>
        <v>4180.7265740854355</v>
      </c>
      <c r="O88" s="1">
        <f t="shared" si="17"/>
        <v>994.47043573565975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  <c r="AI88" s="6">
        <v>1.0234654120792801</v>
      </c>
    </row>
    <row r="89" spans="1:35" x14ac:dyDescent="0.45">
      <c r="A89">
        <f t="shared" si="21"/>
        <v>0.02</v>
      </c>
      <c r="B89" s="1">
        <f t="shared" si="14"/>
        <v>72.416390840086066</v>
      </c>
      <c r="C89">
        <v>2000</v>
      </c>
      <c r="D89" s="2">
        <v>2.2857552479358807</v>
      </c>
      <c r="E89" s="1">
        <f t="shared" si="18"/>
        <v>103.35270929066878</v>
      </c>
      <c r="F89" s="1">
        <f t="shared" si="19"/>
        <v>413.41083716267514</v>
      </c>
      <c r="G89" s="8">
        <f t="shared" si="9"/>
        <v>401.35953846153689</v>
      </c>
      <c r="H89">
        <v>315</v>
      </c>
      <c r="I89">
        <v>295</v>
      </c>
      <c r="J89" s="1">
        <v>298.34692403539509</v>
      </c>
      <c r="K89" s="2">
        <f t="shared" si="15"/>
        <v>16.653075964604909</v>
      </c>
      <c r="L89" s="8">
        <v>994.99857537754247</v>
      </c>
      <c r="M89" s="1">
        <f t="shared" si="20"/>
        <v>9.3154131088763439</v>
      </c>
      <c r="N89" s="1">
        <f t="shared" si="16"/>
        <v>4180.223666711946</v>
      </c>
      <c r="O89" s="1">
        <f t="shared" si="17"/>
        <v>994.25004705073525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  <c r="AI89" s="6">
        <v>1.0234654120792801</v>
      </c>
    </row>
    <row r="90" spans="1:35" x14ac:dyDescent="0.45">
      <c r="A90">
        <f t="shared" si="21"/>
        <v>2.5999999999999999E-2</v>
      </c>
      <c r="B90" s="1">
        <f t="shared" si="14"/>
        <v>94.16253953044145</v>
      </c>
      <c r="C90">
        <v>2000</v>
      </c>
      <c r="D90" s="2">
        <v>2.2857552479358807</v>
      </c>
      <c r="E90" s="1">
        <f t="shared" si="18"/>
        <v>103.35270929066878</v>
      </c>
      <c r="F90" s="1">
        <f t="shared" si="19"/>
        <v>413.41083716267514</v>
      </c>
      <c r="G90" s="8">
        <f t="shared" si="9"/>
        <v>595.74999999999773</v>
      </c>
      <c r="H90">
        <v>315</v>
      </c>
      <c r="I90">
        <v>295</v>
      </c>
      <c r="J90" s="1">
        <v>300.04155503870061</v>
      </c>
      <c r="K90" s="2">
        <f t="shared" si="15"/>
        <v>14.958444961299392</v>
      </c>
      <c r="L90" s="8">
        <v>1160.6367152756484</v>
      </c>
      <c r="M90" s="1">
        <f t="shared" si="20"/>
        <v>10.855045595761956</v>
      </c>
      <c r="N90" s="1">
        <f t="shared" si="16"/>
        <v>4179.8214846153933</v>
      </c>
      <c r="O90" s="1">
        <f t="shared" si="17"/>
        <v>994.02586704599673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  <c r="AI90" s="6">
        <v>1.0234654120792801</v>
      </c>
    </row>
    <row r="91" spans="1:35" x14ac:dyDescent="0.45">
      <c r="A91">
        <f t="shared" si="21"/>
        <v>3.2000000000000001E-2</v>
      </c>
      <c r="B91" s="1">
        <f t="shared" si="14"/>
        <v>115.9163945311216</v>
      </c>
      <c r="C91">
        <v>2000</v>
      </c>
      <c r="D91" s="2">
        <v>2.2857552479358807</v>
      </c>
      <c r="E91" s="1">
        <f t="shared" si="18"/>
        <v>103.35270929066878</v>
      </c>
      <c r="F91" s="1">
        <f t="shared" si="19"/>
        <v>413.41083716267514</v>
      </c>
      <c r="G91" s="8">
        <f t="shared" si="9"/>
        <v>824.28627692307418</v>
      </c>
      <c r="H91">
        <v>315</v>
      </c>
      <c r="I91">
        <v>295</v>
      </c>
      <c r="J91" s="1">
        <v>301.51592086277265</v>
      </c>
      <c r="K91" s="2">
        <f t="shared" si="15"/>
        <v>13.484079137227354</v>
      </c>
      <c r="L91" s="8">
        <v>1286.6172358621297</v>
      </c>
      <c r="M91" s="1">
        <f t="shared" si="20"/>
        <v>12.023428250599633</v>
      </c>
      <c r="N91" s="1">
        <f t="shared" si="16"/>
        <v>4179.5275116188841</v>
      </c>
      <c r="O91" s="1">
        <f t="shared" si="17"/>
        <v>993.81973072903622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  <c r="AI91" s="6">
        <v>1.0234654120792801</v>
      </c>
    </row>
    <row r="92" spans="1:35" x14ac:dyDescent="0.45">
      <c r="A92">
        <f t="shared" si="21"/>
        <v>3.7999999999999999E-2</v>
      </c>
      <c r="B92" s="1">
        <f t="shared" si="14"/>
        <v>137.67606973897063</v>
      </c>
      <c r="C92">
        <v>2000</v>
      </c>
      <c r="D92" s="2">
        <v>2.2857552479358807</v>
      </c>
      <c r="E92" s="1">
        <f t="shared" si="18"/>
        <v>103.35270929066878</v>
      </c>
      <c r="F92" s="1">
        <f t="shared" si="19"/>
        <v>413.41083716267514</v>
      </c>
      <c r="G92" s="8">
        <f t="shared" ref="G92:G155" si="22">G80</f>
        <v>1086.9683692307658</v>
      </c>
      <c r="H92">
        <v>315</v>
      </c>
      <c r="I92">
        <v>295</v>
      </c>
      <c r="J92" s="1">
        <v>302.76838375283177</v>
      </c>
      <c r="K92" s="2">
        <f t="shared" si="15"/>
        <v>12.231616247168233</v>
      </c>
      <c r="L92" s="8">
        <v>1385.0214234067753</v>
      </c>
      <c r="M92" s="1">
        <f t="shared" si="20"/>
        <v>12.93433693582335</v>
      </c>
      <c r="N92" s="1">
        <f t="shared" si="16"/>
        <v>4179.3155679695374</v>
      </c>
      <c r="O92" s="1">
        <f t="shared" si="17"/>
        <v>993.63673192711258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  <c r="AI92" s="6">
        <v>1.0234654120792801</v>
      </c>
    </row>
    <row r="93" spans="1:35" x14ac:dyDescent="0.45">
      <c r="A93">
        <f t="shared" si="21"/>
        <v>4.3999999999999997E-2</v>
      </c>
      <c r="B93" s="1">
        <f t="shared" si="14"/>
        <v>159.44016487154207</v>
      </c>
      <c r="C93">
        <v>2000</v>
      </c>
      <c r="D93" s="2">
        <v>2.2857552479358807</v>
      </c>
      <c r="E93" s="1">
        <f t="shared" si="18"/>
        <v>103.35270929066878</v>
      </c>
      <c r="F93" s="1">
        <f t="shared" si="19"/>
        <v>413.41083716267514</v>
      </c>
      <c r="G93" s="8">
        <f t="shared" si="22"/>
        <v>1383.7962769230728</v>
      </c>
      <c r="H93">
        <v>315</v>
      </c>
      <c r="I93">
        <v>295</v>
      </c>
      <c r="J93" s="1">
        <v>303.82960036464192</v>
      </c>
      <c r="K93" s="2">
        <f t="shared" si="15"/>
        <v>11.170399635358081</v>
      </c>
      <c r="L93" s="8">
        <v>1463.7636948613651</v>
      </c>
      <c r="M93" s="1">
        <f t="shared" si="20"/>
        <v>13.662049880950862</v>
      </c>
      <c r="N93" s="1">
        <f t="shared" si="16"/>
        <v>4179.1612410200978</v>
      </c>
      <c r="O93" s="1">
        <f t="shared" si="17"/>
        <v>993.47614277506477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  <c r="AI93" s="6">
        <v>1.0234654120792801</v>
      </c>
    </row>
    <row r="94" spans="1:35" x14ac:dyDescent="0.45">
      <c r="A94">
        <f t="shared" si="21"/>
        <v>0.05</v>
      </c>
      <c r="B94" s="1">
        <f t="shared" si="14"/>
        <v>181.20766199055413</v>
      </c>
      <c r="C94">
        <v>2000</v>
      </c>
      <c r="D94" s="2">
        <v>2.2857552479358807</v>
      </c>
      <c r="E94" s="1">
        <f t="shared" si="18"/>
        <v>103.35270929066878</v>
      </c>
      <c r="F94" s="1">
        <f t="shared" si="19"/>
        <v>413.41083716267514</v>
      </c>
      <c r="G94" s="8">
        <f t="shared" si="22"/>
        <v>1714.7699999999959</v>
      </c>
      <c r="H94">
        <v>315</v>
      </c>
      <c r="I94">
        <v>295</v>
      </c>
      <c r="J94" s="1">
        <v>304.73324716202649</v>
      </c>
      <c r="K94" s="2">
        <f t="shared" si="15"/>
        <v>10.266752837973513</v>
      </c>
      <c r="L94" s="8">
        <v>1528.0944549851533</v>
      </c>
      <c r="M94" s="1">
        <f t="shared" si="20"/>
        <v>14.25572183016104</v>
      </c>
      <c r="N94" s="1">
        <f t="shared" si="16"/>
        <v>4179.0469172878165</v>
      </c>
      <c r="O94" s="1">
        <f t="shared" si="17"/>
        <v>993.33548053493962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  <c r="AI94" s="6">
        <v>1.0234654120792801</v>
      </c>
    </row>
    <row r="95" spans="1:35" x14ac:dyDescent="0.45">
      <c r="A95">
        <f t="shared" si="21"/>
        <v>5.6000000000000001E-2</v>
      </c>
      <c r="B95" s="1">
        <f t="shared" si="14"/>
        <v>202.97781838788276</v>
      </c>
      <c r="C95">
        <v>2000</v>
      </c>
      <c r="D95" s="2">
        <v>2.2857552479358807</v>
      </c>
      <c r="E95" s="1">
        <f t="shared" si="18"/>
        <v>103.35270929066878</v>
      </c>
      <c r="F95" s="1">
        <f t="shared" si="19"/>
        <v>413.41083716267514</v>
      </c>
      <c r="G95" s="8">
        <f t="shared" si="22"/>
        <v>2079.8895384615334</v>
      </c>
      <c r="H95">
        <v>315</v>
      </c>
      <c r="I95">
        <v>295</v>
      </c>
      <c r="J95" s="1">
        <v>305.50855864328742</v>
      </c>
      <c r="K95" s="2">
        <f t="shared" si="15"/>
        <v>9.4914413567125848</v>
      </c>
      <c r="L95" s="8">
        <v>1581.5875862921416</v>
      </c>
      <c r="M95" s="1">
        <f t="shared" si="20"/>
        <v>14.748746506043149</v>
      </c>
      <c r="N95" s="1">
        <f t="shared" si="16"/>
        <v>4178.9606254489108</v>
      </c>
      <c r="O95" s="1">
        <f t="shared" si="17"/>
        <v>993.2119755802587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  <c r="AI95" s="6">
        <v>1.0234654120792801</v>
      </c>
    </row>
    <row r="96" spans="1:35" x14ac:dyDescent="0.45">
      <c r="A96">
        <f t="shared" si="21"/>
        <v>6.2E-2</v>
      </c>
      <c r="B96" s="1">
        <f t="shared" si="14"/>
        <v>224.75008552565393</v>
      </c>
      <c r="C96">
        <v>2000</v>
      </c>
      <c r="D96" s="2">
        <v>2.2857552479358807</v>
      </c>
      <c r="E96" s="1">
        <f t="shared" si="18"/>
        <v>103.35270929066878</v>
      </c>
      <c r="F96" s="1">
        <f t="shared" si="19"/>
        <v>413.41083716267514</v>
      </c>
      <c r="G96" s="8">
        <f t="shared" si="22"/>
        <v>2479.1548923076866</v>
      </c>
      <c r="H96">
        <v>315</v>
      </c>
      <c r="I96">
        <v>295</v>
      </c>
      <c r="J96" s="1">
        <v>306.1792433839376</v>
      </c>
      <c r="K96" s="2">
        <f t="shared" si="15"/>
        <v>8.8207566160623969</v>
      </c>
      <c r="L96" s="8">
        <v>1626.743258144526</v>
      </c>
      <c r="M96" s="1">
        <f t="shared" si="20"/>
        <v>15.164446823022026</v>
      </c>
      <c r="N96" s="1">
        <f t="shared" si="16"/>
        <v>4178.8942985538397</v>
      </c>
      <c r="O96" s="1">
        <f t="shared" si="17"/>
        <v>993.10307036356176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  <c r="AI96" s="6">
        <v>1.0234654120792801</v>
      </c>
    </row>
    <row r="97" spans="1:35" x14ac:dyDescent="0.45">
      <c r="A97">
        <f t="shared" si="21"/>
        <v>6.8000000000000005E-2</v>
      </c>
      <c r="B97" s="1">
        <f t="shared" si="14"/>
        <v>246.52405219378315</v>
      </c>
      <c r="C97">
        <v>2000</v>
      </c>
      <c r="D97" s="2">
        <v>2.2857552479358807</v>
      </c>
      <c r="E97" s="1">
        <f t="shared" si="18"/>
        <v>103.35270929066878</v>
      </c>
      <c r="F97" s="1">
        <f t="shared" si="19"/>
        <v>413.41083716267514</v>
      </c>
      <c r="G97" s="8">
        <f t="shared" si="22"/>
        <v>2912.5660615384559</v>
      </c>
      <c r="H97">
        <v>315</v>
      </c>
      <c r="I97">
        <v>295</v>
      </c>
      <c r="J97" s="1">
        <v>306.76411737280677</v>
      </c>
      <c r="K97" s="2">
        <f t="shared" si="15"/>
        <v>8.2358826271932344</v>
      </c>
      <c r="L97" s="8">
        <v>1665.3560512682802</v>
      </c>
      <c r="M97" s="1">
        <f t="shared" si="20"/>
        <v>15.519539814394289</v>
      </c>
      <c r="N97" s="1">
        <f t="shared" si="16"/>
        <v>4178.8424515046208</v>
      </c>
      <c r="O97" s="1">
        <f t="shared" si="17"/>
        <v>993.00655583728644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  <c r="AI97" s="6">
        <v>1.0234654120792801</v>
      </c>
    </row>
    <row r="98" spans="1:35" x14ac:dyDescent="0.45">
      <c r="A98">
        <f t="shared" si="21"/>
        <v>7.3999999999999996E-2</v>
      </c>
      <c r="B98" s="1">
        <f t="shared" ref="B98:B129" si="23">A98/O98*3600*1000</f>
        <v>268.29830461189039</v>
      </c>
      <c r="C98">
        <v>2000</v>
      </c>
      <c r="D98" s="2">
        <v>2.2857552479358807</v>
      </c>
      <c r="E98" s="1">
        <f t="shared" si="18"/>
        <v>103.35270929066878</v>
      </c>
      <c r="F98" s="1">
        <f t="shared" si="19"/>
        <v>413.41083716267514</v>
      </c>
      <c r="G98" s="8">
        <f t="shared" si="22"/>
        <v>3380.1230461538389</v>
      </c>
      <c r="H98">
        <v>315</v>
      </c>
      <c r="I98">
        <v>295</v>
      </c>
      <c r="J98" s="1">
        <v>307.25384801578741</v>
      </c>
      <c r="K98" s="2">
        <f t="shared" si="15"/>
        <v>7.7461519842125881</v>
      </c>
      <c r="L98" s="8">
        <v>1697.1826484815997</v>
      </c>
      <c r="M98" s="1">
        <f t="shared" si="20"/>
        <v>15.811950060579965</v>
      </c>
      <c r="N98" s="1">
        <f t="shared" si="16"/>
        <v>4178.8031452732394</v>
      </c>
      <c r="O98" s="1">
        <f t="shared" si="17"/>
        <v>992.92464924578496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  <c r="AI98" s="6">
        <v>1.0234654120792801</v>
      </c>
    </row>
    <row r="99" spans="1:35" x14ac:dyDescent="0.45">
      <c r="A99">
        <f t="shared" si="21"/>
        <v>8.0000000000000002E-3</v>
      </c>
      <c r="B99" s="1">
        <f t="shared" si="23"/>
        <v>28.955399911227534</v>
      </c>
      <c r="C99">
        <v>2500</v>
      </c>
      <c r="D99" s="2">
        <v>2.9036681425120769</v>
      </c>
      <c r="E99" s="1">
        <f t="shared" si="18"/>
        <v>131.29225873182608</v>
      </c>
      <c r="F99" s="1">
        <f t="shared" si="19"/>
        <v>525.16903492730432</v>
      </c>
      <c r="G99" s="8">
        <f t="shared" si="22"/>
        <v>115.01606153846123</v>
      </c>
      <c r="H99">
        <v>315</v>
      </c>
      <c r="I99">
        <v>295</v>
      </c>
      <c r="J99" s="1">
        <v>295.16100778545604</v>
      </c>
      <c r="K99" s="2">
        <f t="shared" ref="K99:K130" si="24">H99-J99</f>
        <v>19.838992214543964</v>
      </c>
      <c r="L99" s="8">
        <v>513.1388194975184</v>
      </c>
      <c r="M99" s="1">
        <f t="shared" si="20"/>
        <v>4.1142366047423131</v>
      </c>
      <c r="N99" s="1">
        <f t="shared" ref="N99:N130" si="25">((W99 + X99*H99 +Y99*H99^2 +  Z99*H99^3)+(W99 + X99*J99 + Y99*J99^2 +  Z99*J99^3))/2</f>
        <v>4181.1862130679974</v>
      </c>
      <c r="O99" s="1">
        <f t="shared" ref="O99:O130" si="26">((S99 + T99*H99 + U99*H99^2 +  V99*H99^3)+(S99 + T99*J99 + U99*J99^2 +  V99*J99^3))/2</f>
        <v>994.63312847676207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  <c r="AI99" s="6">
        <v>1.0234654120792801</v>
      </c>
    </row>
    <row r="100" spans="1:35" x14ac:dyDescent="0.45">
      <c r="A100">
        <f t="shared" si="21"/>
        <v>1.4E-2</v>
      </c>
      <c r="B100" s="1">
        <f t="shared" si="23"/>
        <v>50.678377793182605</v>
      </c>
      <c r="C100">
        <v>2500</v>
      </c>
      <c r="D100" s="2">
        <v>2.9036681425120769</v>
      </c>
      <c r="E100" s="1">
        <f t="shared" si="18"/>
        <v>131.29225873182608</v>
      </c>
      <c r="F100" s="1">
        <f t="shared" si="19"/>
        <v>525.16903492730432</v>
      </c>
      <c r="G100" s="8">
        <f t="shared" si="22"/>
        <v>241.11489230769138</v>
      </c>
      <c r="H100">
        <v>315</v>
      </c>
      <c r="I100">
        <v>295</v>
      </c>
      <c r="J100" s="1">
        <v>296.25830863945788</v>
      </c>
      <c r="K100" s="2">
        <f t="shared" si="24"/>
        <v>18.74169136054212</v>
      </c>
      <c r="L100" s="8">
        <v>846.47276279252515</v>
      </c>
      <c r="M100" s="1">
        <f t="shared" si="20"/>
        <v>6.7758266878028888</v>
      </c>
      <c r="N100" s="1">
        <f t="shared" si="25"/>
        <v>4180.8224812717153</v>
      </c>
      <c r="O100" s="1">
        <f t="shared" si="26"/>
        <v>994.50697111263776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  <c r="AI100" s="6">
        <v>1.0234654120792801</v>
      </c>
    </row>
    <row r="101" spans="1:35" x14ac:dyDescent="0.45">
      <c r="A101">
        <f t="shared" si="21"/>
        <v>0.02</v>
      </c>
      <c r="B101" s="1">
        <f t="shared" si="23"/>
        <v>72.411965702280455</v>
      </c>
      <c r="C101">
        <v>2500</v>
      </c>
      <c r="D101" s="2">
        <v>2.9036681425120769</v>
      </c>
      <c r="E101" s="1">
        <f t="shared" si="18"/>
        <v>131.29225873182608</v>
      </c>
      <c r="F101" s="1">
        <f t="shared" si="19"/>
        <v>525.16903492730432</v>
      </c>
      <c r="G101" s="8">
        <f t="shared" si="22"/>
        <v>401.35953846153689</v>
      </c>
      <c r="H101">
        <v>315</v>
      </c>
      <c r="I101">
        <v>295</v>
      </c>
      <c r="J101" s="1">
        <v>297.86854877726802</v>
      </c>
      <c r="K101" s="2">
        <f t="shared" si="24"/>
        <v>17.131451222731982</v>
      </c>
      <c r="L101" s="8">
        <v>1103.8039364227079</v>
      </c>
      <c r="M101" s="1">
        <f t="shared" si="20"/>
        <v>8.8218866266537237</v>
      </c>
      <c r="N101" s="1">
        <f t="shared" si="25"/>
        <v>4180.3504215246048</v>
      </c>
      <c r="O101" s="1">
        <f t="shared" si="26"/>
        <v>994.31080625577499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  <c r="AI101" s="6">
        <v>1.0234654120792801</v>
      </c>
    </row>
    <row r="102" spans="1:35" x14ac:dyDescent="0.45">
      <c r="A102">
        <f t="shared" si="21"/>
        <v>2.5999999999999999E-2</v>
      </c>
      <c r="B102" s="1">
        <f t="shared" si="23"/>
        <v>94.155296462184907</v>
      </c>
      <c r="C102">
        <v>2500</v>
      </c>
      <c r="D102" s="2">
        <v>2.9036681425120769</v>
      </c>
      <c r="E102" s="1">
        <f t="shared" si="18"/>
        <v>131.29225873182608</v>
      </c>
      <c r="F102" s="1">
        <f t="shared" si="19"/>
        <v>525.16903492730432</v>
      </c>
      <c r="G102" s="8">
        <f t="shared" si="22"/>
        <v>595.74999999999773</v>
      </c>
      <c r="H102">
        <v>315</v>
      </c>
      <c r="I102">
        <v>295</v>
      </c>
      <c r="J102" s="1">
        <v>299.47513668156773</v>
      </c>
      <c r="K102" s="2">
        <f t="shared" si="24"/>
        <v>15.524863318432267</v>
      </c>
      <c r="L102" s="8">
        <v>1299.0476584733472</v>
      </c>
      <c r="M102" s="1">
        <f t="shared" si="20"/>
        <v>10.369296844586506</v>
      </c>
      <c r="N102" s="1">
        <f t="shared" si="25"/>
        <v>4179.9479929516538</v>
      </c>
      <c r="O102" s="1">
        <f t="shared" si="26"/>
        <v>994.10233430247945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  <c r="AI102" s="6">
        <v>1.0234654120792801</v>
      </c>
    </row>
    <row r="103" spans="1:35" x14ac:dyDescent="0.45">
      <c r="A103">
        <f t="shared" si="21"/>
        <v>3.2000000000000001E-2</v>
      </c>
      <c r="B103" s="1">
        <f t="shared" si="23"/>
        <v>115.90641200090795</v>
      </c>
      <c r="C103">
        <v>2500</v>
      </c>
      <c r="D103" s="2">
        <v>2.9036681425120769</v>
      </c>
      <c r="E103" s="1">
        <f t="shared" si="18"/>
        <v>131.29225873182608</v>
      </c>
      <c r="F103" s="1">
        <f t="shared" si="19"/>
        <v>525.16903492730432</v>
      </c>
      <c r="G103" s="8">
        <f t="shared" si="22"/>
        <v>824.28627692307418</v>
      </c>
      <c r="H103">
        <v>315</v>
      </c>
      <c r="I103">
        <v>295</v>
      </c>
      <c r="J103" s="1">
        <v>300.91250730283019</v>
      </c>
      <c r="K103" s="2">
        <f t="shared" si="24"/>
        <v>14.087492697169807</v>
      </c>
      <c r="L103" s="8">
        <v>1449.6496881992291</v>
      </c>
      <c r="M103" s="1">
        <f t="shared" si="20"/>
        <v>11.559800344489055</v>
      </c>
      <c r="N103" s="1">
        <f t="shared" si="25"/>
        <v>4179.6418112852325</v>
      </c>
      <c r="O103" s="1">
        <f t="shared" si="26"/>
        <v>993.90532422915135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  <c r="AI103" s="6">
        <v>1.0234654120792801</v>
      </c>
    </row>
    <row r="104" spans="1:35" x14ac:dyDescent="0.45">
      <c r="A104">
        <f t="shared" si="21"/>
        <v>3.7999999999999999E-2</v>
      </c>
      <c r="B104" s="1">
        <f t="shared" si="23"/>
        <v>137.6635550250611</v>
      </c>
      <c r="C104">
        <v>2500</v>
      </c>
      <c r="D104" s="2">
        <v>2.9036681425120769</v>
      </c>
      <c r="E104" s="1">
        <f t="shared" si="18"/>
        <v>131.29225873182608</v>
      </c>
      <c r="F104" s="1">
        <f t="shared" si="19"/>
        <v>525.16903492730432</v>
      </c>
      <c r="G104" s="8">
        <f t="shared" si="22"/>
        <v>1086.9683692307658</v>
      </c>
      <c r="H104">
        <v>315</v>
      </c>
      <c r="I104">
        <v>295</v>
      </c>
      <c r="J104" s="1">
        <v>302.15627131186318</v>
      </c>
      <c r="K104" s="2">
        <f t="shared" si="24"/>
        <v>12.843728688136821</v>
      </c>
      <c r="L104" s="8">
        <v>1568.4699596259254</v>
      </c>
      <c r="M104" s="1">
        <f t="shared" si="20"/>
        <v>12.497021390201459</v>
      </c>
      <c r="N104" s="1">
        <f t="shared" si="25"/>
        <v>4179.4149843335717</v>
      </c>
      <c r="O104" s="1">
        <f t="shared" si="26"/>
        <v>993.72706142229208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  <c r="AI104" s="6">
        <v>1.0234654120792801</v>
      </c>
    </row>
    <row r="105" spans="1:35" x14ac:dyDescent="0.45">
      <c r="A105">
        <f t="shared" si="21"/>
        <v>4.3999999999999997E-2</v>
      </c>
      <c r="B105" s="1">
        <f t="shared" si="23"/>
        <v>159.42536006631596</v>
      </c>
      <c r="C105">
        <v>2500</v>
      </c>
      <c r="D105" s="2">
        <v>2.9036681425120769</v>
      </c>
      <c r="E105" s="1">
        <f t="shared" si="18"/>
        <v>131.29225873182608</v>
      </c>
      <c r="F105" s="1">
        <f t="shared" si="19"/>
        <v>525.16903492730432</v>
      </c>
      <c r="G105" s="8">
        <f t="shared" si="22"/>
        <v>1383.7962769230728</v>
      </c>
      <c r="H105">
        <v>315</v>
      </c>
      <c r="I105">
        <v>295</v>
      </c>
      <c r="J105" s="1">
        <v>303.22399979906254</v>
      </c>
      <c r="K105" s="2">
        <f t="shared" si="24"/>
        <v>11.77600020093746</v>
      </c>
      <c r="L105" s="8">
        <v>1664.2620489309986</v>
      </c>
      <c r="M105" s="1">
        <f t="shared" si="20"/>
        <v>13.251180006592341</v>
      </c>
      <c r="N105" s="1">
        <f t="shared" si="25"/>
        <v>4179.2465690727095</v>
      </c>
      <c r="O105" s="1">
        <f t="shared" si="26"/>
        <v>993.56840049858147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  <c r="AI105" s="6">
        <v>1.0234654120792801</v>
      </c>
    </row>
    <row r="106" spans="1:35" x14ac:dyDescent="0.45">
      <c r="A106">
        <f t="shared" si="21"/>
        <v>0.05</v>
      </c>
      <c r="B106" s="1">
        <f t="shared" si="23"/>
        <v>181.19080420850725</v>
      </c>
      <c r="C106">
        <v>2500</v>
      </c>
      <c r="D106" s="2">
        <v>2.9036681425120769</v>
      </c>
      <c r="E106" s="1">
        <f t="shared" si="18"/>
        <v>131.29225873182608</v>
      </c>
      <c r="F106" s="1">
        <f t="shared" si="19"/>
        <v>525.16903492730432</v>
      </c>
      <c r="G106" s="8">
        <f t="shared" si="22"/>
        <v>1714.7699999999959</v>
      </c>
      <c r="H106">
        <v>315</v>
      </c>
      <c r="I106">
        <v>295</v>
      </c>
      <c r="J106" s="1">
        <v>304.14212199562508</v>
      </c>
      <c r="K106" s="2">
        <f t="shared" si="24"/>
        <v>10.857878004374925</v>
      </c>
      <c r="L106" s="8">
        <v>1742.9762138415258</v>
      </c>
      <c r="M106" s="1">
        <f t="shared" si="20"/>
        <v>13.869860358162905</v>
      </c>
      <c r="N106" s="1">
        <f t="shared" si="25"/>
        <v>4179.1199768445167</v>
      </c>
      <c r="O106" s="1">
        <f t="shared" si="26"/>
        <v>993.4278993147085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  <c r="AI106" s="6">
        <v>1.0234654120792801</v>
      </c>
    </row>
    <row r="107" spans="1:35" x14ac:dyDescent="0.45">
      <c r="A107">
        <f t="shared" si="21"/>
        <v>5.6000000000000001E-2</v>
      </c>
      <c r="B107" s="1">
        <f t="shared" si="23"/>
        <v>202.95912469381668</v>
      </c>
      <c r="C107">
        <v>2500</v>
      </c>
      <c r="D107" s="2">
        <v>2.9036681425120769</v>
      </c>
      <c r="E107" s="1">
        <f t="shared" si="18"/>
        <v>131.29225873182608</v>
      </c>
      <c r="F107" s="1">
        <f t="shared" si="19"/>
        <v>525.16903492730432</v>
      </c>
      <c r="G107" s="8">
        <f t="shared" si="22"/>
        <v>2079.8895384615334</v>
      </c>
      <c r="H107">
        <v>315</v>
      </c>
      <c r="I107">
        <v>295</v>
      </c>
      <c r="J107" s="1">
        <v>304.93584890710883</v>
      </c>
      <c r="K107" s="2">
        <f t="shared" si="24"/>
        <v>10.064151092891166</v>
      </c>
      <c r="L107" s="8">
        <v>1808.7323100983419</v>
      </c>
      <c r="M107" s="1">
        <f t="shared" si="20"/>
        <v>14.38592953082682</v>
      </c>
      <c r="N107" s="1">
        <f t="shared" si="25"/>
        <v>4179.0233427212788</v>
      </c>
      <c r="O107" s="1">
        <f t="shared" si="26"/>
        <v>993.30345607339871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  <c r="AI107" s="6">
        <v>1.0234654120792801</v>
      </c>
    </row>
    <row r="108" spans="1:35" x14ac:dyDescent="0.45">
      <c r="A108">
        <f t="shared" si="21"/>
        <v>6.2E-2</v>
      </c>
      <c r="B108" s="1">
        <f t="shared" si="23"/>
        <v>224.72974874710417</v>
      </c>
      <c r="C108">
        <v>2500</v>
      </c>
      <c r="D108" s="2">
        <v>2.9036681425120769</v>
      </c>
      <c r="E108" s="1">
        <f t="shared" si="18"/>
        <v>131.29225873182608</v>
      </c>
      <c r="F108" s="1">
        <f t="shared" si="19"/>
        <v>525.16903492730432</v>
      </c>
      <c r="G108" s="8">
        <f t="shared" si="22"/>
        <v>2479.1548923076866</v>
      </c>
      <c r="H108">
        <v>315</v>
      </c>
      <c r="I108">
        <v>295</v>
      </c>
      <c r="J108" s="1">
        <v>305.62663529607391</v>
      </c>
      <c r="K108" s="2">
        <f t="shared" si="24"/>
        <v>9.3733647039260859</v>
      </c>
      <c r="L108" s="8">
        <v>1864.4491841202116</v>
      </c>
      <c r="M108" s="1">
        <f t="shared" si="20"/>
        <v>14.822626881090279</v>
      </c>
      <c r="N108" s="1">
        <f t="shared" si="25"/>
        <v>4178.9484005306513</v>
      </c>
      <c r="O108" s="1">
        <f t="shared" si="26"/>
        <v>993.19294060696143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  <c r="AI108" s="6">
        <v>1.0234654120792801</v>
      </c>
    </row>
    <row r="109" spans="1:35" x14ac:dyDescent="0.45">
      <c r="A109">
        <f t="shared" si="21"/>
        <v>6.8000000000000005E-2</v>
      </c>
      <c r="B109" s="1">
        <f t="shared" si="23"/>
        <v>246.5022413202845</v>
      </c>
      <c r="C109">
        <v>2500</v>
      </c>
      <c r="D109" s="2">
        <v>2.9036681425120769</v>
      </c>
      <c r="E109" s="1">
        <f t="shared" si="18"/>
        <v>131.29225873182608</v>
      </c>
      <c r="F109" s="1">
        <f t="shared" si="19"/>
        <v>525.16903492730432</v>
      </c>
      <c r="G109" s="8">
        <f t="shared" si="22"/>
        <v>2912.5660615384559</v>
      </c>
      <c r="H109">
        <v>315</v>
      </c>
      <c r="I109">
        <v>295</v>
      </c>
      <c r="J109" s="1">
        <v>306.23202924905382</v>
      </c>
      <c r="K109" s="2">
        <f t="shared" si="24"/>
        <v>8.7679707509461764</v>
      </c>
      <c r="L109" s="8">
        <v>1912.242615905102</v>
      </c>
      <c r="M109" s="1">
        <f t="shared" si="20"/>
        <v>15.196769035554965</v>
      </c>
      <c r="N109" s="1">
        <f t="shared" si="25"/>
        <v>4178.8893942021941</v>
      </c>
      <c r="O109" s="1">
        <f t="shared" si="26"/>
        <v>993.09441848817619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  <c r="AI109" s="6">
        <v>1.0234654120792801</v>
      </c>
    </row>
    <row r="110" spans="1:35" x14ac:dyDescent="0.45">
      <c r="A110">
        <f t="shared" si="21"/>
        <v>7.3999999999999996E-2</v>
      </c>
      <c r="B110" s="1">
        <f t="shared" si="23"/>
        <v>268.27513616899228</v>
      </c>
      <c r="C110">
        <v>2500</v>
      </c>
      <c r="D110" s="2">
        <v>2.9036681425120769</v>
      </c>
      <c r="E110" s="1">
        <f t="shared" si="18"/>
        <v>131.29225873182608</v>
      </c>
      <c r="F110" s="1">
        <f t="shared" si="19"/>
        <v>525.16903492730432</v>
      </c>
      <c r="G110" s="8">
        <f t="shared" si="22"/>
        <v>3380.1230461538389</v>
      </c>
      <c r="H110">
        <v>315</v>
      </c>
      <c r="I110">
        <v>295</v>
      </c>
      <c r="J110" s="1">
        <v>306.74099217169015</v>
      </c>
      <c r="K110" s="2">
        <f t="shared" si="24"/>
        <v>8.2590078283098478</v>
      </c>
      <c r="L110" s="8">
        <v>1951.7388109094713</v>
      </c>
      <c r="M110" s="1">
        <f t="shared" si="20"/>
        <v>15.50562398557339</v>
      </c>
      <c r="N110" s="1">
        <f t="shared" si="25"/>
        <v>4178.8443987340397</v>
      </c>
      <c r="O110" s="1">
        <f t="shared" si="26"/>
        <v>993.01039896663724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  <c r="AI110" s="6">
        <v>1.0234654120792801</v>
      </c>
    </row>
    <row r="111" spans="1:35" x14ac:dyDescent="0.45">
      <c r="A111">
        <f t="shared" si="21"/>
        <v>8.0000000000000002E-3</v>
      </c>
      <c r="B111" s="1">
        <f t="shared" si="23"/>
        <v>28.955247990581015</v>
      </c>
      <c r="C111">
        <v>3000</v>
      </c>
      <c r="D111" s="2">
        <v>3.5243741765480898</v>
      </c>
      <c r="E111" s="1">
        <f t="shared" si="18"/>
        <v>159.35810276679842</v>
      </c>
      <c r="F111" s="1">
        <f t="shared" si="19"/>
        <v>637.4324110671937</v>
      </c>
      <c r="G111" s="8">
        <f t="shared" si="22"/>
        <v>115.01606153846123</v>
      </c>
      <c r="H111">
        <v>315</v>
      </c>
      <c r="I111">
        <v>295</v>
      </c>
      <c r="J111" s="1">
        <v>295.11442540662676</v>
      </c>
      <c r="K111" s="2">
        <f t="shared" si="24"/>
        <v>19.885574593373235</v>
      </c>
      <c r="L111" s="8">
        <v>542.71491507282201</v>
      </c>
      <c r="M111" s="1">
        <f t="shared" si="20"/>
        <v>3.8511332493138735</v>
      </c>
      <c r="N111" s="1">
        <f t="shared" si="25"/>
        <v>4181.202438369517</v>
      </c>
      <c r="O111" s="1">
        <f t="shared" si="26"/>
        <v>994.63834705779368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5" x14ac:dyDescent="0.45">
      <c r="A112">
        <f t="shared" si="21"/>
        <v>1.4E-2</v>
      </c>
      <c r="B112" s="1">
        <f t="shared" si="23"/>
        <v>50.677035929417642</v>
      </c>
      <c r="C112">
        <v>3000</v>
      </c>
      <c r="D112" s="2">
        <v>3.5243741765480898</v>
      </c>
      <c r="E112" s="1">
        <f t="shared" si="18"/>
        <v>159.35810276679842</v>
      </c>
      <c r="F112" s="1">
        <f t="shared" si="19"/>
        <v>637.4324110671937</v>
      </c>
      <c r="G112" s="8">
        <f t="shared" si="22"/>
        <v>241.11489230769138</v>
      </c>
      <c r="H112">
        <v>315</v>
      </c>
      <c r="I112">
        <v>295</v>
      </c>
      <c r="J112" s="1">
        <v>296.03362724718238</v>
      </c>
      <c r="K112" s="2">
        <f t="shared" si="24"/>
        <v>18.96637275281762</v>
      </c>
      <c r="L112" s="8">
        <v>903.91776580965666</v>
      </c>
      <c r="M112" s="1">
        <f t="shared" si="20"/>
        <v>6.4018095841105929</v>
      </c>
      <c r="N112" s="1">
        <f t="shared" si="25"/>
        <v>4180.8941097690522</v>
      </c>
      <c r="O112" s="1">
        <f t="shared" si="26"/>
        <v>994.53330439839669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9" x14ac:dyDescent="0.45">
      <c r="A113">
        <f t="shared" si="21"/>
        <v>0.02</v>
      </c>
      <c r="B113" s="1">
        <f t="shared" si="23"/>
        <v>72.408589680604678</v>
      </c>
      <c r="C113">
        <v>3000</v>
      </c>
      <c r="D113" s="2">
        <v>3.5243741765480898</v>
      </c>
      <c r="E113" s="1">
        <f t="shared" si="18"/>
        <v>159.35810276679842</v>
      </c>
      <c r="F113" s="1">
        <f t="shared" si="19"/>
        <v>637.4324110671937</v>
      </c>
      <c r="G113" s="8">
        <f t="shared" si="22"/>
        <v>401.35953846153689</v>
      </c>
      <c r="H113">
        <v>315</v>
      </c>
      <c r="I113">
        <v>295</v>
      </c>
      <c r="J113" s="1">
        <v>297.49742729242615</v>
      </c>
      <c r="K113" s="2">
        <f t="shared" si="24"/>
        <v>17.502572707573847</v>
      </c>
      <c r="L113" s="8">
        <v>1190.0303432767678</v>
      </c>
      <c r="M113" s="1">
        <f t="shared" si="20"/>
        <v>8.4127927796801174</v>
      </c>
      <c r="N113" s="1">
        <f t="shared" si="25"/>
        <v>4180.4529325258754</v>
      </c>
      <c r="O113" s="1">
        <f t="shared" si="26"/>
        <v>994.35716560138815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9" x14ac:dyDescent="0.45">
      <c r="A114">
        <f t="shared" si="21"/>
        <v>2.5999999999999999E-2</v>
      </c>
      <c r="B114" s="1">
        <f t="shared" si="23"/>
        <v>94.149590899179941</v>
      </c>
      <c r="C114">
        <v>3000</v>
      </c>
      <c r="D114" s="2">
        <v>3.5243741765480898</v>
      </c>
      <c r="E114" s="1">
        <f t="shared" si="18"/>
        <v>159.35810276679842</v>
      </c>
      <c r="F114" s="1">
        <f t="shared" si="19"/>
        <v>637.4324110671937</v>
      </c>
      <c r="G114" s="8">
        <f t="shared" si="22"/>
        <v>595.74999999999773</v>
      </c>
      <c r="H114">
        <v>315</v>
      </c>
      <c r="I114">
        <v>295</v>
      </c>
      <c r="J114" s="1">
        <v>299.02066183939417</v>
      </c>
      <c r="K114" s="2">
        <f t="shared" si="24"/>
        <v>15.979338160605835</v>
      </c>
      <c r="L114" s="8">
        <v>1411.0055932618677</v>
      </c>
      <c r="M114" s="1">
        <f t="shared" si="20"/>
        <v>9.9604064814696134</v>
      </c>
      <c r="N114" s="1">
        <f t="shared" si="25"/>
        <v>4180.0551836599761</v>
      </c>
      <c r="O114" s="1">
        <f t="shared" si="26"/>
        <v>994.162577936547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  <c r="AK114" s="6"/>
      <c r="AL114" s="6"/>
      <c r="AM114" s="6"/>
    </row>
    <row r="115" spans="1:39" x14ac:dyDescent="0.45">
      <c r="A115">
        <f t="shared" si="21"/>
        <v>3.2000000000000001E-2</v>
      </c>
      <c r="B115" s="1">
        <f t="shared" si="23"/>
        <v>115.89837971284075</v>
      </c>
      <c r="C115">
        <v>3000</v>
      </c>
      <c r="D115" s="2">
        <v>3.5243741765480898</v>
      </c>
      <c r="E115" s="1">
        <f t="shared" si="18"/>
        <v>159.35810276679842</v>
      </c>
      <c r="F115" s="1">
        <f t="shared" si="19"/>
        <v>637.4324110671937</v>
      </c>
      <c r="G115" s="8">
        <f t="shared" si="22"/>
        <v>824.28627692307418</v>
      </c>
      <c r="H115">
        <v>315</v>
      </c>
      <c r="I115">
        <v>295</v>
      </c>
      <c r="J115" s="1">
        <v>300.41798090935634</v>
      </c>
      <c r="K115" s="2">
        <f t="shared" si="24"/>
        <v>14.582019090643655</v>
      </c>
      <c r="L115" s="8">
        <v>1583.5470758011586</v>
      </c>
      <c r="M115" s="1">
        <f t="shared" si="20"/>
        <v>11.165327722691462</v>
      </c>
      <c r="N115" s="1">
        <f t="shared" si="25"/>
        <v>4179.741657322521</v>
      </c>
      <c r="O115" s="1">
        <f t="shared" si="26"/>
        <v>993.97420641624922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  <c r="AK115" s="6"/>
      <c r="AL115" s="6"/>
      <c r="AM115" s="6"/>
    </row>
    <row r="116" spans="1:39" x14ac:dyDescent="0.45">
      <c r="A116">
        <f t="shared" si="21"/>
        <v>3.7999999999999999E-2</v>
      </c>
      <c r="B116" s="1">
        <f t="shared" si="23"/>
        <v>137.65332960637994</v>
      </c>
      <c r="C116">
        <v>3000</v>
      </c>
      <c r="D116" s="2">
        <v>3.5243741765480898</v>
      </c>
      <c r="E116" s="1">
        <f t="shared" si="18"/>
        <v>159.35810276679842</v>
      </c>
      <c r="F116" s="1">
        <f t="shared" si="19"/>
        <v>637.4324110671937</v>
      </c>
      <c r="G116" s="8">
        <f t="shared" si="22"/>
        <v>1086.9683692307658</v>
      </c>
      <c r="H116">
        <v>315</v>
      </c>
      <c r="I116">
        <v>295</v>
      </c>
      <c r="J116" s="1">
        <v>301.64724548109257</v>
      </c>
      <c r="K116" s="2">
        <f t="shared" si="24"/>
        <v>13.352754518907432</v>
      </c>
      <c r="L116" s="8">
        <v>1720.8738190002364</v>
      </c>
      <c r="M116" s="1">
        <f t="shared" si="20"/>
        <v>12.122010237139648</v>
      </c>
      <c r="N116" s="1">
        <f t="shared" si="25"/>
        <v>4179.5037083324196</v>
      </c>
      <c r="O116" s="1">
        <f t="shared" si="26"/>
        <v>993.80087928987973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  <c r="AK116" s="6"/>
      <c r="AL116" s="6"/>
      <c r="AM116" s="6"/>
    </row>
    <row r="117" spans="1:39" x14ac:dyDescent="0.45">
      <c r="A117">
        <f t="shared" si="21"/>
        <v>4.3999999999999997E-2</v>
      </c>
      <c r="B117" s="1">
        <f t="shared" si="23"/>
        <v>159.41312159910331</v>
      </c>
      <c r="C117">
        <v>3000</v>
      </c>
      <c r="D117" s="2">
        <v>3.5243741765480898</v>
      </c>
      <c r="E117" s="1">
        <f t="shared" si="18"/>
        <v>159.35810276679842</v>
      </c>
      <c r="F117" s="1">
        <f t="shared" si="19"/>
        <v>637.4324110671937</v>
      </c>
      <c r="G117" s="8">
        <f t="shared" si="22"/>
        <v>1383.7962769230728</v>
      </c>
      <c r="H117">
        <v>315</v>
      </c>
      <c r="I117">
        <v>295</v>
      </c>
      <c r="J117" s="1">
        <v>302.71498959035546</v>
      </c>
      <c r="K117" s="2">
        <f t="shared" si="24"/>
        <v>12.285010409644542</v>
      </c>
      <c r="L117" s="8">
        <v>1832.3146662200868</v>
      </c>
      <c r="M117" s="1">
        <f t="shared" si="20"/>
        <v>12.896739696652126</v>
      </c>
      <c r="N117" s="1">
        <f t="shared" si="25"/>
        <v>4179.3239302521515</v>
      </c>
      <c r="O117" s="1">
        <f t="shared" si="26"/>
        <v>993.6446787507798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  <c r="AK117" s="6"/>
      <c r="AL117" s="6"/>
      <c r="AM117" s="6"/>
    </row>
    <row r="118" spans="1:39" x14ac:dyDescent="0.45">
      <c r="A118">
        <f t="shared" si="21"/>
        <v>0.05</v>
      </c>
      <c r="B118" s="1">
        <f t="shared" si="23"/>
        <v>181.176740093679</v>
      </c>
      <c r="C118">
        <v>3000</v>
      </c>
      <c r="D118" s="2">
        <v>3.5243741765480898</v>
      </c>
      <c r="E118" s="1">
        <f t="shared" si="18"/>
        <v>159.35810276679842</v>
      </c>
      <c r="F118" s="1">
        <f t="shared" si="19"/>
        <v>637.4324110671937</v>
      </c>
      <c r="G118" s="8">
        <f t="shared" si="22"/>
        <v>1714.7699999999959</v>
      </c>
      <c r="H118">
        <v>315</v>
      </c>
      <c r="I118">
        <v>295</v>
      </c>
      <c r="J118" s="1">
        <v>303.64121550476767</v>
      </c>
      <c r="K118" s="2">
        <f t="shared" si="24"/>
        <v>11.358784495232328</v>
      </c>
      <c r="L118" s="8">
        <v>1924.3556969226997</v>
      </c>
      <c r="M118" s="1">
        <f t="shared" si="20"/>
        <v>13.535430352729096</v>
      </c>
      <c r="N118" s="1">
        <f t="shared" si="25"/>
        <v>4179.1870173833104</v>
      </c>
      <c r="O118" s="1">
        <f t="shared" si="26"/>
        <v>993.50501563793148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  <c r="AK118" s="6"/>
      <c r="AL118" s="6"/>
      <c r="AM118" s="6"/>
    </row>
    <row r="119" spans="1:39" x14ac:dyDescent="0.45">
      <c r="A119">
        <f t="shared" si="21"/>
        <v>5.6000000000000001E-2</v>
      </c>
      <c r="B119" s="1">
        <f t="shared" si="23"/>
        <v>202.94341272179167</v>
      </c>
      <c r="C119">
        <v>3000</v>
      </c>
      <c r="D119" s="2">
        <v>3.5243741765480898</v>
      </c>
      <c r="E119" s="1">
        <f t="shared" si="18"/>
        <v>159.35810276679842</v>
      </c>
      <c r="F119" s="1">
        <f t="shared" si="19"/>
        <v>637.4324110671937</v>
      </c>
      <c r="G119" s="8">
        <f t="shared" si="22"/>
        <v>2079.8895384615334</v>
      </c>
      <c r="H119">
        <v>315</v>
      </c>
      <c r="I119">
        <v>295</v>
      </c>
      <c r="J119" s="1">
        <v>304.44741833194547</v>
      </c>
      <c r="K119" s="2">
        <f t="shared" si="24"/>
        <v>10.552581668054529</v>
      </c>
      <c r="L119" s="8">
        <v>2001.5586337005038</v>
      </c>
      <c r="M119" s="1">
        <f t="shared" si="20"/>
        <v>14.07028220361849</v>
      </c>
      <c r="N119" s="1">
        <f t="shared" si="25"/>
        <v>4179.0814398705988</v>
      </c>
      <c r="O119" s="1">
        <f t="shared" si="26"/>
        <v>993.38035808221423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  <c r="AK119" s="6"/>
      <c r="AL119" s="6"/>
      <c r="AM119" s="6"/>
    </row>
    <row r="120" spans="1:39" x14ac:dyDescent="0.45">
      <c r="A120">
        <f t="shared" si="21"/>
        <v>6.2E-2</v>
      </c>
      <c r="B120" s="1">
        <f t="shared" si="23"/>
        <v>224.71255073788129</v>
      </c>
      <c r="C120">
        <v>3000</v>
      </c>
      <c r="D120" s="2">
        <v>3.5243741765480898</v>
      </c>
      <c r="E120" s="1">
        <f t="shared" si="18"/>
        <v>159.35810276679842</v>
      </c>
      <c r="F120" s="1">
        <f t="shared" si="19"/>
        <v>637.4324110671937</v>
      </c>
      <c r="G120" s="8">
        <f t="shared" si="22"/>
        <v>2479.1548923076866</v>
      </c>
      <c r="H120">
        <v>315</v>
      </c>
      <c r="I120">
        <v>295</v>
      </c>
      <c r="J120" s="1">
        <v>305.15288975174758</v>
      </c>
      <c r="K120" s="2">
        <f t="shared" si="24"/>
        <v>9.8471102482524202</v>
      </c>
      <c r="L120" s="8">
        <v>2067.1930214588938</v>
      </c>
      <c r="M120" s="1">
        <f t="shared" si="20"/>
        <v>14.524320464885713</v>
      </c>
      <c r="N120" s="1">
        <f t="shared" si="25"/>
        <v>4178.9988993246952</v>
      </c>
      <c r="O120" s="1">
        <f t="shared" si="26"/>
        <v>993.26895301168292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  <c r="AK120" s="6"/>
      <c r="AL120" s="6"/>
      <c r="AM120" s="6"/>
    </row>
    <row r="121" spans="1:39" x14ac:dyDescent="0.45">
      <c r="A121">
        <f t="shared" si="21"/>
        <v>6.8000000000000005E-2</v>
      </c>
      <c r="B121" s="1">
        <f t="shared" si="23"/>
        <v>246.48370164575161</v>
      </c>
      <c r="C121">
        <v>3000</v>
      </c>
      <c r="D121" s="2">
        <v>3.5243741765480898</v>
      </c>
      <c r="E121" s="1">
        <f t="shared" si="18"/>
        <v>159.35810276679842</v>
      </c>
      <c r="F121" s="1">
        <f t="shared" si="19"/>
        <v>637.4324110671937</v>
      </c>
      <c r="G121" s="8">
        <f t="shared" si="22"/>
        <v>2912.5660615384559</v>
      </c>
      <c r="H121">
        <v>315</v>
      </c>
      <c r="I121">
        <v>295</v>
      </c>
      <c r="J121" s="1">
        <v>305.77390960796924</v>
      </c>
      <c r="K121" s="2">
        <f t="shared" si="24"/>
        <v>9.2260903920307555</v>
      </c>
      <c r="L121" s="8">
        <v>2123.650157353245</v>
      </c>
      <c r="M121" s="1">
        <f t="shared" si="20"/>
        <v>14.914352116195847</v>
      </c>
      <c r="N121" s="1">
        <f t="shared" si="25"/>
        <v>4178.9334840159381</v>
      </c>
      <c r="O121" s="1">
        <f t="shared" si="26"/>
        <v>993.16911570822072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  <c r="AK121" s="6"/>
      <c r="AL121" s="6"/>
      <c r="AM121" s="6"/>
    </row>
    <row r="122" spans="1:39" x14ac:dyDescent="0.45">
      <c r="A122">
        <f t="shared" si="21"/>
        <v>7.3999999999999996E-2</v>
      </c>
      <c r="B122" s="1">
        <f t="shared" si="23"/>
        <v>268.25536017010018</v>
      </c>
      <c r="C122">
        <v>3000</v>
      </c>
      <c r="D122" s="2">
        <v>3.5243741765480898</v>
      </c>
      <c r="E122" s="1">
        <f t="shared" si="18"/>
        <v>159.35810276679842</v>
      </c>
      <c r="F122" s="1">
        <f t="shared" si="19"/>
        <v>637.4324110671937</v>
      </c>
      <c r="G122" s="8">
        <f t="shared" si="22"/>
        <v>3380.1230461538389</v>
      </c>
      <c r="H122">
        <v>315</v>
      </c>
      <c r="I122">
        <v>295</v>
      </c>
      <c r="J122" s="1">
        <v>306.29790640795107</v>
      </c>
      <c r="K122" s="2">
        <f t="shared" si="24"/>
        <v>8.7020935920489251</v>
      </c>
      <c r="L122" s="8">
        <v>2170.4134340756627</v>
      </c>
      <c r="M122" s="1">
        <f t="shared" si="20"/>
        <v>15.237029408776063</v>
      </c>
      <c r="N122" s="1">
        <f t="shared" si="25"/>
        <v>4178.8833369243812</v>
      </c>
      <c r="O122" s="1">
        <f t="shared" si="26"/>
        <v>993.08360448445956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  <c r="AK122" s="6"/>
      <c r="AL122" s="6"/>
      <c r="AM122" s="6"/>
    </row>
    <row r="123" spans="1:39" x14ac:dyDescent="0.45">
      <c r="A123">
        <f t="shared" si="21"/>
        <v>8.0000000000000002E-3</v>
      </c>
      <c r="B123" s="1">
        <f t="shared" si="23"/>
        <v>28.955146662926403</v>
      </c>
      <c r="C123">
        <f>C111+500</f>
        <v>3500</v>
      </c>
      <c r="D123" s="2">
        <v>4.1394939316644708</v>
      </c>
      <c r="E123" s="1">
        <f t="shared" si="18"/>
        <v>187.1713576141407</v>
      </c>
      <c r="F123" s="1">
        <f t="shared" si="19"/>
        <v>748.68543045656281</v>
      </c>
      <c r="G123" s="8">
        <f t="shared" si="22"/>
        <v>115.01606153846123</v>
      </c>
      <c r="H123">
        <v>315</v>
      </c>
      <c r="I123">
        <v>295</v>
      </c>
      <c r="J123" s="1">
        <v>295.08329984268698</v>
      </c>
      <c r="K123" s="2">
        <f t="shared" si="24"/>
        <v>19.916700157313016</v>
      </c>
      <c r="L123" s="8">
        <v>565.46461312458143</v>
      </c>
      <c r="M123" s="1">
        <f t="shared" si="20"/>
        <v>3.6337441282058212</v>
      </c>
      <c r="N123" s="1">
        <f t="shared" si="25"/>
        <v>4181.2133160256171</v>
      </c>
      <c r="O123" s="1">
        <f t="shared" si="26"/>
        <v>994.64182776442135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K123" s="6"/>
      <c r="AL123" s="6"/>
      <c r="AM123" s="6"/>
    </row>
    <row r="124" spans="1:39" x14ac:dyDescent="0.45">
      <c r="A124">
        <f t="shared" si="21"/>
        <v>1.4E-2</v>
      </c>
      <c r="B124" s="1">
        <f t="shared" si="23"/>
        <v>50.676013081475247</v>
      </c>
      <c r="C124">
        <f t="shared" ref="C124:C187" si="27">C112+500</f>
        <v>3500</v>
      </c>
      <c r="D124" s="2">
        <v>4.1394939316644708</v>
      </c>
      <c r="E124" s="1">
        <f t="shared" si="18"/>
        <v>187.1713576141407</v>
      </c>
      <c r="F124" s="1">
        <f t="shared" si="19"/>
        <v>748.68543045656281</v>
      </c>
      <c r="G124" s="8">
        <f t="shared" si="22"/>
        <v>241.11489230769138</v>
      </c>
      <c r="H124">
        <v>315</v>
      </c>
      <c r="I124">
        <v>295</v>
      </c>
      <c r="J124" s="1">
        <v>295.86086119107574</v>
      </c>
      <c r="K124" s="2">
        <f t="shared" si="24"/>
        <v>19.139138808924258</v>
      </c>
      <c r="L124" s="8">
        <v>948.93763806115339</v>
      </c>
      <c r="M124" s="1">
        <f t="shared" si="20"/>
        <v>6.0845043859068877</v>
      </c>
      <c r="N124" s="1">
        <f t="shared" si="25"/>
        <v>4180.9501754140747</v>
      </c>
      <c r="O124" s="1">
        <f t="shared" si="26"/>
        <v>994.55337812326547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</row>
    <row r="125" spans="1:39" x14ac:dyDescent="0.45">
      <c r="A125">
        <f t="shared" si="21"/>
        <v>0.02</v>
      </c>
      <c r="B125" s="1">
        <f t="shared" si="23"/>
        <v>72.40587990084471</v>
      </c>
      <c r="C125">
        <f t="shared" si="27"/>
        <v>3500</v>
      </c>
      <c r="D125" s="2">
        <v>4.1394939316644708</v>
      </c>
      <c r="E125" s="1">
        <f t="shared" si="18"/>
        <v>187.1713576141407</v>
      </c>
      <c r="F125" s="1">
        <f t="shared" si="19"/>
        <v>748.68543045656281</v>
      </c>
      <c r="G125" s="8">
        <f t="shared" si="22"/>
        <v>401.35953846153689</v>
      </c>
      <c r="H125">
        <v>315</v>
      </c>
      <c r="I125">
        <v>295</v>
      </c>
      <c r="J125" s="1">
        <v>297.19548055998666</v>
      </c>
      <c r="K125" s="2">
        <f t="shared" si="24"/>
        <v>17.804519440013337</v>
      </c>
      <c r="L125" s="8">
        <v>1259.4195490880238</v>
      </c>
      <c r="M125" s="1">
        <f t="shared" si="20"/>
        <v>8.0587819955175011</v>
      </c>
      <c r="N125" s="1">
        <f t="shared" si="25"/>
        <v>4180.5390756136903</v>
      </c>
      <c r="O125" s="1">
        <f t="shared" si="26"/>
        <v>994.39437927692438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</row>
    <row r="126" spans="1:39" x14ac:dyDescent="0.45">
      <c r="A126">
        <f t="shared" si="21"/>
        <v>2.5999999999999999E-2</v>
      </c>
      <c r="B126" s="1">
        <f t="shared" si="23"/>
        <v>94.144877950494291</v>
      </c>
      <c r="C126">
        <f t="shared" si="27"/>
        <v>3500</v>
      </c>
      <c r="D126" s="2">
        <v>4.1394939316644708</v>
      </c>
      <c r="E126" s="1">
        <f t="shared" si="18"/>
        <v>187.1713576141407</v>
      </c>
      <c r="F126" s="1">
        <f t="shared" si="19"/>
        <v>748.68543045656281</v>
      </c>
      <c r="G126" s="8">
        <f t="shared" si="22"/>
        <v>595.74999999999773</v>
      </c>
      <c r="H126">
        <v>315</v>
      </c>
      <c r="I126">
        <v>295</v>
      </c>
      <c r="J126" s="1">
        <v>298.63940591213441</v>
      </c>
      <c r="K126" s="2">
        <f t="shared" si="24"/>
        <v>16.360594087865593</v>
      </c>
      <c r="L126" s="8">
        <v>1503.0175598502965</v>
      </c>
      <c r="M126" s="1">
        <f t="shared" si="20"/>
        <v>9.601784512866212</v>
      </c>
      <c r="N126" s="1">
        <f t="shared" si="25"/>
        <v>4180.1491009255451</v>
      </c>
      <c r="O126" s="1">
        <f t="shared" si="26"/>
        <v>994.21234630756203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</row>
    <row r="127" spans="1:39" x14ac:dyDescent="0.45">
      <c r="A127">
        <f t="shared" si="21"/>
        <v>3.2000000000000001E-2</v>
      </c>
      <c r="B127" s="1">
        <f t="shared" si="23"/>
        <v>115.89161785205789</v>
      </c>
      <c r="C127">
        <f t="shared" si="27"/>
        <v>3500</v>
      </c>
      <c r="D127" s="2">
        <v>4.1394939316644708</v>
      </c>
      <c r="E127" s="1">
        <f t="shared" si="18"/>
        <v>187.1713576141407</v>
      </c>
      <c r="F127" s="1">
        <f t="shared" si="19"/>
        <v>748.68543045656281</v>
      </c>
      <c r="G127" s="8">
        <f t="shared" si="22"/>
        <v>824.28627692307418</v>
      </c>
      <c r="H127">
        <v>315</v>
      </c>
      <c r="I127">
        <v>295</v>
      </c>
      <c r="J127" s="1">
        <v>299.99506170993908</v>
      </c>
      <c r="K127" s="2">
        <f t="shared" si="24"/>
        <v>15.00493829006092</v>
      </c>
      <c r="L127" s="8">
        <v>1695.3188445155961</v>
      </c>
      <c r="M127" s="1">
        <f t="shared" si="20"/>
        <v>10.816065374081372</v>
      </c>
      <c r="N127" s="1">
        <f t="shared" si="25"/>
        <v>4179.8315774633602</v>
      </c>
      <c r="O127" s="1">
        <f t="shared" si="26"/>
        <v>994.03220125082066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</row>
    <row r="128" spans="1:39" x14ac:dyDescent="0.45">
      <c r="A128">
        <f t="shared" si="21"/>
        <v>3.7999999999999999E-2</v>
      </c>
      <c r="B128" s="1">
        <f t="shared" si="23"/>
        <v>137.64460289722959</v>
      </c>
      <c r="C128">
        <f t="shared" si="27"/>
        <v>3500</v>
      </c>
      <c r="D128" s="2">
        <v>4.1394939316644708</v>
      </c>
      <c r="E128" s="1">
        <f t="shared" si="18"/>
        <v>187.1713576141407</v>
      </c>
      <c r="F128" s="1">
        <f t="shared" si="19"/>
        <v>748.68543045656281</v>
      </c>
      <c r="G128" s="8">
        <f t="shared" si="22"/>
        <v>1086.9683692307658</v>
      </c>
      <c r="H128">
        <v>315</v>
      </c>
      <c r="I128">
        <v>295</v>
      </c>
      <c r="J128" s="1">
        <v>301.20612037193558</v>
      </c>
      <c r="K128" s="2">
        <f t="shared" si="24"/>
        <v>13.793879628064417</v>
      </c>
      <c r="L128" s="8">
        <v>1849.5906021407397</v>
      </c>
      <c r="M128" s="1">
        <f t="shared" si="20"/>
        <v>11.787662882410658</v>
      </c>
      <c r="N128" s="1">
        <f t="shared" si="25"/>
        <v>4179.585175319412</v>
      </c>
      <c r="O128" s="1">
        <f t="shared" si="26"/>
        <v>993.86388656400709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</row>
    <row r="129" spans="1:34" x14ac:dyDescent="0.45">
      <c r="A129">
        <f t="shared" si="21"/>
        <v>4.3999999999999997E-2</v>
      </c>
      <c r="B129" s="1">
        <f t="shared" si="23"/>
        <v>159.40256756921357</v>
      </c>
      <c r="C129">
        <f t="shared" si="27"/>
        <v>3500</v>
      </c>
      <c r="D129" s="2">
        <v>4.1394939316644708</v>
      </c>
      <c r="E129" s="1">
        <f t="shared" si="18"/>
        <v>187.1713576141407</v>
      </c>
      <c r="F129" s="1">
        <f t="shared" si="19"/>
        <v>748.68543045656281</v>
      </c>
      <c r="G129" s="8">
        <f t="shared" si="22"/>
        <v>1383.7962769230728</v>
      </c>
      <c r="H129">
        <v>315</v>
      </c>
      <c r="I129">
        <v>295</v>
      </c>
      <c r="J129" s="1">
        <v>302.26958486105428</v>
      </c>
      <c r="K129" s="2">
        <f t="shared" si="24"/>
        <v>12.730415138945716</v>
      </c>
      <c r="L129" s="8">
        <v>1975.5318482821212</v>
      </c>
      <c r="M129" s="1">
        <f t="shared" si="20"/>
        <v>12.579050336179273</v>
      </c>
      <c r="N129" s="1">
        <f t="shared" si="25"/>
        <v>4179.3959884807173</v>
      </c>
      <c r="O129" s="1">
        <f t="shared" si="26"/>
        <v>993.71046787701061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</row>
    <row r="130" spans="1:34" x14ac:dyDescent="0.45">
      <c r="A130">
        <f t="shared" si="21"/>
        <v>0.05</v>
      </c>
      <c r="B130" s="1">
        <f t="shared" ref="B130:B161" si="28">A130/O130*3600*1000</f>
        <v>181.16451169588498</v>
      </c>
      <c r="C130">
        <f t="shared" si="27"/>
        <v>3500</v>
      </c>
      <c r="D130" s="2">
        <v>4.1394939316644708</v>
      </c>
      <c r="E130" s="1">
        <f t="shared" si="18"/>
        <v>187.1713576141407</v>
      </c>
      <c r="F130" s="1">
        <f t="shared" si="19"/>
        <v>748.68543045656281</v>
      </c>
      <c r="G130" s="8">
        <f t="shared" si="22"/>
        <v>1714.7699999999959</v>
      </c>
      <c r="H130">
        <v>315</v>
      </c>
      <c r="I130">
        <v>295</v>
      </c>
      <c r="J130" s="1">
        <v>303.19964860174633</v>
      </c>
      <c r="K130" s="2">
        <f t="shared" si="24"/>
        <v>11.800351398253667</v>
      </c>
      <c r="L130" s="8">
        <v>2080.0337030575797</v>
      </c>
      <c r="M130" s="1">
        <f t="shared" si="20"/>
        <v>13.234420295850644</v>
      </c>
      <c r="N130" s="1">
        <f t="shared" si="25"/>
        <v>4179.2501511505361</v>
      </c>
      <c r="O130" s="1">
        <f t="shared" si="26"/>
        <v>993.57207609269642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</row>
    <row r="131" spans="1:34" x14ac:dyDescent="0.45">
      <c r="A131">
        <f t="shared" si="21"/>
        <v>5.6000000000000001E-2</v>
      </c>
      <c r="B131" s="1">
        <f t="shared" si="28"/>
        <v>202.92966043795073</v>
      </c>
      <c r="C131">
        <f t="shared" si="27"/>
        <v>3500</v>
      </c>
      <c r="D131" s="2">
        <v>4.1394939316644708</v>
      </c>
      <c r="E131" s="1">
        <f t="shared" si="18"/>
        <v>187.1713576141407</v>
      </c>
      <c r="F131" s="1">
        <f t="shared" si="19"/>
        <v>748.68543045656281</v>
      </c>
      <c r="G131" s="8">
        <f t="shared" si="22"/>
        <v>2079.8895384615334</v>
      </c>
      <c r="H131">
        <v>315</v>
      </c>
      <c r="I131">
        <v>295</v>
      </c>
      <c r="J131" s="1">
        <v>304.0143301034766</v>
      </c>
      <c r="K131" s="2">
        <f t="shared" ref="K131:K162" si="29">H131-J131</f>
        <v>10.985669896523405</v>
      </c>
      <c r="L131" s="8">
        <v>2168.0154577050116</v>
      </c>
      <c r="M131" s="1">
        <f t="shared" si="20"/>
        <v>13.785216823896135</v>
      </c>
      <c r="N131" s="1">
        <f t="shared" ref="N131:N162" si="30">((W131 + X131*H131 +Y131*H131^2 +  Z131*H131^3)+(W131 + X131*J131 + Y131*J131^2 +  Z131*J131^3))/2</f>
        <v>4179.1366259732649</v>
      </c>
      <c r="O131" s="1">
        <f t="shared" ref="O131:O162" si="31">((S131 + T131*H131 + U131*H131^2 +  V131*H131^3)+(S131 + T131*J131 + U131*J131^2 +  V131*J131^3))/2</f>
        <v>993.44767820001698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</row>
    <row r="132" spans="1:34" x14ac:dyDescent="0.45">
      <c r="A132">
        <f t="shared" si="21"/>
        <v>6.2E-2</v>
      </c>
      <c r="B132" s="1">
        <f t="shared" si="28"/>
        <v>224.69741483823046</v>
      </c>
      <c r="C132">
        <f t="shared" si="27"/>
        <v>3500</v>
      </c>
      <c r="D132" s="2">
        <v>4.1394939316644708</v>
      </c>
      <c r="E132" s="1">
        <f t="shared" ref="E132:E194" si="32">D132*0.01256*3600</f>
        <v>187.1713576141407</v>
      </c>
      <c r="F132" s="1">
        <f t="shared" ref="F132:F194" si="33">E132*4</f>
        <v>748.68543045656281</v>
      </c>
      <c r="G132" s="8">
        <f t="shared" si="22"/>
        <v>2479.1548923076866</v>
      </c>
      <c r="H132">
        <v>315</v>
      </c>
      <c r="I132">
        <v>295</v>
      </c>
      <c r="J132" s="1">
        <v>304.73083432230914</v>
      </c>
      <c r="K132" s="2">
        <f t="shared" si="29"/>
        <v>10.269165677690864</v>
      </c>
      <c r="L132" s="8">
        <v>2243.0417616603131</v>
      </c>
      <c r="M132" s="1">
        <f t="shared" ref="M132:M194" si="34">((H132-I132)-(J132-I132))/(LN((H132-I132)/(J132-I132)))</f>
        <v>14.25416506478083</v>
      </c>
      <c r="N132" s="1">
        <f t="shared" si="30"/>
        <v>4179.047202492925</v>
      </c>
      <c r="O132" s="1">
        <f t="shared" si="31"/>
        <v>993.33586085399111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</row>
    <row r="133" spans="1:34" x14ac:dyDescent="0.45">
      <c r="A133">
        <f t="shared" si="21"/>
        <v>6.8000000000000005E-2</v>
      </c>
      <c r="B133" s="1">
        <f t="shared" si="28"/>
        <v>246.46730944678851</v>
      </c>
      <c r="C133">
        <f t="shared" si="27"/>
        <v>3500</v>
      </c>
      <c r="D133" s="2">
        <v>4.1394939316644708</v>
      </c>
      <c r="E133" s="1">
        <f t="shared" si="32"/>
        <v>187.1713576141407</v>
      </c>
      <c r="F133" s="1">
        <f t="shared" si="33"/>
        <v>748.68543045656281</v>
      </c>
      <c r="G133" s="8">
        <f t="shared" si="22"/>
        <v>2912.5660615384559</v>
      </c>
      <c r="H133">
        <v>315</v>
      </c>
      <c r="I133">
        <v>295</v>
      </c>
      <c r="J133" s="1">
        <v>305.36417957776382</v>
      </c>
      <c r="K133" s="2">
        <f t="shared" si="29"/>
        <v>9.6358204222361792</v>
      </c>
      <c r="L133" s="8">
        <v>2307.7418251440063</v>
      </c>
      <c r="M133" s="1">
        <f t="shared" si="34"/>
        <v>14.657989335098964</v>
      </c>
      <c r="N133" s="1">
        <f t="shared" si="30"/>
        <v>4178.9758980319575</v>
      </c>
      <c r="O133" s="1">
        <f t="shared" si="31"/>
        <v>993.23517000883044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</row>
    <row r="134" spans="1:34" x14ac:dyDescent="0.45">
      <c r="A134">
        <f t="shared" si="21"/>
        <v>7.3999999999999996E-2</v>
      </c>
      <c r="B134" s="1">
        <f t="shared" si="28"/>
        <v>268.23780913644879</v>
      </c>
      <c r="C134">
        <f t="shared" si="27"/>
        <v>3500</v>
      </c>
      <c r="D134" s="2">
        <v>4.1394939316644708</v>
      </c>
      <c r="E134" s="1">
        <f t="shared" si="32"/>
        <v>187.1713576141407</v>
      </c>
      <c r="F134" s="1">
        <f t="shared" si="33"/>
        <v>748.68543045656281</v>
      </c>
      <c r="G134" s="8">
        <f t="shared" si="22"/>
        <v>3380.1230461538389</v>
      </c>
      <c r="H134">
        <v>315</v>
      </c>
      <c r="I134">
        <v>295</v>
      </c>
      <c r="J134" s="1">
        <v>305.90038095962467</v>
      </c>
      <c r="K134" s="2">
        <f t="shared" si="29"/>
        <v>9.0996190403753303</v>
      </c>
      <c r="L134" s="8">
        <v>2361.4457007641467</v>
      </c>
      <c r="M134" s="1">
        <f t="shared" si="34"/>
        <v>14.992752138896327</v>
      </c>
      <c r="N134" s="1">
        <f t="shared" si="30"/>
        <v>4178.9209652643176</v>
      </c>
      <c r="O134" s="1">
        <f t="shared" si="31"/>
        <v>993.14858281028546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</row>
    <row r="135" spans="1:34" x14ac:dyDescent="0.45">
      <c r="A135">
        <f t="shared" si="21"/>
        <v>8.0000000000000002E-3</v>
      </c>
      <c r="B135" s="1">
        <f t="shared" si="28"/>
        <v>28.955076170726802</v>
      </c>
      <c r="C135">
        <f t="shared" si="27"/>
        <v>4000</v>
      </c>
      <c r="D135" s="2">
        <v>4.7574068262406675</v>
      </c>
      <c r="E135" s="1">
        <f t="shared" si="32"/>
        <v>215.11090705529801</v>
      </c>
      <c r="F135" s="1">
        <f t="shared" si="33"/>
        <v>860.44362822119206</v>
      </c>
      <c r="G135" s="8">
        <f t="shared" si="22"/>
        <v>115.01606153846123</v>
      </c>
      <c r="H135">
        <v>315</v>
      </c>
      <c r="I135">
        <v>295</v>
      </c>
      <c r="J135" s="1">
        <v>295.06161958623176</v>
      </c>
      <c r="K135" s="2">
        <f t="shared" si="29"/>
        <v>19.938380413768243</v>
      </c>
      <c r="L135" s="8">
        <v>583.82942775614731</v>
      </c>
      <c r="M135" s="1">
        <f t="shared" si="34"/>
        <v>3.4480507752423692</v>
      </c>
      <c r="N135" s="1">
        <f t="shared" si="30"/>
        <v>4181.2209099171323</v>
      </c>
      <c r="O135" s="1">
        <f t="shared" si="31"/>
        <v>994.64424925659227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</row>
    <row r="136" spans="1:34" x14ac:dyDescent="0.45">
      <c r="A136">
        <f t="shared" si="21"/>
        <v>1.4E-2</v>
      </c>
      <c r="B136" s="1">
        <f t="shared" si="28"/>
        <v>50.675205864682546</v>
      </c>
      <c r="C136">
        <f t="shared" si="27"/>
        <v>4000</v>
      </c>
      <c r="D136" s="2">
        <v>4.7574068262406675</v>
      </c>
      <c r="E136" s="1">
        <f t="shared" si="32"/>
        <v>215.11090705529801</v>
      </c>
      <c r="F136" s="1">
        <f t="shared" si="33"/>
        <v>860.44362822119206</v>
      </c>
      <c r="G136" s="8">
        <f t="shared" si="22"/>
        <v>241.11489230769138</v>
      </c>
      <c r="H136">
        <v>315</v>
      </c>
      <c r="I136">
        <v>295</v>
      </c>
      <c r="J136" s="1">
        <v>295.72357557636917</v>
      </c>
      <c r="K136" s="2">
        <f t="shared" si="29"/>
        <v>19.276424423630829</v>
      </c>
      <c r="L136" s="8">
        <v>985.73924081810378</v>
      </c>
      <c r="M136" s="1">
        <f t="shared" si="34"/>
        <v>5.8074069075383834</v>
      </c>
      <c r="N136" s="1">
        <f t="shared" si="30"/>
        <v>4180.9953440220934</v>
      </c>
      <c r="O136" s="1">
        <f t="shared" si="31"/>
        <v>994.56922058851774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</row>
    <row r="137" spans="1:34" x14ac:dyDescent="0.45">
      <c r="A137">
        <f t="shared" si="21"/>
        <v>0.02</v>
      </c>
      <c r="B137" s="1">
        <f t="shared" si="28"/>
        <v>72.403635086318076</v>
      </c>
      <c r="C137">
        <f t="shared" si="27"/>
        <v>4000</v>
      </c>
      <c r="D137" s="2">
        <v>4.7574068262406675</v>
      </c>
      <c r="E137" s="1">
        <f t="shared" si="32"/>
        <v>215.11090705529801</v>
      </c>
      <c r="F137" s="1">
        <f t="shared" si="33"/>
        <v>860.44362822119206</v>
      </c>
      <c r="G137" s="8">
        <f t="shared" si="22"/>
        <v>401.35953846153689</v>
      </c>
      <c r="H137">
        <v>315</v>
      </c>
      <c r="I137">
        <v>295</v>
      </c>
      <c r="J137" s="1">
        <v>296.94248323729511</v>
      </c>
      <c r="K137" s="2">
        <f t="shared" si="29"/>
        <v>18.057516762704893</v>
      </c>
      <c r="L137" s="8">
        <v>1317.4334299645675</v>
      </c>
      <c r="M137" s="1">
        <f t="shared" si="34"/>
        <v>7.7441405930654996</v>
      </c>
      <c r="N137" s="1">
        <f t="shared" si="30"/>
        <v>4180.6131730670959</v>
      </c>
      <c r="O137" s="1">
        <f t="shared" si="31"/>
        <v>994.42520964815003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</row>
    <row r="138" spans="1:34" x14ac:dyDescent="0.45">
      <c r="A138">
        <f t="shared" si="21"/>
        <v>2.5999999999999999E-2</v>
      </c>
      <c r="B138" s="1">
        <f t="shared" si="28"/>
        <v>94.140868026123115</v>
      </c>
      <c r="C138">
        <f t="shared" si="27"/>
        <v>4000</v>
      </c>
      <c r="D138" s="2">
        <v>4.7574068262406675</v>
      </c>
      <c r="E138" s="1">
        <f t="shared" si="32"/>
        <v>215.11090705529801</v>
      </c>
      <c r="F138" s="1">
        <f t="shared" si="33"/>
        <v>860.44362822119206</v>
      </c>
      <c r="G138" s="8">
        <f t="shared" si="22"/>
        <v>595.74999999999773</v>
      </c>
      <c r="H138">
        <v>315</v>
      </c>
      <c r="I138">
        <v>295</v>
      </c>
      <c r="J138" s="1">
        <v>298.31064144834477</v>
      </c>
      <c r="K138" s="2">
        <f t="shared" si="29"/>
        <v>16.689358551655232</v>
      </c>
      <c r="L138" s="8">
        <v>1581.4074722721093</v>
      </c>
      <c r="M138" s="1">
        <f t="shared" si="34"/>
        <v>9.2791329082779264</v>
      </c>
      <c r="N138" s="1">
        <f t="shared" si="30"/>
        <v>4180.2330707415667</v>
      </c>
      <c r="O138" s="1">
        <f t="shared" si="31"/>
        <v>994.25469472011844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</row>
    <row r="139" spans="1:34" x14ac:dyDescent="0.45">
      <c r="A139">
        <f t="shared" si="21"/>
        <v>3.2000000000000001E-2</v>
      </c>
      <c r="B139" s="1">
        <f t="shared" si="28"/>
        <v>115.88576278185704</v>
      </c>
      <c r="C139">
        <f t="shared" si="27"/>
        <v>4000</v>
      </c>
      <c r="D139" s="2">
        <v>4.7574068262406675</v>
      </c>
      <c r="E139" s="1">
        <f t="shared" si="32"/>
        <v>215.11090705529801</v>
      </c>
      <c r="F139" s="1">
        <f t="shared" si="33"/>
        <v>860.44362822119206</v>
      </c>
      <c r="G139" s="8">
        <f t="shared" si="22"/>
        <v>824.28627692307418</v>
      </c>
      <c r="H139">
        <v>315</v>
      </c>
      <c r="I139">
        <v>295</v>
      </c>
      <c r="J139" s="1">
        <v>299.6237143622759</v>
      </c>
      <c r="K139" s="2">
        <f t="shared" si="29"/>
        <v>15.376285637724095</v>
      </c>
      <c r="L139" s="8">
        <v>1791.9044032920547</v>
      </c>
      <c r="M139" s="1">
        <f t="shared" si="34"/>
        <v>10.499098354568558</v>
      </c>
      <c r="N139" s="1">
        <f t="shared" si="30"/>
        <v>4179.914055485403</v>
      </c>
      <c r="O139" s="1">
        <f t="shared" si="31"/>
        <v>994.08242423059403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</row>
    <row r="140" spans="1:34" x14ac:dyDescent="0.45">
      <c r="A140">
        <f t="shared" si="21"/>
        <v>3.7999999999999999E-2</v>
      </c>
      <c r="B140" s="1">
        <f t="shared" si="28"/>
        <v>137.63695023315114</v>
      </c>
      <c r="C140">
        <f t="shared" si="27"/>
        <v>4000</v>
      </c>
      <c r="D140" s="2">
        <v>4.7574068262406675</v>
      </c>
      <c r="E140" s="1">
        <f t="shared" si="32"/>
        <v>215.11090705529801</v>
      </c>
      <c r="F140" s="1">
        <f t="shared" si="33"/>
        <v>860.44362822119206</v>
      </c>
      <c r="G140" s="8">
        <f t="shared" si="22"/>
        <v>1086.9683692307658</v>
      </c>
      <c r="H140">
        <v>315</v>
      </c>
      <c r="I140">
        <v>295</v>
      </c>
      <c r="J140" s="1">
        <v>300.81393447150015</v>
      </c>
      <c r="K140" s="2">
        <f t="shared" si="29"/>
        <v>14.186065528499853</v>
      </c>
      <c r="L140" s="8">
        <v>1962.0186388749121</v>
      </c>
      <c r="M140" s="1">
        <f t="shared" si="34"/>
        <v>11.48227887052974</v>
      </c>
      <c r="N140" s="1">
        <f t="shared" si="30"/>
        <v>4179.6612640759622</v>
      </c>
      <c r="O140" s="1">
        <f t="shared" si="31"/>
        <v>993.91914575458554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</row>
    <row r="141" spans="1:34" x14ac:dyDescent="0.45">
      <c r="A141">
        <f t="shared" si="21"/>
        <v>4.3999999999999997E-2</v>
      </c>
      <c r="B141" s="1">
        <f t="shared" si="28"/>
        <v>159.39322285977829</v>
      </c>
      <c r="C141">
        <f t="shared" si="27"/>
        <v>4000</v>
      </c>
      <c r="D141" s="2">
        <v>4.7574068262406675</v>
      </c>
      <c r="E141" s="1">
        <f t="shared" si="32"/>
        <v>215.11090705529801</v>
      </c>
      <c r="F141" s="1">
        <f t="shared" si="33"/>
        <v>860.44362822119206</v>
      </c>
      <c r="G141" s="8">
        <f t="shared" si="22"/>
        <v>1383.7962769230728</v>
      </c>
      <c r="H141">
        <v>315</v>
      </c>
      <c r="I141">
        <v>295</v>
      </c>
      <c r="J141" s="1">
        <v>301.869972320709</v>
      </c>
      <c r="K141" s="2">
        <f t="shared" si="29"/>
        <v>13.130027679291004</v>
      </c>
      <c r="L141" s="8">
        <v>2101.6668992316863</v>
      </c>
      <c r="M141" s="1">
        <f t="shared" si="34"/>
        <v>12.287450229664652</v>
      </c>
      <c r="N141" s="1">
        <f t="shared" si="30"/>
        <v>4179.4641988733956</v>
      </c>
      <c r="O141" s="1">
        <f t="shared" si="31"/>
        <v>993.76872590968287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</row>
    <row r="142" spans="1:34" x14ac:dyDescent="0.45">
      <c r="A142">
        <f t="shared" si="21"/>
        <v>0.05</v>
      </c>
      <c r="B142" s="1">
        <f t="shared" si="28"/>
        <v>181.15360176719511</v>
      </c>
      <c r="C142">
        <f t="shared" si="27"/>
        <v>4000</v>
      </c>
      <c r="D142" s="2">
        <v>4.7574068262406675</v>
      </c>
      <c r="E142" s="1">
        <f t="shared" si="32"/>
        <v>215.11090705529801</v>
      </c>
      <c r="F142" s="1">
        <f t="shared" si="33"/>
        <v>860.44362822119206</v>
      </c>
      <c r="G142" s="8">
        <f t="shared" si="22"/>
        <v>1714.7699999999959</v>
      </c>
      <c r="H142">
        <v>315</v>
      </c>
      <c r="I142">
        <v>295</v>
      </c>
      <c r="J142" s="1">
        <v>302.80071507777296</v>
      </c>
      <c r="K142" s="2">
        <f t="shared" si="29"/>
        <v>12.199284922227037</v>
      </c>
      <c r="L142" s="8">
        <v>2218.046376241522</v>
      </c>
      <c r="M142" s="1">
        <f t="shared" si="34"/>
        <v>12.957054030925915</v>
      </c>
      <c r="N142" s="1">
        <f t="shared" si="30"/>
        <v>4179.3105328359261</v>
      </c>
      <c r="O142" s="1">
        <f t="shared" si="31"/>
        <v>993.63191371332698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</row>
    <row r="143" spans="1:34" x14ac:dyDescent="0.45">
      <c r="A143">
        <f t="shared" si="21"/>
        <v>5.6000000000000001E-2</v>
      </c>
      <c r="B143" s="1">
        <f t="shared" si="28"/>
        <v>202.91731499159269</v>
      </c>
      <c r="C143">
        <f t="shared" si="27"/>
        <v>4000</v>
      </c>
      <c r="D143" s="2">
        <v>4.7574068262406675</v>
      </c>
      <c r="E143" s="1">
        <f t="shared" si="32"/>
        <v>215.11090705529801</v>
      </c>
      <c r="F143" s="1">
        <f t="shared" si="33"/>
        <v>860.44362822119206</v>
      </c>
      <c r="G143" s="8">
        <f t="shared" si="22"/>
        <v>2079.8895384615334</v>
      </c>
      <c r="H143">
        <v>315</v>
      </c>
      <c r="I143">
        <v>295</v>
      </c>
      <c r="J143" s="1">
        <v>303.62090382751916</v>
      </c>
      <c r="K143" s="2">
        <f t="shared" si="29"/>
        <v>11.379096172480843</v>
      </c>
      <c r="L143" s="8">
        <v>2316.3697490612417</v>
      </c>
      <c r="M143" s="1">
        <f t="shared" si="34"/>
        <v>13.521715550890029</v>
      </c>
      <c r="N143" s="1">
        <f t="shared" si="30"/>
        <v>4179.1898376003001</v>
      </c>
      <c r="O143" s="1">
        <f t="shared" si="31"/>
        <v>993.50811934581702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</row>
    <row r="144" spans="1:34" x14ac:dyDescent="0.45">
      <c r="A144">
        <f t="shared" ref="A144:A194" si="35">A132</f>
        <v>6.2E-2</v>
      </c>
      <c r="B144" s="1">
        <f t="shared" si="28"/>
        <v>224.6837577565932</v>
      </c>
      <c r="C144">
        <f t="shared" si="27"/>
        <v>4000</v>
      </c>
      <c r="D144" s="2">
        <v>4.7574068262406675</v>
      </c>
      <c r="E144" s="1">
        <f t="shared" si="32"/>
        <v>215.11090705529801</v>
      </c>
      <c r="F144" s="1">
        <f t="shared" si="33"/>
        <v>860.44362822119206</v>
      </c>
      <c r="G144" s="8">
        <f t="shared" si="22"/>
        <v>2479.1548923076866</v>
      </c>
      <c r="H144">
        <v>315</v>
      </c>
      <c r="I144">
        <v>295</v>
      </c>
      <c r="J144" s="1">
        <v>304.34572349958756</v>
      </c>
      <c r="K144" s="2">
        <f t="shared" si="29"/>
        <v>10.654276500412436</v>
      </c>
      <c r="L144" s="8">
        <v>2400.4544572904642</v>
      </c>
      <c r="M144" s="1">
        <f t="shared" si="34"/>
        <v>14.003796851979367</v>
      </c>
      <c r="N144" s="1">
        <f t="shared" si="30"/>
        <v>4179.0940841596066</v>
      </c>
      <c r="O144" s="1">
        <f t="shared" si="31"/>
        <v>993.39623935700502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</row>
    <row r="145" spans="1:34" x14ac:dyDescent="0.45">
      <c r="A145">
        <f t="shared" si="35"/>
        <v>6.8000000000000005E-2</v>
      </c>
      <c r="B145" s="1">
        <f t="shared" si="28"/>
        <v>246.45245512051153</v>
      </c>
      <c r="C145">
        <f t="shared" si="27"/>
        <v>4000</v>
      </c>
      <c r="D145" s="2">
        <v>4.7574068262406675</v>
      </c>
      <c r="E145" s="1">
        <f t="shared" si="32"/>
        <v>215.11090705529801</v>
      </c>
      <c r="F145" s="1">
        <f t="shared" si="33"/>
        <v>860.44362822119206</v>
      </c>
      <c r="G145" s="8">
        <f t="shared" si="22"/>
        <v>2912.5660615384559</v>
      </c>
      <c r="H145">
        <v>315</v>
      </c>
      <c r="I145">
        <v>295</v>
      </c>
      <c r="J145" s="1">
        <v>304.98894017854883</v>
      </c>
      <c r="K145" s="2">
        <f t="shared" si="29"/>
        <v>10.01105982145117</v>
      </c>
      <c r="L145" s="8">
        <v>2473.1391226297301</v>
      </c>
      <c r="M145" s="1">
        <f t="shared" si="34"/>
        <v>14.4198853293802</v>
      </c>
      <c r="N145" s="1">
        <f t="shared" si="30"/>
        <v>4179.0172864431806</v>
      </c>
      <c r="O145" s="1">
        <f t="shared" si="31"/>
        <v>993.29503485894065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</row>
    <row r="146" spans="1:34" x14ac:dyDescent="0.45">
      <c r="A146">
        <f t="shared" si="35"/>
        <v>7.3999999999999996E-2</v>
      </c>
      <c r="B146" s="1">
        <f t="shared" si="28"/>
        <v>268.22184900776193</v>
      </c>
      <c r="C146">
        <f t="shared" si="27"/>
        <v>4000</v>
      </c>
      <c r="D146" s="2">
        <v>4.7574068262406675</v>
      </c>
      <c r="E146" s="1">
        <f t="shared" si="32"/>
        <v>215.11090705529801</v>
      </c>
      <c r="F146" s="1">
        <f t="shared" si="33"/>
        <v>860.44362822119206</v>
      </c>
      <c r="G146" s="8">
        <f t="shared" si="22"/>
        <v>3380.1230461538389</v>
      </c>
      <c r="H146">
        <v>315</v>
      </c>
      <c r="I146">
        <v>295</v>
      </c>
      <c r="J146" s="1">
        <v>305.53524567878441</v>
      </c>
      <c r="K146" s="2">
        <f t="shared" si="29"/>
        <v>9.4647543212155938</v>
      </c>
      <c r="L146" s="8">
        <v>2533.5898846062055</v>
      </c>
      <c r="M146" s="1">
        <f t="shared" si="34"/>
        <v>14.765471312872984</v>
      </c>
      <c r="N146" s="1">
        <f t="shared" si="30"/>
        <v>4178.9578416414606</v>
      </c>
      <c r="O146" s="1">
        <f t="shared" si="31"/>
        <v>993.20767858956481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</row>
    <row r="147" spans="1:34" x14ac:dyDescent="0.45">
      <c r="A147">
        <f t="shared" si="35"/>
        <v>8.0000000000000002E-3</v>
      </c>
      <c r="B147" s="1">
        <f t="shared" si="28"/>
        <v>28.95502704998751</v>
      </c>
      <c r="C147">
        <f t="shared" si="27"/>
        <v>4500</v>
      </c>
      <c r="D147" s="2">
        <v>5.3753197208168642</v>
      </c>
      <c r="E147" s="1">
        <f t="shared" si="32"/>
        <v>243.05045649645533</v>
      </c>
      <c r="F147" s="1">
        <f t="shared" si="33"/>
        <v>972.2018259858213</v>
      </c>
      <c r="G147" s="8">
        <f t="shared" si="22"/>
        <v>115.01606153846123</v>
      </c>
      <c r="H147">
        <v>315</v>
      </c>
      <c r="I147">
        <v>295</v>
      </c>
      <c r="J147" s="1">
        <v>295.04649926561694</v>
      </c>
      <c r="K147" s="2">
        <f t="shared" si="29"/>
        <v>19.953500734383056</v>
      </c>
      <c r="L147" s="8">
        <v>599.13061679945804</v>
      </c>
      <c r="M147" s="1">
        <f t="shared" si="34"/>
        <v>3.2904572578578799</v>
      </c>
      <c r="N147" s="1">
        <f t="shared" si="30"/>
        <v>4181.2262144185952</v>
      </c>
      <c r="O147" s="1">
        <f t="shared" si="31"/>
        <v>994.64593662026709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</row>
    <row r="148" spans="1:34" x14ac:dyDescent="0.45">
      <c r="A148">
        <f t="shared" si="35"/>
        <v>1.4E-2</v>
      </c>
      <c r="B148" s="1">
        <f t="shared" si="28"/>
        <v>50.674571924363264</v>
      </c>
      <c r="C148">
        <f t="shared" si="27"/>
        <v>4500</v>
      </c>
      <c r="D148" s="2">
        <v>5.3753197208168642</v>
      </c>
      <c r="E148" s="1">
        <f t="shared" si="32"/>
        <v>243.05045649645533</v>
      </c>
      <c r="F148" s="1">
        <f t="shared" si="33"/>
        <v>972.2018259858213</v>
      </c>
      <c r="G148" s="8">
        <f t="shared" si="22"/>
        <v>241.11489230769138</v>
      </c>
      <c r="H148">
        <v>315</v>
      </c>
      <c r="I148">
        <v>295</v>
      </c>
      <c r="J148" s="1">
        <v>295.61516521258022</v>
      </c>
      <c r="K148" s="2">
        <f t="shared" si="29"/>
        <v>19.384834787419777</v>
      </c>
      <c r="L148" s="8">
        <v>1016.5161182910061</v>
      </c>
      <c r="M148" s="1">
        <f t="shared" si="34"/>
        <v>5.5678002236885638</v>
      </c>
      <c r="N148" s="1">
        <f t="shared" si="30"/>
        <v>4181.0314007091247</v>
      </c>
      <c r="O148" s="1">
        <f t="shared" si="31"/>
        <v>994.58166267742547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</row>
    <row r="149" spans="1:34" x14ac:dyDescent="0.45">
      <c r="A149">
        <f t="shared" si="35"/>
        <v>0.02</v>
      </c>
      <c r="B149" s="1">
        <f t="shared" si="28"/>
        <v>72.401789397709436</v>
      </c>
      <c r="C149">
        <f t="shared" si="27"/>
        <v>4500</v>
      </c>
      <c r="D149" s="2">
        <v>5.3753197208168642</v>
      </c>
      <c r="E149" s="1">
        <f t="shared" si="32"/>
        <v>243.05045649645533</v>
      </c>
      <c r="F149" s="1">
        <f t="shared" si="33"/>
        <v>972.2018259858213</v>
      </c>
      <c r="G149" s="8">
        <f t="shared" si="22"/>
        <v>401.35953846153689</v>
      </c>
      <c r="H149">
        <v>315</v>
      </c>
      <c r="I149">
        <v>295</v>
      </c>
      <c r="J149" s="1">
        <v>296.73245565811055</v>
      </c>
      <c r="K149" s="2">
        <f t="shared" si="29"/>
        <v>18.267544341889447</v>
      </c>
      <c r="L149" s="8">
        <v>1366.7081618966772</v>
      </c>
      <c r="M149" s="1">
        <f t="shared" si="34"/>
        <v>7.4677462912058434</v>
      </c>
      <c r="N149" s="1">
        <f t="shared" si="30"/>
        <v>4180.6760302688817</v>
      </c>
      <c r="O149" s="1">
        <f t="shared" si="31"/>
        <v>994.45055984041551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</row>
    <row r="150" spans="1:34" x14ac:dyDescent="0.45">
      <c r="A150">
        <f t="shared" si="35"/>
        <v>2.5999999999999999E-2</v>
      </c>
      <c r="B150" s="1">
        <f t="shared" si="28"/>
        <v>94.137487463168284</v>
      </c>
      <c r="C150">
        <f t="shared" si="27"/>
        <v>4500</v>
      </c>
      <c r="D150" s="2">
        <v>5.3753197208168642</v>
      </c>
      <c r="E150" s="1">
        <f t="shared" si="32"/>
        <v>243.05045649645533</v>
      </c>
      <c r="F150" s="1">
        <f t="shared" si="33"/>
        <v>972.2018259858213</v>
      </c>
      <c r="G150" s="8">
        <f t="shared" si="22"/>
        <v>595.74999999999773</v>
      </c>
      <c r="H150">
        <v>315</v>
      </c>
      <c r="I150">
        <v>295</v>
      </c>
      <c r="J150" s="1">
        <v>298.03020954343509</v>
      </c>
      <c r="K150" s="2">
        <f t="shared" si="29"/>
        <v>16.969790456564908</v>
      </c>
      <c r="L150" s="8">
        <v>1648.9704535640094</v>
      </c>
      <c r="M150" s="1">
        <f t="shared" si="34"/>
        <v>8.9925207772421203</v>
      </c>
      <c r="N150" s="1">
        <f t="shared" si="30"/>
        <v>4180.3069139094932</v>
      </c>
      <c r="O150" s="1">
        <f t="shared" si="31"/>
        <v>994.29039931219131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</row>
    <row r="151" spans="1:34" x14ac:dyDescent="0.45">
      <c r="A151">
        <f t="shared" si="35"/>
        <v>3.2000000000000001E-2</v>
      </c>
      <c r="B151" s="1">
        <f t="shared" si="28"/>
        <v>115.88074515636772</v>
      </c>
      <c r="C151">
        <f t="shared" si="27"/>
        <v>4500</v>
      </c>
      <c r="D151" s="2">
        <v>5.3753197208168642</v>
      </c>
      <c r="E151" s="1">
        <f t="shared" si="32"/>
        <v>243.05045649645533</v>
      </c>
      <c r="F151" s="1">
        <f t="shared" si="33"/>
        <v>972.2018259858213</v>
      </c>
      <c r="G151" s="8">
        <f t="shared" si="22"/>
        <v>824.28627692307418</v>
      </c>
      <c r="H151">
        <v>315</v>
      </c>
      <c r="I151">
        <v>295</v>
      </c>
      <c r="J151" s="1">
        <v>299.30150293678565</v>
      </c>
      <c r="K151" s="2">
        <f t="shared" si="29"/>
        <v>15.698497063214347</v>
      </c>
      <c r="L151" s="8">
        <v>1876.1162365914824</v>
      </c>
      <c r="M151" s="1">
        <f t="shared" si="34"/>
        <v>10.215269442524365</v>
      </c>
      <c r="N151" s="1">
        <f t="shared" si="30"/>
        <v>4179.9883406676918</v>
      </c>
      <c r="O151" s="1">
        <f t="shared" si="31"/>
        <v>994.1254679071219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</row>
    <row r="152" spans="1:34" x14ac:dyDescent="0.45">
      <c r="A152">
        <f t="shared" si="35"/>
        <v>3.7999999999999999E-2</v>
      </c>
      <c r="B152" s="1">
        <f t="shared" si="28"/>
        <v>137.63031431896135</v>
      </c>
      <c r="C152">
        <f t="shared" si="27"/>
        <v>4500</v>
      </c>
      <c r="D152" s="2">
        <v>5.3753197208168642</v>
      </c>
      <c r="E152" s="1">
        <f t="shared" si="32"/>
        <v>243.05045649645533</v>
      </c>
      <c r="F152" s="1">
        <f t="shared" si="33"/>
        <v>972.2018259858213</v>
      </c>
      <c r="G152" s="8">
        <f t="shared" si="22"/>
        <v>1086.9683692307658</v>
      </c>
      <c r="H152">
        <v>315</v>
      </c>
      <c r="I152">
        <v>295</v>
      </c>
      <c r="J152" s="1">
        <v>300.46961462810964</v>
      </c>
      <c r="K152" s="2">
        <f t="shared" si="29"/>
        <v>14.530385371890361</v>
      </c>
      <c r="L152" s="8">
        <v>2060.9217566797997</v>
      </c>
      <c r="M152" s="1">
        <f t="shared" si="34"/>
        <v>11.207184843684169</v>
      </c>
      <c r="N152" s="1">
        <f t="shared" si="30"/>
        <v>4179.7309674904191</v>
      </c>
      <c r="O152" s="1">
        <f t="shared" si="31"/>
        <v>993.96706806149473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</row>
    <row r="153" spans="1:34" x14ac:dyDescent="0.45">
      <c r="A153">
        <f t="shared" si="35"/>
        <v>4.3999999999999997E-2</v>
      </c>
      <c r="B153" s="1">
        <f t="shared" si="28"/>
        <v>159.38504658078426</v>
      </c>
      <c r="C153">
        <f t="shared" si="27"/>
        <v>4500</v>
      </c>
      <c r="D153" s="2">
        <v>5.3753197208168642</v>
      </c>
      <c r="E153" s="1">
        <f t="shared" si="32"/>
        <v>243.05045649645533</v>
      </c>
      <c r="F153" s="1">
        <f t="shared" si="33"/>
        <v>972.2018259858213</v>
      </c>
      <c r="G153" s="8">
        <f t="shared" si="22"/>
        <v>1383.7962769230728</v>
      </c>
      <c r="H153">
        <v>315</v>
      </c>
      <c r="I153">
        <v>295</v>
      </c>
      <c r="J153" s="1">
        <v>301.51609935236348</v>
      </c>
      <c r="K153" s="2">
        <f t="shared" si="29"/>
        <v>13.483900647636517</v>
      </c>
      <c r="L153" s="8">
        <v>2213.4060680998073</v>
      </c>
      <c r="M153" s="1">
        <f t="shared" si="34"/>
        <v>12.023562773687276</v>
      </c>
      <c r="N153" s="1">
        <f t="shared" si="30"/>
        <v>4179.5274790094209</v>
      </c>
      <c r="O153" s="1">
        <f t="shared" si="31"/>
        <v>993.81970516107992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</row>
    <row r="154" spans="1:34" x14ac:dyDescent="0.45">
      <c r="A154">
        <f t="shared" si="35"/>
        <v>0.05</v>
      </c>
      <c r="B154" s="1">
        <f t="shared" si="28"/>
        <v>181.14398794258324</v>
      </c>
      <c r="C154">
        <f t="shared" si="27"/>
        <v>4500</v>
      </c>
      <c r="D154" s="2">
        <v>5.3753197208168642</v>
      </c>
      <c r="E154" s="1">
        <f t="shared" si="32"/>
        <v>243.05045649645533</v>
      </c>
      <c r="F154" s="1">
        <f t="shared" si="33"/>
        <v>972.2018259858213</v>
      </c>
      <c r="G154" s="8">
        <f t="shared" si="22"/>
        <v>1714.7699999999959</v>
      </c>
      <c r="H154">
        <v>315</v>
      </c>
      <c r="I154">
        <v>295</v>
      </c>
      <c r="J154" s="1">
        <v>302.44511240609177</v>
      </c>
      <c r="K154" s="2">
        <f t="shared" si="29"/>
        <v>12.554887593908234</v>
      </c>
      <c r="L154" s="8">
        <v>2340.9916150211952</v>
      </c>
      <c r="M154" s="1">
        <f t="shared" si="34"/>
        <v>12.705132013962773</v>
      </c>
      <c r="N154" s="1">
        <f t="shared" si="30"/>
        <v>4179.3670974954175</v>
      </c>
      <c r="O154" s="1">
        <f t="shared" si="31"/>
        <v>993.68464857389677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</row>
    <row r="155" spans="1:34" x14ac:dyDescent="0.45">
      <c r="A155">
        <f t="shared" si="35"/>
        <v>5.6000000000000001E-2</v>
      </c>
      <c r="B155" s="1">
        <f t="shared" si="28"/>
        <v>202.90637328045207</v>
      </c>
      <c r="C155">
        <f t="shared" si="27"/>
        <v>4500</v>
      </c>
      <c r="D155" s="2">
        <v>5.3753197208168642</v>
      </c>
      <c r="E155" s="1">
        <f t="shared" si="32"/>
        <v>243.05045649645533</v>
      </c>
      <c r="F155" s="1">
        <f t="shared" si="33"/>
        <v>972.2018259858213</v>
      </c>
      <c r="G155" s="8">
        <f t="shared" si="22"/>
        <v>2079.8895384615334</v>
      </c>
      <c r="H155">
        <v>315</v>
      </c>
      <c r="I155">
        <v>295</v>
      </c>
      <c r="J155" s="1">
        <v>303.26838466593978</v>
      </c>
      <c r="K155" s="2">
        <f t="shared" si="29"/>
        <v>11.731615334060223</v>
      </c>
      <c r="L155" s="8">
        <v>2449.1291925600713</v>
      </c>
      <c r="M155" s="1">
        <f t="shared" si="34"/>
        <v>13.281678783415391</v>
      </c>
      <c r="N155" s="1">
        <f t="shared" si="30"/>
        <v>4179.2400704183328</v>
      </c>
      <c r="O155" s="1">
        <f t="shared" si="31"/>
        <v>993.56169419751814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</row>
    <row r="156" spans="1:34" x14ac:dyDescent="0.45">
      <c r="A156">
        <f t="shared" si="35"/>
        <v>6.2E-2</v>
      </c>
      <c r="B156" s="1">
        <f t="shared" si="28"/>
        <v>224.67159557152405</v>
      </c>
      <c r="C156">
        <f t="shared" si="27"/>
        <v>4500</v>
      </c>
      <c r="D156" s="2">
        <v>5.3753197208168642</v>
      </c>
      <c r="E156" s="1">
        <f t="shared" si="32"/>
        <v>243.05045649645533</v>
      </c>
      <c r="F156" s="1">
        <f t="shared" si="33"/>
        <v>972.2018259858213</v>
      </c>
      <c r="G156" s="8">
        <f t="shared" ref="G156:G194" si="36">G144</f>
        <v>2479.1548923076866</v>
      </c>
      <c r="H156">
        <v>315</v>
      </c>
      <c r="I156">
        <v>295</v>
      </c>
      <c r="J156" s="1">
        <v>303.99920105423911</v>
      </c>
      <c r="K156" s="2">
        <f t="shared" si="29"/>
        <v>11.000798945760891</v>
      </c>
      <c r="L156" s="8">
        <v>2541.8510310243255</v>
      </c>
      <c r="M156" s="1">
        <f t="shared" si="34"/>
        <v>13.775165972694845</v>
      </c>
      <c r="N156" s="1">
        <f t="shared" si="30"/>
        <v>4179.1386174777726</v>
      </c>
      <c r="O156" s="1">
        <f t="shared" si="31"/>
        <v>993.45001504181892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</row>
    <row r="157" spans="1:34" x14ac:dyDescent="0.45">
      <c r="A157">
        <f t="shared" si="35"/>
        <v>6.8000000000000005E-2</v>
      </c>
      <c r="B157" s="1">
        <f t="shared" si="28"/>
        <v>246.43917337784805</v>
      </c>
      <c r="C157">
        <f t="shared" si="27"/>
        <v>4500</v>
      </c>
      <c r="D157" s="2">
        <v>5.3753197208168642</v>
      </c>
      <c r="E157" s="1">
        <f t="shared" si="32"/>
        <v>243.05045649645533</v>
      </c>
      <c r="F157" s="1">
        <f t="shared" si="33"/>
        <v>972.2018259858213</v>
      </c>
      <c r="G157" s="8">
        <f t="shared" si="36"/>
        <v>2912.5660615384559</v>
      </c>
      <c r="H157">
        <v>315</v>
      </c>
      <c r="I157">
        <v>295</v>
      </c>
      <c r="J157" s="1">
        <v>304.65012415971023</v>
      </c>
      <c r="K157" s="2">
        <f t="shared" si="29"/>
        <v>10.349875840289769</v>
      </c>
      <c r="L157" s="8">
        <v>2622.1786446188685</v>
      </c>
      <c r="M157" s="1">
        <f t="shared" si="34"/>
        <v>14.202007040687239</v>
      </c>
      <c r="N157" s="1">
        <f t="shared" si="30"/>
        <v>4179.0568034179732</v>
      </c>
      <c r="O157" s="1">
        <f t="shared" si="31"/>
        <v>993.3485681055472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</row>
    <row r="158" spans="1:34" x14ac:dyDescent="0.45">
      <c r="A158">
        <f t="shared" si="35"/>
        <v>7.3999999999999996E-2</v>
      </c>
      <c r="B158" s="1">
        <f t="shared" si="28"/>
        <v>268.20753166912357</v>
      </c>
      <c r="C158">
        <f t="shared" si="27"/>
        <v>4500</v>
      </c>
      <c r="D158" s="2">
        <v>5.3753197208168642</v>
      </c>
      <c r="E158" s="1">
        <f t="shared" si="32"/>
        <v>243.05045649645533</v>
      </c>
      <c r="F158" s="1">
        <f t="shared" si="33"/>
        <v>972.2018259858213</v>
      </c>
      <c r="G158" s="8">
        <f t="shared" si="36"/>
        <v>3380.1230461538389</v>
      </c>
      <c r="H158">
        <v>315</v>
      </c>
      <c r="I158">
        <v>295</v>
      </c>
      <c r="J158" s="1">
        <v>305.20463251358376</v>
      </c>
      <c r="K158" s="2">
        <f t="shared" si="29"/>
        <v>9.7953674864162394</v>
      </c>
      <c r="L158" s="8">
        <v>2689.1082463798293</v>
      </c>
      <c r="M158" s="1">
        <f t="shared" si="34"/>
        <v>14.557149574468342</v>
      </c>
      <c r="N158" s="1">
        <f t="shared" si="30"/>
        <v>4178.9931945290955</v>
      </c>
      <c r="O158" s="1">
        <f t="shared" si="31"/>
        <v>993.26069757297682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</row>
    <row r="159" spans="1:34" x14ac:dyDescent="0.45">
      <c r="A159">
        <f t="shared" si="35"/>
        <v>8.0000000000000002E-3</v>
      </c>
      <c r="B159" s="1">
        <f t="shared" si="28"/>
        <v>28.95499192649611</v>
      </c>
      <c r="C159">
        <f t="shared" si="27"/>
        <v>5000</v>
      </c>
      <c r="D159" s="2">
        <v>5.9932326153930608</v>
      </c>
      <c r="E159" s="1">
        <f t="shared" si="32"/>
        <v>270.99000593761264</v>
      </c>
      <c r="F159" s="1">
        <f t="shared" si="33"/>
        <v>1083.9600237504505</v>
      </c>
      <c r="G159" s="8">
        <f t="shared" si="36"/>
        <v>115.01606153846123</v>
      </c>
      <c r="H159">
        <v>315</v>
      </c>
      <c r="I159">
        <v>295</v>
      </c>
      <c r="J159" s="1">
        <v>295.03568102149939</v>
      </c>
      <c r="K159" s="2">
        <f t="shared" si="29"/>
        <v>19.964318978500614</v>
      </c>
      <c r="L159" s="8">
        <v>612.13291694201325</v>
      </c>
      <c r="M159" s="1">
        <f t="shared" si="34"/>
        <v>3.1544846623555602</v>
      </c>
      <c r="N159" s="1">
        <f t="shared" si="30"/>
        <v>4181.2300138783448</v>
      </c>
      <c r="O159" s="1">
        <f t="shared" si="31"/>
        <v>994.64714316310062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</row>
    <row r="160" spans="1:34" x14ac:dyDescent="0.45">
      <c r="A160">
        <f t="shared" si="35"/>
        <v>1.4E-2</v>
      </c>
      <c r="B160" s="1">
        <f t="shared" si="28"/>
        <v>50.674064652380167</v>
      </c>
      <c r="C160">
        <f t="shared" si="27"/>
        <v>5000</v>
      </c>
      <c r="D160" s="2">
        <v>5.9932326153930608</v>
      </c>
      <c r="E160" s="1">
        <f t="shared" si="32"/>
        <v>270.99000593761264</v>
      </c>
      <c r="F160" s="1">
        <f t="shared" si="33"/>
        <v>1083.9600237504505</v>
      </c>
      <c r="G160" s="8">
        <f t="shared" si="36"/>
        <v>241.11489230769138</v>
      </c>
      <c r="H160">
        <v>315</v>
      </c>
      <c r="I160">
        <v>295</v>
      </c>
      <c r="J160" s="1">
        <v>295.52803346355495</v>
      </c>
      <c r="K160" s="2">
        <f t="shared" si="29"/>
        <v>19.471966536445052</v>
      </c>
      <c r="L160" s="8">
        <v>1042.7008149390274</v>
      </c>
      <c r="M160" s="1">
        <f t="shared" si="34"/>
        <v>5.3577902463126312</v>
      </c>
      <c r="N160" s="1">
        <f t="shared" si="30"/>
        <v>4181.0606298428747</v>
      </c>
      <c r="O160" s="1">
        <f t="shared" si="31"/>
        <v>994.59161892261409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</row>
    <row r="161" spans="1:34" x14ac:dyDescent="0.45">
      <c r="A161">
        <f t="shared" si="35"/>
        <v>0.02</v>
      </c>
      <c r="B161" s="1">
        <f t="shared" si="28"/>
        <v>72.400247475548923</v>
      </c>
      <c r="C161">
        <f t="shared" si="27"/>
        <v>5000</v>
      </c>
      <c r="D161" s="2">
        <v>5.9932326153930608</v>
      </c>
      <c r="E161" s="1">
        <f t="shared" si="32"/>
        <v>270.99000593761264</v>
      </c>
      <c r="F161" s="1">
        <f t="shared" si="33"/>
        <v>1083.9600237504505</v>
      </c>
      <c r="G161" s="8">
        <f t="shared" si="36"/>
        <v>401.35953846153689</v>
      </c>
      <c r="H161">
        <v>315</v>
      </c>
      <c r="I161">
        <v>295</v>
      </c>
      <c r="J161" s="1">
        <v>296.55555917042074</v>
      </c>
      <c r="K161" s="2">
        <f t="shared" si="29"/>
        <v>18.444440829579264</v>
      </c>
      <c r="L161" s="8">
        <v>1409.1779641126386</v>
      </c>
      <c r="M161" s="1">
        <f t="shared" si="34"/>
        <v>7.2220764594982407</v>
      </c>
      <c r="N161" s="1">
        <f t="shared" si="30"/>
        <v>4180.7299273740364</v>
      </c>
      <c r="O161" s="1">
        <f t="shared" si="31"/>
        <v>994.47173884752124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</row>
    <row r="162" spans="1:34" x14ac:dyDescent="0.45">
      <c r="A162">
        <f t="shared" si="35"/>
        <v>2.5999999999999999E-2</v>
      </c>
      <c r="B162" s="1">
        <f t="shared" ref="B162:B193" si="37">A162/O162*3600*1000</f>
        <v>94.134596565121726</v>
      </c>
      <c r="C162">
        <f t="shared" si="27"/>
        <v>5000</v>
      </c>
      <c r="D162" s="2">
        <v>5.9932326153930608</v>
      </c>
      <c r="E162" s="1">
        <f t="shared" si="32"/>
        <v>270.99000593761264</v>
      </c>
      <c r="F162" s="1">
        <f t="shared" si="33"/>
        <v>1083.9600237504505</v>
      </c>
      <c r="G162" s="8">
        <f t="shared" si="36"/>
        <v>595.74999999999773</v>
      </c>
      <c r="H162">
        <v>315</v>
      </c>
      <c r="I162">
        <v>295</v>
      </c>
      <c r="J162" s="1">
        <v>297.78793490666914</v>
      </c>
      <c r="K162" s="2">
        <f t="shared" si="29"/>
        <v>17.212065093330864</v>
      </c>
      <c r="L162" s="8">
        <v>1707.9703552056608</v>
      </c>
      <c r="M162" s="1">
        <f t="shared" si="34"/>
        <v>8.7351772124564881</v>
      </c>
      <c r="N162" s="1">
        <f t="shared" si="30"/>
        <v>4180.3723758177039</v>
      </c>
      <c r="O162" s="1">
        <f t="shared" si="31"/>
        <v>994.32093423004255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</row>
    <row r="163" spans="1:34" x14ac:dyDescent="0.45">
      <c r="A163">
        <f t="shared" si="35"/>
        <v>3.2000000000000001E-2</v>
      </c>
      <c r="B163" s="1">
        <f t="shared" si="37"/>
        <v>115.87638862631542</v>
      </c>
      <c r="C163">
        <f t="shared" si="27"/>
        <v>5000</v>
      </c>
      <c r="D163" s="2">
        <v>5.9932326153930608</v>
      </c>
      <c r="E163" s="1">
        <f t="shared" si="32"/>
        <v>270.99000593761264</v>
      </c>
      <c r="F163" s="1">
        <f t="shared" si="33"/>
        <v>1083.9600237504505</v>
      </c>
      <c r="G163" s="8">
        <f t="shared" si="36"/>
        <v>824.28627692307418</v>
      </c>
      <c r="H163">
        <v>315</v>
      </c>
      <c r="I163">
        <v>295</v>
      </c>
      <c r="J163" s="1">
        <v>299.01864241594501</v>
      </c>
      <c r="K163" s="2">
        <f t="shared" ref="K163:K194" si="38">H163-J163</f>
        <v>15.98135758405499</v>
      </c>
      <c r="L163" s="8">
        <v>1950.4350590986755</v>
      </c>
      <c r="M163" s="1">
        <f t="shared" si="34"/>
        <v>9.9585466960837525</v>
      </c>
      <c r="N163" s="1">
        <f t="shared" ref="N163:N194" si="39">((W163 + X163*H163 +Y163*H163^2 +  Z163*H163^3)+(W163 + X163*J163 + Y163*J163^2 +  Z163*J163^3))/2</f>
        <v>4180.0556714420736</v>
      </c>
      <c r="O163" s="1">
        <f t="shared" ref="O163:O194" si="40">((S163 + T163*H163 + U163*H163^2 +  V163*H163^3)+(S163 + T163*J163 + U163*J163^2 +  V163*J163^3))/2</f>
        <v>994.16284340292418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</row>
    <row r="164" spans="1:34" x14ac:dyDescent="0.45">
      <c r="A164">
        <f t="shared" si="35"/>
        <v>3.7999999999999999E-2</v>
      </c>
      <c r="B164" s="1">
        <f t="shared" si="37"/>
        <v>137.62448946102222</v>
      </c>
      <c r="C164">
        <f t="shared" si="27"/>
        <v>5000</v>
      </c>
      <c r="D164" s="2">
        <v>5.9932326153930608</v>
      </c>
      <c r="E164" s="1">
        <f t="shared" si="32"/>
        <v>270.99000593761264</v>
      </c>
      <c r="F164" s="1">
        <f t="shared" si="33"/>
        <v>1083.9600237504505</v>
      </c>
      <c r="G164" s="8">
        <f t="shared" si="36"/>
        <v>1086.9683692307658</v>
      </c>
      <c r="H164">
        <v>315</v>
      </c>
      <c r="I164">
        <v>295</v>
      </c>
      <c r="J164" s="1">
        <v>300.16399437962258</v>
      </c>
      <c r="K164" s="2">
        <f t="shared" si="38"/>
        <v>14.836005620377421</v>
      </c>
      <c r="L164" s="8">
        <v>2148.9277811385764</v>
      </c>
      <c r="M164" s="1">
        <f t="shared" si="34"/>
        <v>10.956990977388163</v>
      </c>
      <c r="N164" s="1">
        <f t="shared" si="39"/>
        <v>4179.7951516437397</v>
      </c>
      <c r="O164" s="1">
        <f t="shared" si="40"/>
        <v>994.00913700569458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</row>
    <row r="165" spans="1:34" x14ac:dyDescent="0.45">
      <c r="A165">
        <f t="shared" si="35"/>
        <v>4.3999999999999997E-2</v>
      </c>
      <c r="B165" s="1">
        <f t="shared" si="37"/>
        <v>159.3778096882682</v>
      </c>
      <c r="C165">
        <f t="shared" si="27"/>
        <v>5000</v>
      </c>
      <c r="D165" s="2">
        <v>5.9932326153930608</v>
      </c>
      <c r="E165" s="1">
        <f t="shared" si="32"/>
        <v>270.99000593761264</v>
      </c>
      <c r="F165" s="1">
        <f t="shared" si="33"/>
        <v>1083.9600237504505</v>
      </c>
      <c r="G165" s="8">
        <f t="shared" si="36"/>
        <v>1383.7962769230728</v>
      </c>
      <c r="H165">
        <v>315</v>
      </c>
      <c r="I165">
        <v>295</v>
      </c>
      <c r="J165" s="1">
        <v>301.19945507533953</v>
      </c>
      <c r="K165" s="2">
        <f t="shared" si="38"/>
        <v>13.800544924660471</v>
      </c>
      <c r="L165" s="8">
        <v>2313.4804463059181</v>
      </c>
      <c r="M165" s="1">
        <f t="shared" si="34"/>
        <v>11.782539122468361</v>
      </c>
      <c r="N165" s="1">
        <f t="shared" si="39"/>
        <v>4179.5864394541941</v>
      </c>
      <c r="O165" s="1">
        <f t="shared" si="40"/>
        <v>993.86483168402981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</row>
    <row r="166" spans="1:34" x14ac:dyDescent="0.45">
      <c r="A166">
        <f t="shared" si="35"/>
        <v>0.05</v>
      </c>
      <c r="B166" s="1">
        <f t="shared" si="37"/>
        <v>181.13542250216099</v>
      </c>
      <c r="C166">
        <f t="shared" si="27"/>
        <v>5000</v>
      </c>
      <c r="D166" s="2">
        <v>5.9932326153930608</v>
      </c>
      <c r="E166" s="1">
        <f t="shared" si="32"/>
        <v>270.99000593761264</v>
      </c>
      <c r="F166" s="1">
        <f t="shared" si="33"/>
        <v>1083.9600237504505</v>
      </c>
      <c r="G166" s="8">
        <f t="shared" si="36"/>
        <v>1714.7699999999959</v>
      </c>
      <c r="H166">
        <v>315</v>
      </c>
      <c r="I166">
        <v>295</v>
      </c>
      <c r="J166" s="1">
        <v>302.12495235692404</v>
      </c>
      <c r="K166" s="2">
        <f t="shared" si="38"/>
        <v>12.875047643075959</v>
      </c>
      <c r="L166" s="8">
        <v>2451.675319862416</v>
      </c>
      <c r="M166" s="1">
        <f t="shared" si="34"/>
        <v>12.474259246653711</v>
      </c>
      <c r="N166" s="1">
        <f t="shared" si="39"/>
        <v>4179.4202826788905</v>
      </c>
      <c r="O166" s="1">
        <f t="shared" si="40"/>
        <v>993.73163743194721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</row>
    <row r="167" spans="1:34" x14ac:dyDescent="0.45">
      <c r="A167">
        <f t="shared" si="35"/>
        <v>5.6000000000000001E-2</v>
      </c>
      <c r="B167" s="1">
        <f t="shared" si="37"/>
        <v>202.89657250057431</v>
      </c>
      <c r="C167">
        <f t="shared" si="27"/>
        <v>5000</v>
      </c>
      <c r="D167" s="2">
        <v>5.9932326153930608</v>
      </c>
      <c r="E167" s="1">
        <f t="shared" si="32"/>
        <v>270.99000593761264</v>
      </c>
      <c r="F167" s="1">
        <f t="shared" si="33"/>
        <v>1083.9600237504505</v>
      </c>
      <c r="G167" s="8">
        <f t="shared" si="36"/>
        <v>2079.8895384615334</v>
      </c>
      <c r="H167">
        <v>315</v>
      </c>
      <c r="I167">
        <v>295</v>
      </c>
      <c r="J167" s="1">
        <v>302.94945179127046</v>
      </c>
      <c r="K167" s="2">
        <f t="shared" si="38"/>
        <v>12.050548208729538</v>
      </c>
      <c r="L167" s="8">
        <v>2569.1553998885429</v>
      </c>
      <c r="M167" s="1">
        <f t="shared" si="34"/>
        <v>13.061094149152471</v>
      </c>
      <c r="N167" s="1">
        <f t="shared" si="39"/>
        <v>4179.2876440166865</v>
      </c>
      <c r="O167" s="1">
        <f t="shared" si="40"/>
        <v>993.60968751421058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</row>
    <row r="168" spans="1:34" x14ac:dyDescent="0.45">
      <c r="A168">
        <f t="shared" si="35"/>
        <v>6.2E-2</v>
      </c>
      <c r="B168" s="1">
        <f t="shared" si="37"/>
        <v>224.66065315611701</v>
      </c>
      <c r="C168">
        <f t="shared" si="27"/>
        <v>5000</v>
      </c>
      <c r="D168" s="2">
        <v>5.9932326153930608</v>
      </c>
      <c r="E168" s="1">
        <f t="shared" si="32"/>
        <v>270.99000593761264</v>
      </c>
      <c r="F168" s="1">
        <f t="shared" si="33"/>
        <v>1083.9600237504505</v>
      </c>
      <c r="G168" s="8">
        <f t="shared" si="36"/>
        <v>2479.1548923076866</v>
      </c>
      <c r="H168">
        <v>315</v>
      </c>
      <c r="I168">
        <v>295</v>
      </c>
      <c r="J168" s="1">
        <v>303.68445470213925</v>
      </c>
      <c r="K168" s="2">
        <f t="shared" si="38"/>
        <v>11.315545297860751</v>
      </c>
      <c r="L168" s="8">
        <v>2670.1355853940318</v>
      </c>
      <c r="M168" s="1">
        <f t="shared" si="34"/>
        <v>13.564585245592539</v>
      </c>
      <c r="N168" s="1">
        <f t="shared" si="39"/>
        <v>4179.1810404113467</v>
      </c>
      <c r="O168" s="1">
        <f t="shared" si="40"/>
        <v>993.49840243230301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</row>
    <row r="169" spans="1:34" x14ac:dyDescent="0.45">
      <c r="A169">
        <f t="shared" si="35"/>
        <v>6.8000000000000005E-2</v>
      </c>
      <c r="B169" s="1">
        <f t="shared" si="37"/>
        <v>246.42717890667558</v>
      </c>
      <c r="C169">
        <f t="shared" si="27"/>
        <v>5000</v>
      </c>
      <c r="D169" s="2">
        <v>5.9932326153930608</v>
      </c>
      <c r="E169" s="1">
        <f t="shared" si="32"/>
        <v>270.99000593761264</v>
      </c>
      <c r="F169" s="1">
        <f t="shared" si="33"/>
        <v>1083.9600237504505</v>
      </c>
      <c r="G169" s="8">
        <f t="shared" si="36"/>
        <v>2912.5660615384559</v>
      </c>
      <c r="H169">
        <v>315</v>
      </c>
      <c r="I169">
        <v>295</v>
      </c>
      <c r="J169" s="1">
        <v>304.34137237752765</v>
      </c>
      <c r="K169" s="2">
        <f t="shared" si="38"/>
        <v>10.658627622472352</v>
      </c>
      <c r="L169" s="8">
        <v>2757.797576065253</v>
      </c>
      <c r="M169" s="1">
        <f t="shared" si="34"/>
        <v>14.000946131203712</v>
      </c>
      <c r="N169" s="1">
        <f t="shared" si="39"/>
        <v>4179.0946294290388</v>
      </c>
      <c r="O169" s="1">
        <f t="shared" si="40"/>
        <v>993.39691784853085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</row>
    <row r="170" spans="1:34" x14ac:dyDescent="0.45">
      <c r="A170">
        <f t="shared" si="35"/>
        <v>7.3999999999999996E-2</v>
      </c>
      <c r="B170" s="1">
        <f t="shared" si="37"/>
        <v>268.19456249235833</v>
      </c>
      <c r="C170">
        <f t="shared" si="27"/>
        <v>5000</v>
      </c>
      <c r="D170" s="2">
        <v>5.9932326153930608</v>
      </c>
      <c r="E170" s="1">
        <f t="shared" si="32"/>
        <v>270.99000593761264</v>
      </c>
      <c r="F170" s="1">
        <f t="shared" si="33"/>
        <v>1083.9600237504505</v>
      </c>
      <c r="G170" s="8">
        <f t="shared" si="36"/>
        <v>3380.1230461538389</v>
      </c>
      <c r="H170">
        <v>315</v>
      </c>
      <c r="I170">
        <v>295</v>
      </c>
      <c r="J170" s="1">
        <v>304.90256671948634</v>
      </c>
      <c r="K170" s="2">
        <f t="shared" si="38"/>
        <v>10.097433280513656</v>
      </c>
      <c r="L170" s="8">
        <v>2830.9630149058912</v>
      </c>
      <c r="M170" s="1">
        <f t="shared" si="34"/>
        <v>14.364608515312288</v>
      </c>
      <c r="N170" s="1">
        <f t="shared" si="39"/>
        <v>4179.0271649218921</v>
      </c>
      <c r="O170" s="1">
        <f t="shared" si="40"/>
        <v>993.30872902238855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</row>
    <row r="171" spans="1:34" x14ac:dyDescent="0.45">
      <c r="A171">
        <f t="shared" si="35"/>
        <v>8.0000000000000002E-3</v>
      </c>
      <c r="B171" s="1">
        <f t="shared" si="37"/>
        <v>28.954966422099126</v>
      </c>
      <c r="C171">
        <f t="shared" si="27"/>
        <v>5500</v>
      </c>
      <c r="D171" s="2">
        <v>6.6111455099692575</v>
      </c>
      <c r="E171" s="1">
        <f t="shared" si="32"/>
        <v>298.92955537876992</v>
      </c>
      <c r="F171" s="1">
        <f t="shared" si="33"/>
        <v>1195.7182215150797</v>
      </c>
      <c r="G171" s="8">
        <f t="shared" si="36"/>
        <v>115.01606153846123</v>
      </c>
      <c r="H171">
        <v>315</v>
      </c>
      <c r="I171">
        <v>295</v>
      </c>
      <c r="J171" s="1">
        <v>295.02782208717991</v>
      </c>
      <c r="K171" s="2">
        <f t="shared" si="38"/>
        <v>19.972177912820086</v>
      </c>
      <c r="L171" s="8">
        <v>623.40525454978592</v>
      </c>
      <c r="M171" s="1">
        <f t="shared" si="34"/>
        <v>3.036366424556507</v>
      </c>
      <c r="N171" s="1">
        <f t="shared" si="39"/>
        <v>4181.232776206466</v>
      </c>
      <c r="O171" s="1">
        <f t="shared" si="40"/>
        <v>994.64801927793462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</row>
    <row r="172" spans="1:34" x14ac:dyDescent="0.45">
      <c r="A172">
        <f t="shared" si="35"/>
        <v>1.4E-2</v>
      </c>
      <c r="B172" s="1">
        <f t="shared" si="37"/>
        <v>50.673655062069045</v>
      </c>
      <c r="C172">
        <f t="shared" si="27"/>
        <v>5500</v>
      </c>
      <c r="D172" s="2">
        <v>6.6111455099692575</v>
      </c>
      <c r="E172" s="1">
        <f t="shared" si="32"/>
        <v>298.92955537876992</v>
      </c>
      <c r="F172" s="1">
        <f t="shared" si="33"/>
        <v>1195.7182215150797</v>
      </c>
      <c r="G172" s="8">
        <f t="shared" si="36"/>
        <v>241.11489230769138</v>
      </c>
      <c r="H172">
        <v>315</v>
      </c>
      <c r="I172">
        <v>295</v>
      </c>
      <c r="J172" s="1">
        <v>295.45742822713987</v>
      </c>
      <c r="K172" s="2">
        <f t="shared" si="38"/>
        <v>19.542571772860128</v>
      </c>
      <c r="L172" s="8">
        <v>1065.3536488783288</v>
      </c>
      <c r="M172" s="1">
        <f t="shared" si="34"/>
        <v>5.1729107648386803</v>
      </c>
      <c r="N172" s="1">
        <f t="shared" si="39"/>
        <v>4181.084478768973</v>
      </c>
      <c r="O172" s="1">
        <f t="shared" si="40"/>
        <v>994.59965811161942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</row>
    <row r="173" spans="1:34" x14ac:dyDescent="0.45">
      <c r="A173">
        <f t="shared" si="35"/>
        <v>0.02</v>
      </c>
      <c r="B173" s="1">
        <f t="shared" si="37"/>
        <v>72.398950851400471</v>
      </c>
      <c r="C173">
        <f t="shared" si="27"/>
        <v>5500</v>
      </c>
      <c r="D173" s="2">
        <v>6.6111455099692575</v>
      </c>
      <c r="E173" s="1">
        <f t="shared" si="32"/>
        <v>298.92955537876992</v>
      </c>
      <c r="F173" s="1">
        <f t="shared" si="33"/>
        <v>1195.7182215150797</v>
      </c>
      <c r="G173" s="8">
        <f t="shared" si="36"/>
        <v>401.35953846153689</v>
      </c>
      <c r="H173">
        <v>315</v>
      </c>
      <c r="I173">
        <v>295</v>
      </c>
      <c r="J173" s="1">
        <v>296.40576653111339</v>
      </c>
      <c r="K173" s="2">
        <f t="shared" si="38"/>
        <v>18.594233468886614</v>
      </c>
      <c r="L173" s="8">
        <v>1446.2623723185209</v>
      </c>
      <c r="M173" s="1">
        <f t="shared" si="34"/>
        <v>7.0030833096938547</v>
      </c>
      <c r="N173" s="1">
        <f t="shared" si="39"/>
        <v>4180.7762549001445</v>
      </c>
      <c r="O173" s="1">
        <f t="shared" si="40"/>
        <v>994.48954927234627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</row>
    <row r="174" spans="1:34" x14ac:dyDescent="0.45">
      <c r="A174">
        <f t="shared" si="35"/>
        <v>2.5999999999999999E-2</v>
      </c>
      <c r="B174" s="1">
        <f t="shared" si="37"/>
        <v>94.132111802049977</v>
      </c>
      <c r="C174">
        <f t="shared" si="27"/>
        <v>5500</v>
      </c>
      <c r="D174" s="2">
        <v>6.6111455099692575</v>
      </c>
      <c r="E174" s="1">
        <f t="shared" si="32"/>
        <v>298.92955537876992</v>
      </c>
      <c r="F174" s="1">
        <f t="shared" si="33"/>
        <v>1195.7182215150797</v>
      </c>
      <c r="G174" s="8">
        <f t="shared" si="36"/>
        <v>595.74999999999773</v>
      </c>
      <c r="H174">
        <v>315</v>
      </c>
      <c r="I174">
        <v>295</v>
      </c>
      <c r="J174" s="1">
        <v>297.57782174604534</v>
      </c>
      <c r="K174" s="2">
        <f t="shared" si="38"/>
        <v>17.422178253954655</v>
      </c>
      <c r="L174" s="8">
        <v>1760.0454006958566</v>
      </c>
      <c r="M174" s="1">
        <f t="shared" si="34"/>
        <v>8.5036530730396542</v>
      </c>
      <c r="N174" s="1">
        <f t="shared" si="39"/>
        <v>4180.4304127828382</v>
      </c>
      <c r="O174" s="1">
        <f t="shared" si="40"/>
        <v>994.34718087310148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</row>
    <row r="175" spans="1:34" x14ac:dyDescent="0.45">
      <c r="A175">
        <f t="shared" si="35"/>
        <v>3.2000000000000001E-2</v>
      </c>
      <c r="B175" s="1">
        <f t="shared" si="37"/>
        <v>115.87259071213033</v>
      </c>
      <c r="C175">
        <f t="shared" si="27"/>
        <v>5500</v>
      </c>
      <c r="D175" s="2">
        <v>6.6111455099692575</v>
      </c>
      <c r="E175" s="1">
        <f t="shared" si="32"/>
        <v>298.92955537876992</v>
      </c>
      <c r="F175" s="1">
        <f t="shared" si="33"/>
        <v>1195.7182215150797</v>
      </c>
      <c r="G175" s="8">
        <f t="shared" si="36"/>
        <v>824.28627692307418</v>
      </c>
      <c r="H175">
        <v>315</v>
      </c>
      <c r="I175">
        <v>295</v>
      </c>
      <c r="J175" s="1">
        <v>298.76961234455939</v>
      </c>
      <c r="K175" s="2">
        <f t="shared" si="38"/>
        <v>16.230387655440609</v>
      </c>
      <c r="L175" s="8">
        <v>2016.6267634199073</v>
      </c>
      <c r="M175" s="1">
        <f t="shared" si="34"/>
        <v>9.7260161115377564</v>
      </c>
      <c r="N175" s="1">
        <f t="shared" si="39"/>
        <v>4180.1166116650566</v>
      </c>
      <c r="O175" s="1">
        <f t="shared" si="40"/>
        <v>994.1954287204876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</row>
    <row r="176" spans="1:34" x14ac:dyDescent="0.45">
      <c r="A176">
        <f t="shared" si="35"/>
        <v>3.7999999999999999E-2</v>
      </c>
      <c r="B176" s="1">
        <f t="shared" si="37"/>
        <v>137.61935965251504</v>
      </c>
      <c r="C176">
        <f t="shared" si="27"/>
        <v>5500</v>
      </c>
      <c r="D176" s="2">
        <v>6.6111455099692575</v>
      </c>
      <c r="E176" s="1">
        <f t="shared" si="32"/>
        <v>298.92955537876992</v>
      </c>
      <c r="F176" s="1">
        <f t="shared" si="33"/>
        <v>1195.7182215150797</v>
      </c>
      <c r="G176" s="8">
        <f t="shared" si="36"/>
        <v>1086.9683692307658</v>
      </c>
      <c r="H176">
        <v>315</v>
      </c>
      <c r="I176">
        <v>295</v>
      </c>
      <c r="J176" s="1">
        <v>299.8921227172055</v>
      </c>
      <c r="K176" s="2">
        <f t="shared" si="38"/>
        <v>15.107877282794504</v>
      </c>
      <c r="L176" s="8">
        <v>2227.8760404808772</v>
      </c>
      <c r="M176" s="1">
        <f t="shared" si="34"/>
        <v>10.729218962572228</v>
      </c>
      <c r="N176" s="1">
        <f t="shared" si="39"/>
        <v>4179.8541077028467</v>
      </c>
      <c r="O176" s="1">
        <f t="shared" si="40"/>
        <v>994.04618903485732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</row>
    <row r="177" spans="1:34" x14ac:dyDescent="0.45">
      <c r="A177">
        <f t="shared" si="35"/>
        <v>4.3999999999999997E-2</v>
      </c>
      <c r="B177" s="1">
        <f t="shared" si="37"/>
        <v>159.37138686001703</v>
      </c>
      <c r="C177">
        <f t="shared" si="27"/>
        <v>5500</v>
      </c>
      <c r="D177" s="2">
        <v>6.6111455099692575</v>
      </c>
      <c r="E177" s="1">
        <f t="shared" si="32"/>
        <v>298.92955537876992</v>
      </c>
      <c r="F177" s="1">
        <f t="shared" si="33"/>
        <v>1195.7182215150797</v>
      </c>
      <c r="G177" s="8">
        <f t="shared" si="36"/>
        <v>1383.7962769230728</v>
      </c>
      <c r="H177">
        <v>315</v>
      </c>
      <c r="I177">
        <v>295</v>
      </c>
      <c r="J177" s="1">
        <v>300.91563136376726</v>
      </c>
      <c r="K177" s="2">
        <f t="shared" si="38"/>
        <v>14.084368636232739</v>
      </c>
      <c r="L177" s="8">
        <v>2403.7705737094643</v>
      </c>
      <c r="M177" s="1">
        <f t="shared" si="34"/>
        <v>11.562248608269835</v>
      </c>
      <c r="N177" s="1">
        <f t="shared" si="39"/>
        <v>4179.6411983942726</v>
      </c>
      <c r="O177" s="1">
        <f t="shared" si="40"/>
        <v>993.90488544301706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</row>
    <row r="178" spans="1:34" x14ac:dyDescent="0.45">
      <c r="A178">
        <f t="shared" si="35"/>
        <v>0.05</v>
      </c>
      <c r="B178" s="1">
        <f t="shared" si="37"/>
        <v>181.12777390950745</v>
      </c>
      <c r="C178">
        <f t="shared" si="27"/>
        <v>5500</v>
      </c>
      <c r="D178" s="2">
        <v>6.6111455099692575</v>
      </c>
      <c r="E178" s="1">
        <f t="shared" si="32"/>
        <v>298.92955537876992</v>
      </c>
      <c r="F178" s="1">
        <f t="shared" si="33"/>
        <v>1195.7182215150797</v>
      </c>
      <c r="G178" s="8">
        <f t="shared" si="36"/>
        <v>1714.7699999999959</v>
      </c>
      <c r="H178">
        <v>315</v>
      </c>
      <c r="I178">
        <v>295</v>
      </c>
      <c r="J178" s="1">
        <v>301.83630822409543</v>
      </c>
      <c r="K178" s="2">
        <f t="shared" si="38"/>
        <v>13.163691775904567</v>
      </c>
      <c r="L178" s="8">
        <v>2551.9997991282694</v>
      </c>
      <c r="M178" s="1">
        <f t="shared" si="34"/>
        <v>12.26258296723797</v>
      </c>
      <c r="N178" s="1">
        <f t="shared" si="39"/>
        <v>4179.4701014683151</v>
      </c>
      <c r="O178" s="1">
        <f t="shared" si="40"/>
        <v>993.7736003420938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</row>
    <row r="179" spans="1:34" x14ac:dyDescent="0.45">
      <c r="A179">
        <f t="shared" si="35"/>
        <v>5.6000000000000001E-2</v>
      </c>
      <c r="B179" s="1">
        <f t="shared" si="37"/>
        <v>202.88777713419464</v>
      </c>
      <c r="C179">
        <f t="shared" si="27"/>
        <v>5500</v>
      </c>
      <c r="D179" s="2">
        <v>6.6111455099692575</v>
      </c>
      <c r="E179" s="1">
        <f t="shared" si="32"/>
        <v>298.92955537876992</v>
      </c>
      <c r="F179" s="1">
        <f t="shared" si="33"/>
        <v>1195.7182215150797</v>
      </c>
      <c r="G179" s="8">
        <f t="shared" si="36"/>
        <v>2079.8895384615334</v>
      </c>
      <c r="H179">
        <v>315</v>
      </c>
      <c r="I179">
        <v>295</v>
      </c>
      <c r="J179" s="1">
        <v>302.66059418083239</v>
      </c>
      <c r="K179" s="2">
        <f t="shared" si="38"/>
        <v>12.339405819167609</v>
      </c>
      <c r="L179" s="8">
        <v>2678.3605171786812</v>
      </c>
      <c r="M179" s="1">
        <f t="shared" si="34"/>
        <v>12.858333124256477</v>
      </c>
      <c r="N179" s="1">
        <f t="shared" si="39"/>
        <v>4179.3325096135604</v>
      </c>
      <c r="O179" s="1">
        <f t="shared" si="40"/>
        <v>993.65276138176182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</row>
    <row r="180" spans="1:34" x14ac:dyDescent="0.45">
      <c r="A180">
        <f t="shared" si="35"/>
        <v>6.2E-2</v>
      </c>
      <c r="B180" s="1">
        <f t="shared" si="37"/>
        <v>224.65079260477458</v>
      </c>
      <c r="C180">
        <f t="shared" si="27"/>
        <v>5500</v>
      </c>
      <c r="D180" s="2">
        <v>6.6111455099692575</v>
      </c>
      <c r="E180" s="1">
        <f t="shared" si="32"/>
        <v>298.92955537876992</v>
      </c>
      <c r="F180" s="1">
        <f t="shared" si="33"/>
        <v>1195.7182215150797</v>
      </c>
      <c r="G180" s="8">
        <f t="shared" si="36"/>
        <v>2479.1548923076866</v>
      </c>
      <c r="H180">
        <v>315</v>
      </c>
      <c r="I180">
        <v>295</v>
      </c>
      <c r="J180" s="1">
        <v>303.39832921077937</v>
      </c>
      <c r="K180" s="2">
        <f t="shared" si="38"/>
        <v>11.601670789220634</v>
      </c>
      <c r="L180" s="8">
        <v>2787.2226896117986</v>
      </c>
      <c r="M180" s="1">
        <f t="shared" si="34"/>
        <v>13.370609191308125</v>
      </c>
      <c r="N180" s="1">
        <f t="shared" si="39"/>
        <v>4179.2212691864761</v>
      </c>
      <c r="O180" s="1">
        <f t="shared" si="40"/>
        <v>993.54200985470402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</row>
    <row r="181" spans="1:34" x14ac:dyDescent="0.45">
      <c r="A181">
        <f t="shared" si="35"/>
        <v>6.8000000000000005E-2</v>
      </c>
      <c r="B181" s="1">
        <f t="shared" si="37"/>
        <v>246.41633254723024</v>
      </c>
      <c r="C181">
        <f t="shared" si="27"/>
        <v>5500</v>
      </c>
      <c r="D181" s="2">
        <v>6.6111455099692575</v>
      </c>
      <c r="E181" s="1">
        <f t="shared" si="32"/>
        <v>298.92955537876992</v>
      </c>
      <c r="F181" s="1">
        <f t="shared" si="33"/>
        <v>1195.7182215150797</v>
      </c>
      <c r="G181" s="8">
        <f t="shared" si="36"/>
        <v>2912.5660615384559</v>
      </c>
      <c r="H181">
        <v>315</v>
      </c>
      <c r="I181">
        <v>295</v>
      </c>
      <c r="J181" s="1">
        <v>304.05983387975039</v>
      </c>
      <c r="K181" s="2">
        <f t="shared" si="38"/>
        <v>10.940166120249614</v>
      </c>
      <c r="L181" s="8">
        <v>2881.908273754389</v>
      </c>
      <c r="M181" s="1">
        <f t="shared" si="34"/>
        <v>13.815408326832122</v>
      </c>
      <c r="N181" s="1">
        <f t="shared" si="39"/>
        <v>4179.1306622410357</v>
      </c>
      <c r="O181" s="1">
        <f t="shared" si="40"/>
        <v>993.4406436029542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</row>
    <row r="182" spans="1:34" x14ac:dyDescent="0.45">
      <c r="A182">
        <f t="shared" si="35"/>
        <v>7.3999999999999996E-2</v>
      </c>
      <c r="B182" s="1">
        <f t="shared" si="37"/>
        <v>268.18280130791396</v>
      </c>
      <c r="C182">
        <f t="shared" si="27"/>
        <v>5500</v>
      </c>
      <c r="D182" s="2">
        <v>6.6111455099692575</v>
      </c>
      <c r="E182" s="1">
        <f t="shared" si="32"/>
        <v>298.92955537876992</v>
      </c>
      <c r="F182" s="1">
        <f t="shared" si="33"/>
        <v>1195.7182215150797</v>
      </c>
      <c r="G182" s="8">
        <f t="shared" si="36"/>
        <v>3380.1230461538389</v>
      </c>
      <c r="H182">
        <v>315</v>
      </c>
      <c r="I182">
        <v>295</v>
      </c>
      <c r="J182" s="1">
        <v>304.62644619848606</v>
      </c>
      <c r="K182" s="2">
        <f t="shared" si="38"/>
        <v>10.373553801513935</v>
      </c>
      <c r="L182" s="8">
        <v>2961.061750568294</v>
      </c>
      <c r="M182" s="1">
        <f t="shared" si="34"/>
        <v>14.186674383773539</v>
      </c>
      <c r="N182" s="1">
        <f t="shared" si="39"/>
        <v>4179.0596424740261</v>
      </c>
      <c r="O182" s="1">
        <f t="shared" si="40"/>
        <v>993.35229067927048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</row>
    <row r="183" spans="1:34" x14ac:dyDescent="0.45">
      <c r="A183">
        <f t="shared" si="35"/>
        <v>8.0000000000000002E-3</v>
      </c>
      <c r="B183" s="1">
        <f t="shared" si="37"/>
        <v>28.954947398906043</v>
      </c>
      <c r="C183">
        <f t="shared" si="27"/>
        <v>6000</v>
      </c>
      <c r="D183" s="2">
        <v>7.2290584045234958</v>
      </c>
      <c r="E183" s="1">
        <f t="shared" si="32"/>
        <v>326.86910481893437</v>
      </c>
      <c r="F183" s="1">
        <f t="shared" si="33"/>
        <v>1307.4764192757375</v>
      </c>
      <c r="G183" s="8">
        <f t="shared" si="36"/>
        <v>115.01606153846123</v>
      </c>
      <c r="H183">
        <v>315</v>
      </c>
      <c r="I183">
        <v>295</v>
      </c>
      <c r="J183" s="1">
        <v>295.02195839290141</v>
      </c>
      <c r="K183" s="2">
        <f t="shared" si="38"/>
        <v>19.978041607098589</v>
      </c>
      <c r="L183" s="8">
        <v>633.25949014259072</v>
      </c>
      <c r="M183" s="1">
        <f t="shared" si="34"/>
        <v>2.9317655289021087</v>
      </c>
      <c r="N183" s="1">
        <f t="shared" si="39"/>
        <v>4181.234838438083</v>
      </c>
      <c r="O183" s="1">
        <f t="shared" si="40"/>
        <v>994.64867275456027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</row>
    <row r="184" spans="1:34" x14ac:dyDescent="0.45">
      <c r="A184">
        <f t="shared" si="35"/>
        <v>1.4E-2</v>
      </c>
      <c r="B184" s="1">
        <f t="shared" si="37"/>
        <v>50.673317236795398</v>
      </c>
      <c r="C184">
        <f t="shared" si="27"/>
        <v>6000</v>
      </c>
      <c r="D184" s="2">
        <v>7.2290584045234958</v>
      </c>
      <c r="E184" s="1">
        <f t="shared" si="32"/>
        <v>326.86910481893437</v>
      </c>
      <c r="F184" s="1">
        <f t="shared" si="33"/>
        <v>1307.4764192757375</v>
      </c>
      <c r="G184" s="8">
        <f t="shared" si="36"/>
        <v>241.11489230769138</v>
      </c>
      <c r="H184">
        <v>315</v>
      </c>
      <c r="I184">
        <v>295</v>
      </c>
      <c r="J184" s="1">
        <v>295.39902267764734</v>
      </c>
      <c r="K184" s="2">
        <f t="shared" si="38"/>
        <v>19.600977322352662</v>
      </c>
      <c r="L184" s="8">
        <v>1085.1282286822602</v>
      </c>
      <c r="M184" s="1">
        <f t="shared" si="34"/>
        <v>5.0073140992783856</v>
      </c>
      <c r="N184" s="1">
        <f t="shared" si="39"/>
        <v>4181.1043180331626</v>
      </c>
      <c r="O184" s="1">
        <f t="shared" si="40"/>
        <v>994.60628883800541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</row>
    <row r="185" spans="1:34" x14ac:dyDescent="0.45">
      <c r="A185">
        <f t="shared" si="35"/>
        <v>0.02</v>
      </c>
      <c r="B185" s="1">
        <f t="shared" si="37"/>
        <v>72.397839421371316</v>
      </c>
      <c r="C185">
        <f t="shared" si="27"/>
        <v>6000</v>
      </c>
      <c r="D185" s="2">
        <v>7.2290584045234958</v>
      </c>
      <c r="E185" s="1">
        <f t="shared" si="32"/>
        <v>326.86910481893437</v>
      </c>
      <c r="F185" s="1">
        <f t="shared" si="33"/>
        <v>1307.4764192757375</v>
      </c>
      <c r="G185" s="8">
        <f t="shared" si="36"/>
        <v>401.35953846153689</v>
      </c>
      <c r="H185">
        <v>315</v>
      </c>
      <c r="I185">
        <v>295</v>
      </c>
      <c r="J185" s="1">
        <v>296.27659694122315</v>
      </c>
      <c r="K185" s="2">
        <f t="shared" si="38"/>
        <v>18.723403058776853</v>
      </c>
      <c r="L185" s="8">
        <v>1478.9388885048565</v>
      </c>
      <c r="M185" s="1">
        <f t="shared" si="34"/>
        <v>6.8047134805164973</v>
      </c>
      <c r="N185" s="1">
        <f t="shared" si="39"/>
        <v>4180.8167144971521</v>
      </c>
      <c r="O185" s="1">
        <f t="shared" si="40"/>
        <v>994.50481637917665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</row>
    <row r="186" spans="1:34" x14ac:dyDescent="0.45">
      <c r="A186">
        <f t="shared" si="35"/>
        <v>2.5999999999999999E-2</v>
      </c>
      <c r="B186" s="1">
        <f t="shared" si="37"/>
        <v>94.129937535823473</v>
      </c>
      <c r="C186">
        <f t="shared" si="27"/>
        <v>6000</v>
      </c>
      <c r="D186" s="2">
        <v>7.2290584045234958</v>
      </c>
      <c r="E186" s="1">
        <f t="shared" si="32"/>
        <v>326.86910481893437</v>
      </c>
      <c r="F186" s="1">
        <f t="shared" si="33"/>
        <v>1307.4764192757375</v>
      </c>
      <c r="G186" s="8">
        <f t="shared" si="36"/>
        <v>595.74999999999773</v>
      </c>
      <c r="H186">
        <v>315</v>
      </c>
      <c r="I186">
        <v>295</v>
      </c>
      <c r="J186" s="1">
        <v>297.39250048305939</v>
      </c>
      <c r="K186" s="2">
        <f t="shared" si="38"/>
        <v>17.607499516940607</v>
      </c>
      <c r="L186" s="8">
        <v>1806.427856022279</v>
      </c>
      <c r="M186" s="1">
        <f t="shared" si="34"/>
        <v>8.292152056687943</v>
      </c>
      <c r="N186" s="1">
        <f t="shared" si="39"/>
        <v>4180.4825866558949</v>
      </c>
      <c r="O186" s="1">
        <f t="shared" si="40"/>
        <v>994.37014886340694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</row>
    <row r="187" spans="1:34" x14ac:dyDescent="0.45">
      <c r="A187">
        <f t="shared" si="35"/>
        <v>3.2000000000000001E-2</v>
      </c>
      <c r="B187" s="1">
        <f t="shared" si="37"/>
        <v>115.86922290006423</v>
      </c>
      <c r="C187">
        <f t="shared" si="27"/>
        <v>6000</v>
      </c>
      <c r="D187" s="2">
        <v>7.2290584045234958</v>
      </c>
      <c r="E187" s="1">
        <f t="shared" si="32"/>
        <v>326.86910481893437</v>
      </c>
      <c r="F187" s="1">
        <f t="shared" si="33"/>
        <v>1307.4764192757375</v>
      </c>
      <c r="G187" s="8">
        <f t="shared" si="36"/>
        <v>824.28627692307418</v>
      </c>
      <c r="H187">
        <v>315</v>
      </c>
      <c r="I187">
        <v>295</v>
      </c>
      <c r="J187" s="1">
        <v>298.54682061639795</v>
      </c>
      <c r="K187" s="2">
        <f t="shared" si="38"/>
        <v>16.453179383602048</v>
      </c>
      <c r="L187" s="8">
        <v>2076.1186257021136</v>
      </c>
      <c r="M187" s="1">
        <f t="shared" si="34"/>
        <v>9.5122641111803645</v>
      </c>
      <c r="N187" s="1">
        <f t="shared" si="39"/>
        <v>4180.1724665853817</v>
      </c>
      <c r="O187" s="1">
        <f t="shared" si="40"/>
        <v>994.22432563786663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</row>
    <row r="188" spans="1:34" x14ac:dyDescent="0.45">
      <c r="A188">
        <f t="shared" si="35"/>
        <v>3.7999999999999999E-2</v>
      </c>
      <c r="B188" s="1">
        <f t="shared" si="37"/>
        <v>137.6147673024893</v>
      </c>
      <c r="C188">
        <f t="shared" ref="C188:C194" si="41">C176+500</f>
        <v>6000</v>
      </c>
      <c r="D188" s="2">
        <v>7.2290584045234958</v>
      </c>
      <c r="E188" s="1">
        <f t="shared" si="32"/>
        <v>326.86910481893437</v>
      </c>
      <c r="F188" s="1">
        <f t="shared" si="33"/>
        <v>1307.4764192757375</v>
      </c>
      <c r="G188" s="8">
        <f t="shared" si="36"/>
        <v>1086.9683692307658</v>
      </c>
      <c r="H188">
        <v>315</v>
      </c>
      <c r="I188">
        <v>295</v>
      </c>
      <c r="J188" s="1">
        <v>299.64650081469864</v>
      </c>
      <c r="K188" s="2">
        <f t="shared" si="38"/>
        <v>15.353499185301359</v>
      </c>
      <c r="L188" s="8">
        <v>2299.3449964447336</v>
      </c>
      <c r="M188" s="1">
        <f t="shared" si="34"/>
        <v>10.518848603535837</v>
      </c>
      <c r="N188" s="1">
        <f t="shared" si="39"/>
        <v>4179.9088983791053</v>
      </c>
      <c r="O188" s="1">
        <f t="shared" si="40"/>
        <v>994.07936140531774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</row>
    <row r="189" spans="1:34" x14ac:dyDescent="0.45">
      <c r="A189">
        <f t="shared" si="35"/>
        <v>4.3999999999999997E-2</v>
      </c>
      <c r="B189" s="1">
        <f t="shared" si="37"/>
        <v>159.36559520075906</v>
      </c>
      <c r="C189">
        <f t="shared" si="41"/>
        <v>6000</v>
      </c>
      <c r="D189" s="2">
        <v>7.2290584045234958</v>
      </c>
      <c r="E189" s="1">
        <f t="shared" si="32"/>
        <v>326.86910481893437</v>
      </c>
      <c r="F189" s="1">
        <f t="shared" si="33"/>
        <v>1307.4764192757375</v>
      </c>
      <c r="G189" s="8">
        <f t="shared" si="36"/>
        <v>1383.7962769230728</v>
      </c>
      <c r="H189">
        <v>315</v>
      </c>
      <c r="I189">
        <v>295</v>
      </c>
      <c r="J189" s="1">
        <v>300.65736539956367</v>
      </c>
      <c r="K189" s="2">
        <f t="shared" si="38"/>
        <v>14.342634600436327</v>
      </c>
      <c r="L189" s="8">
        <v>2485.9746172059276</v>
      </c>
      <c r="M189" s="1">
        <f t="shared" si="34"/>
        <v>11.358037920754388</v>
      </c>
      <c r="N189" s="1">
        <f t="shared" si="39"/>
        <v>4179.6926199841691</v>
      </c>
      <c r="O189" s="1">
        <f t="shared" si="40"/>
        <v>993.94100590191601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</row>
    <row r="190" spans="1:34" x14ac:dyDescent="0.45">
      <c r="A190">
        <f t="shared" si="35"/>
        <v>0.05</v>
      </c>
      <c r="B190" s="1">
        <f t="shared" si="37"/>
        <v>181.12083732240816</v>
      </c>
      <c r="C190">
        <f t="shared" si="41"/>
        <v>6000</v>
      </c>
      <c r="D190" s="2">
        <v>7.2290584045234958</v>
      </c>
      <c r="E190" s="1">
        <f t="shared" si="32"/>
        <v>326.86910481893437</v>
      </c>
      <c r="F190" s="1">
        <f t="shared" si="33"/>
        <v>1307.4764192757375</v>
      </c>
      <c r="G190" s="8">
        <f t="shared" si="36"/>
        <v>1714.7699999999959</v>
      </c>
      <c r="H190">
        <v>315</v>
      </c>
      <c r="I190">
        <v>295</v>
      </c>
      <c r="J190" s="1">
        <v>301.57221168829261</v>
      </c>
      <c r="K190" s="2">
        <f t="shared" si="38"/>
        <v>13.427788311707388</v>
      </c>
      <c r="L190" s="8">
        <v>2643.7600131428271</v>
      </c>
      <c r="M190" s="1">
        <f t="shared" si="34"/>
        <v>12.065780524393668</v>
      </c>
      <c r="N190" s="1">
        <f t="shared" si="39"/>
        <v>4179.5172622336713</v>
      </c>
      <c r="O190" s="1">
        <f t="shared" si="40"/>
        <v>993.81166000015241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</row>
    <row r="191" spans="1:34" x14ac:dyDescent="0.45">
      <c r="A191">
        <f t="shared" si="35"/>
        <v>5.6000000000000001E-2</v>
      </c>
      <c r="B191" s="1">
        <f t="shared" si="37"/>
        <v>202.8797632573764</v>
      </c>
      <c r="C191">
        <f t="shared" si="41"/>
        <v>6000</v>
      </c>
      <c r="D191" s="2">
        <v>7.2290584045234958</v>
      </c>
      <c r="E191" s="1">
        <f t="shared" si="32"/>
        <v>326.86910481893437</v>
      </c>
      <c r="F191" s="1">
        <f t="shared" si="33"/>
        <v>1307.4764192757375</v>
      </c>
      <c r="G191" s="8">
        <f t="shared" si="36"/>
        <v>2079.8895384615334</v>
      </c>
      <c r="H191">
        <v>315</v>
      </c>
      <c r="I191">
        <v>295</v>
      </c>
      <c r="J191" s="1">
        <v>302.39515518911179</v>
      </c>
      <c r="K191" s="2">
        <f t="shared" si="38"/>
        <v>12.60484481088821</v>
      </c>
      <c r="L191" s="8">
        <v>2778.6192625757812</v>
      </c>
      <c r="M191" s="1">
        <f t="shared" si="34"/>
        <v>12.669367467765831</v>
      </c>
      <c r="N191" s="1">
        <f t="shared" si="39"/>
        <v>4179.3752543967566</v>
      </c>
      <c r="O191" s="1">
        <f t="shared" si="40"/>
        <v>993.69201128378268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</row>
    <row r="192" spans="1:34" x14ac:dyDescent="0.45">
      <c r="A192">
        <f t="shared" si="35"/>
        <v>6.2E-2</v>
      </c>
      <c r="B192" s="1">
        <f t="shared" si="37"/>
        <v>224.64177331981404</v>
      </c>
      <c r="C192">
        <f t="shared" si="41"/>
        <v>6000</v>
      </c>
      <c r="D192" s="2">
        <v>7.2290584045234958</v>
      </c>
      <c r="E192" s="1">
        <f t="shared" si="32"/>
        <v>326.86910481893437</v>
      </c>
      <c r="F192" s="1">
        <f t="shared" si="33"/>
        <v>1307.4764192757375</v>
      </c>
      <c r="G192" s="8">
        <f t="shared" si="36"/>
        <v>2479.1548923076866</v>
      </c>
      <c r="H192">
        <v>315</v>
      </c>
      <c r="I192">
        <v>295</v>
      </c>
      <c r="J192" s="1">
        <v>303.13447654882521</v>
      </c>
      <c r="K192" s="2">
        <f t="shared" si="38"/>
        <v>11.865523451174795</v>
      </c>
      <c r="L192" s="8">
        <v>2895.0538694490315</v>
      </c>
      <c r="M192" s="1">
        <f t="shared" si="34"/>
        <v>13.189470929502642</v>
      </c>
      <c r="N192" s="1">
        <f t="shared" si="39"/>
        <v>4179.2597962823529</v>
      </c>
      <c r="O192" s="1">
        <f t="shared" si="40"/>
        <v>993.58190020267762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</row>
    <row r="193" spans="1:56" x14ac:dyDescent="0.45">
      <c r="A193">
        <f t="shared" si="35"/>
        <v>6.8000000000000005E-2</v>
      </c>
      <c r="B193" s="1">
        <f t="shared" si="37"/>
        <v>246.40637904474542</v>
      </c>
      <c r="C193">
        <f t="shared" si="41"/>
        <v>6000</v>
      </c>
      <c r="D193" s="2">
        <v>7.2290584045234958</v>
      </c>
      <c r="E193" s="1">
        <f t="shared" si="32"/>
        <v>326.86910481893437</v>
      </c>
      <c r="F193" s="1">
        <f t="shared" si="33"/>
        <v>1307.4764192757375</v>
      </c>
      <c r="G193" s="8">
        <f t="shared" si="36"/>
        <v>2912.5660615384559</v>
      </c>
      <c r="H193">
        <v>315</v>
      </c>
      <c r="I193">
        <v>295</v>
      </c>
      <c r="J193" s="1">
        <v>303.79945656356051</v>
      </c>
      <c r="K193" s="2">
        <f t="shared" si="38"/>
        <v>11.200543436439489</v>
      </c>
      <c r="L193" s="8">
        <v>2996.5090212974596</v>
      </c>
      <c r="M193" s="1">
        <f t="shared" si="34"/>
        <v>13.641859043926313</v>
      </c>
      <c r="N193" s="1">
        <f t="shared" si="39"/>
        <v>4179.1653195740182</v>
      </c>
      <c r="O193" s="1">
        <f t="shared" si="40"/>
        <v>993.48077330232718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</row>
    <row r="194" spans="1:56" x14ac:dyDescent="0.45">
      <c r="A194">
        <f t="shared" si="35"/>
        <v>7.3999999999999996E-2</v>
      </c>
      <c r="B194" s="1">
        <f t="shared" ref="B194" si="42">A194/O194*3600*1000</f>
        <v>268.17197941954441</v>
      </c>
      <c r="C194">
        <f t="shared" si="41"/>
        <v>6000</v>
      </c>
      <c r="D194" s="2">
        <v>7.2290584045234958</v>
      </c>
      <c r="E194" s="1">
        <f t="shared" si="32"/>
        <v>326.86910481893437</v>
      </c>
      <c r="F194" s="1">
        <f t="shared" si="33"/>
        <v>1307.4764192757375</v>
      </c>
      <c r="G194" s="8">
        <f t="shared" si="36"/>
        <v>3380.1230461538389</v>
      </c>
      <c r="H194">
        <v>315</v>
      </c>
      <c r="I194">
        <v>295</v>
      </c>
      <c r="J194" s="1">
        <v>304.37048438450302</v>
      </c>
      <c r="K194" s="2">
        <f t="shared" si="38"/>
        <v>10.629515615496985</v>
      </c>
      <c r="L194" s="8">
        <v>3081.4492720952721</v>
      </c>
      <c r="M194" s="1">
        <f t="shared" si="34"/>
        <v>14.020009890146566</v>
      </c>
      <c r="N194" s="1">
        <f t="shared" si="39"/>
        <v>4179.0909878826378</v>
      </c>
      <c r="O194" s="1">
        <f t="shared" si="40"/>
        <v>993.39237670028069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</row>
    <row r="195" spans="1:56" x14ac:dyDescent="0.4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45">
      <c r="J199"/>
      <c r="K199" s="1"/>
      <c r="M199"/>
      <c r="AH199" s="6"/>
    </row>
    <row r="200" spans="1:56" x14ac:dyDescent="0.45">
      <c r="J200"/>
      <c r="K200" s="1"/>
      <c r="M200"/>
      <c r="AH200" s="6"/>
    </row>
    <row r="201" spans="1:56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56" x14ac:dyDescent="0.45">
      <c r="M202"/>
      <c r="AH202" s="6"/>
    </row>
    <row r="203" spans="1:56" x14ac:dyDescent="0.45">
      <c r="A203">
        <v>0</v>
      </c>
      <c r="B203" s="8">
        <v>34.322720433972222</v>
      </c>
      <c r="C203" s="7">
        <f>20/B203</f>
        <v>0.58270439368215809</v>
      </c>
      <c r="D203" s="8">
        <v>50.020649513155277</v>
      </c>
      <c r="E203" s="7">
        <f>20/D203</f>
        <v>0.3998348720909764</v>
      </c>
      <c r="F203" s="8">
        <v>59.609720287264594</v>
      </c>
      <c r="G203" s="7">
        <f>20/F203</f>
        <v>0.33551574984110316</v>
      </c>
      <c r="H203" s="8">
        <v>65.933994651660186</v>
      </c>
      <c r="I203" s="7">
        <f>20/H203</f>
        <v>0.30333366127235567</v>
      </c>
      <c r="J203" s="8">
        <v>70.388658683552634</v>
      </c>
      <c r="K203" s="7">
        <f>20/J203</f>
        <v>0.28413668301187989</v>
      </c>
      <c r="L203" s="8">
        <v>73.687270096752769</v>
      </c>
      <c r="M203" s="7">
        <f>20/L203</f>
        <v>0.2714173014380859</v>
      </c>
      <c r="N203" s="8">
        <v>76.22498451619397</v>
      </c>
      <c r="O203" s="7">
        <f>20/N203</f>
        <v>0.26238116185843247</v>
      </c>
      <c r="P203" s="8">
        <v>78.23651795892485</v>
      </c>
      <c r="Q203" s="7">
        <f>20/P203</f>
        <v>0.2556350988230362</v>
      </c>
      <c r="R203" s="8">
        <v>79.869525651286395</v>
      </c>
      <c r="S203" s="7">
        <f>20/R203</f>
        <v>0.2504083984086849</v>
      </c>
      <c r="AH203" s="6"/>
    </row>
    <row r="204" spans="1:56" x14ac:dyDescent="0.45">
      <c r="A204">
        <v>400</v>
      </c>
      <c r="B204" s="8">
        <v>117.70423924685863</v>
      </c>
      <c r="C204" s="7">
        <f t="shared" ref="C204:C218" si="43">20/B204</f>
        <v>0.16991741442765218</v>
      </c>
      <c r="D204" s="8">
        <v>180.06709604485775</v>
      </c>
      <c r="E204" s="7">
        <f t="shared" ref="E204:E218" si="44">20/D204</f>
        <v>0.1110697092322612</v>
      </c>
      <c r="F204" s="8">
        <v>221.2404896374332</v>
      </c>
      <c r="G204" s="7">
        <f t="shared" ref="G204:G218" si="45">20/F204</f>
        <v>9.0399366014673938E-2</v>
      </c>
      <c r="H204" s="8">
        <v>249.5833713266889</v>
      </c>
      <c r="I204" s="7">
        <f t="shared" ref="I204:I218" si="46">20/H204</f>
        <v>8.0133543728044529E-2</v>
      </c>
      <c r="J204" s="8">
        <v>270.08706955242519</v>
      </c>
      <c r="K204" s="7">
        <f t="shared" ref="K204:K218" si="47">20/J204</f>
        <v>7.4050194380438139E-2</v>
      </c>
      <c r="L204" s="8">
        <v>285.54807125617151</v>
      </c>
      <c r="M204" s="7">
        <f t="shared" ref="M204:M218" si="48">20/L204</f>
        <v>7.0040746246391408E-2</v>
      </c>
      <c r="N204" s="8">
        <v>297.60028549777866</v>
      </c>
      <c r="O204" s="7">
        <f t="shared" ref="O204:O218" si="49">20/N204</f>
        <v>6.7204236603964157E-2</v>
      </c>
      <c r="P204" s="8">
        <v>307.24938348733281</v>
      </c>
      <c r="Q204" s="7">
        <f t="shared" ref="Q204:Q218" si="50">20/P204</f>
        <v>6.5093702623571101E-2</v>
      </c>
      <c r="R204" s="8">
        <v>315.14433125078062</v>
      </c>
      <c r="S204" s="7">
        <f t="shared" ref="S204:S218" si="51">20/R204</f>
        <v>6.3462985104703384E-2</v>
      </c>
      <c r="AH204" s="6"/>
    </row>
    <row r="205" spans="1:56" x14ac:dyDescent="0.45">
      <c r="A205">
        <v>600</v>
      </c>
      <c r="B205" s="8">
        <v>226.11320534070637</v>
      </c>
      <c r="C205" s="7">
        <f t="shared" si="43"/>
        <v>8.8451269220937753E-2</v>
      </c>
      <c r="D205" s="8">
        <v>338.87873840784243</v>
      </c>
      <c r="E205" s="7">
        <f t="shared" si="44"/>
        <v>5.9018161168700671E-2</v>
      </c>
      <c r="F205" s="8">
        <v>410.88581809994741</v>
      </c>
      <c r="G205" s="7">
        <f t="shared" si="45"/>
        <v>4.8675323213844844E-2</v>
      </c>
      <c r="H205" s="8">
        <v>459.55568261193935</v>
      </c>
      <c r="I205" s="7">
        <f t="shared" si="46"/>
        <v>4.3520297445409931E-2</v>
      </c>
      <c r="J205" s="8">
        <v>494.37085631537173</v>
      </c>
      <c r="K205" s="7">
        <f t="shared" si="47"/>
        <v>4.0455459185161781E-2</v>
      </c>
      <c r="L205" s="8">
        <v>520.42663183775699</v>
      </c>
      <c r="M205" s="7">
        <f t="shared" si="48"/>
        <v>3.843000872068169E-2</v>
      </c>
      <c r="N205" s="8">
        <v>540.6290238765929</v>
      </c>
      <c r="O205" s="7">
        <f t="shared" si="49"/>
        <v>3.6993944306928879E-2</v>
      </c>
      <c r="P205" s="8">
        <v>556.7386391995218</v>
      </c>
      <c r="Q205" s="7">
        <f t="shared" si="50"/>
        <v>3.5923499092421499E-2</v>
      </c>
      <c r="R205" s="8">
        <v>569.87899283603599</v>
      </c>
      <c r="S205" s="7">
        <f t="shared" si="51"/>
        <v>3.5095169766600515E-2</v>
      </c>
      <c r="AH205" s="6"/>
    </row>
    <row r="206" spans="1:56" x14ac:dyDescent="0.45">
      <c r="A206">
        <v>800</v>
      </c>
      <c r="B206" s="8">
        <v>287.83524212480842</v>
      </c>
      <c r="C206" s="7">
        <f t="shared" si="43"/>
        <v>6.9484194681510847E-2</v>
      </c>
      <c r="D206" s="8">
        <v>439.85872043812822</v>
      </c>
      <c r="E206" s="7">
        <f t="shared" si="44"/>
        <v>4.5469145138417821E-2</v>
      </c>
      <c r="F206" s="8">
        <v>540.14209125068362</v>
      </c>
      <c r="G206" s="7">
        <f t="shared" si="45"/>
        <v>3.7027293973129496E-2</v>
      </c>
      <c r="H206" s="8">
        <v>609.17944506151593</v>
      </c>
      <c r="I206" s="7">
        <f t="shared" si="46"/>
        <v>3.283104865427685E-2</v>
      </c>
      <c r="J206" s="8">
        <v>659.14086747761496</v>
      </c>
      <c r="K206" s="7">
        <f t="shared" si="47"/>
        <v>3.0342527655030007E-2</v>
      </c>
      <c r="L206" s="8">
        <v>696.83264170983477</v>
      </c>
      <c r="M206" s="7">
        <f t="shared" si="48"/>
        <v>2.8701296126033254E-2</v>
      </c>
      <c r="N206" s="8">
        <v>726.22891096121543</v>
      </c>
      <c r="O206" s="7">
        <f t="shared" si="49"/>
        <v>2.7539526033917575E-2</v>
      </c>
      <c r="P206" s="8">
        <v>749.77534002959158</v>
      </c>
      <c r="Q206" s="7">
        <f t="shared" si="50"/>
        <v>2.6674656970194104E-2</v>
      </c>
      <c r="R206" s="8">
        <v>769.05021992869251</v>
      </c>
      <c r="S206" s="7">
        <f t="shared" si="51"/>
        <v>2.6006103999104805E-2</v>
      </c>
      <c r="AH206" s="6"/>
    </row>
    <row r="207" spans="1:56" x14ac:dyDescent="0.45">
      <c r="A207">
        <v>1000</v>
      </c>
      <c r="B207" s="8">
        <v>334.48689728729255</v>
      </c>
      <c r="C207" s="7">
        <f t="shared" si="43"/>
        <v>5.9793074593358121E-2</v>
      </c>
      <c r="D207" s="8">
        <v>519.76997840728541</v>
      </c>
      <c r="E207" s="7">
        <f t="shared" si="44"/>
        <v>3.8478559422160864E-2</v>
      </c>
      <c r="F207" s="8">
        <v>645.67761994823502</v>
      </c>
      <c r="G207" s="7">
        <f t="shared" si="45"/>
        <v>3.0975210201034119E-2</v>
      </c>
      <c r="H207" s="8">
        <v>733.85733489538961</v>
      </c>
      <c r="I207" s="7">
        <f t="shared" si="46"/>
        <v>2.7253253526246995E-2</v>
      </c>
      <c r="J207" s="8">
        <v>798.37543981232852</v>
      </c>
      <c r="K207" s="7">
        <f t="shared" si="47"/>
        <v>2.5050870809228968E-2</v>
      </c>
      <c r="L207" s="8">
        <v>847.41985229338513</v>
      </c>
      <c r="M207" s="7">
        <f t="shared" si="48"/>
        <v>2.3601052000225976E-2</v>
      </c>
      <c r="N207" s="8">
        <v>885.88384436170702</v>
      </c>
      <c r="O207" s="7">
        <f t="shared" si="49"/>
        <v>2.2576323213581471E-2</v>
      </c>
      <c r="P207" s="8">
        <v>916.82533818520119</v>
      </c>
      <c r="Q207" s="7">
        <f t="shared" si="50"/>
        <v>2.1814405827383389E-2</v>
      </c>
      <c r="R207" s="8">
        <v>942.23954448852555</v>
      </c>
      <c r="S207" s="7">
        <f t="shared" si="51"/>
        <v>2.122602486489417E-2</v>
      </c>
    </row>
    <row r="208" spans="1:56" x14ac:dyDescent="0.45">
      <c r="A208">
        <v>1200</v>
      </c>
      <c r="B208" s="8">
        <v>373.79968803548536</v>
      </c>
      <c r="C208" s="7">
        <f t="shared" si="43"/>
        <v>5.3504592540220018E-2</v>
      </c>
      <c r="D208" s="8">
        <v>588.68569445516891</v>
      </c>
      <c r="E208" s="7">
        <f t="shared" si="44"/>
        <v>3.3973986778309748E-2</v>
      </c>
      <c r="F208" s="8">
        <v>738.44146013145894</v>
      </c>
      <c r="G208" s="7">
        <f t="shared" si="45"/>
        <v>2.7084069733082913E-2</v>
      </c>
      <c r="H208" s="8">
        <v>844.9055276827296</v>
      </c>
      <c r="I208" s="7">
        <f t="shared" si="46"/>
        <v>2.3671285539878961E-2</v>
      </c>
      <c r="J208" s="8">
        <v>923.55749468795261</v>
      </c>
      <c r="K208" s="7">
        <f t="shared" si="47"/>
        <v>2.1655392452591713E-2</v>
      </c>
      <c r="L208" s="8">
        <v>983.74910561554975</v>
      </c>
      <c r="M208" s="7">
        <f t="shared" si="48"/>
        <v>2.0330386971468335E-2</v>
      </c>
      <c r="N208" s="8">
        <v>1031.1896783912011</v>
      </c>
      <c r="O208" s="7">
        <f t="shared" si="49"/>
        <v>1.9395073883209123E-2</v>
      </c>
      <c r="P208" s="8">
        <v>1069.4975178271366</v>
      </c>
      <c r="Q208" s="7">
        <f t="shared" si="50"/>
        <v>1.8700370656898158E-2</v>
      </c>
      <c r="R208" s="8">
        <v>1101.0572027620888</v>
      </c>
      <c r="S208" s="7">
        <f t="shared" si="51"/>
        <v>1.8164360534428568E-2</v>
      </c>
    </row>
    <row r="209" spans="1:19" x14ac:dyDescent="0.45">
      <c r="A209">
        <v>1500</v>
      </c>
      <c r="B209" s="8">
        <v>418.75223117257201</v>
      </c>
      <c r="C209" s="7">
        <f t="shared" si="43"/>
        <v>4.7760939551287546E-2</v>
      </c>
      <c r="D209" s="8">
        <v>669.43571615658698</v>
      </c>
      <c r="E209" s="7">
        <f t="shared" si="44"/>
        <v>2.9875908197467344E-2</v>
      </c>
      <c r="F209" s="8">
        <v>849.48472492428209</v>
      </c>
      <c r="G209" s="7">
        <f t="shared" si="45"/>
        <v>2.35436840865887E-2</v>
      </c>
      <c r="H209" s="8">
        <v>979.85971677221482</v>
      </c>
      <c r="I209" s="7">
        <f t="shared" si="46"/>
        <v>2.0411085033562353E-2</v>
      </c>
      <c r="J209" s="8">
        <v>1077.3377203760824</v>
      </c>
      <c r="K209" s="7">
        <f t="shared" si="47"/>
        <v>1.8564280839455154E-2</v>
      </c>
      <c r="L209" s="8">
        <v>1152.5651421902057</v>
      </c>
      <c r="M209" s="7">
        <f t="shared" si="48"/>
        <v>1.7352598363329155E-2</v>
      </c>
      <c r="N209" s="8">
        <v>1212.2249331060225</v>
      </c>
      <c r="O209" s="7">
        <f t="shared" si="49"/>
        <v>1.6498588218900111E-2</v>
      </c>
      <c r="P209" s="8">
        <v>1260.630043208047</v>
      </c>
      <c r="Q209" s="7">
        <f t="shared" si="50"/>
        <v>1.5865082787575067E-2</v>
      </c>
      <c r="R209" s="8">
        <v>1300.6597256320008</v>
      </c>
      <c r="S209" s="7">
        <f t="shared" si="51"/>
        <v>1.5376811940787851E-2</v>
      </c>
    </row>
    <row r="210" spans="1:19" x14ac:dyDescent="0.45">
      <c r="A210">
        <v>2000</v>
      </c>
      <c r="B210" s="8">
        <v>474.11120427501186</v>
      </c>
      <c r="C210" s="7">
        <f t="shared" si="43"/>
        <v>4.2184196069744946E-2</v>
      </c>
      <c r="D210" s="8">
        <v>772.08526347780003</v>
      </c>
      <c r="E210" s="7">
        <f t="shared" si="44"/>
        <v>2.5903874799930133E-2</v>
      </c>
      <c r="F210" s="8">
        <v>994.99857537754247</v>
      </c>
      <c r="G210" s="7">
        <f t="shared" si="45"/>
        <v>2.0100531292128933E-2</v>
      </c>
      <c r="H210" s="8">
        <v>1160.6367152756484</v>
      </c>
      <c r="I210" s="7">
        <f t="shared" si="46"/>
        <v>1.7231920838597672E-2</v>
      </c>
      <c r="J210" s="8">
        <v>1286.6172358621297</v>
      </c>
      <c r="K210" s="7">
        <f t="shared" si="47"/>
        <v>1.5544638640410025E-2</v>
      </c>
      <c r="L210" s="8">
        <v>1385.0214234067753</v>
      </c>
      <c r="M210" s="7">
        <f t="shared" si="48"/>
        <v>1.4440209849466047E-2</v>
      </c>
      <c r="N210" s="8">
        <v>1463.7636948613651</v>
      </c>
      <c r="O210" s="7">
        <f t="shared" si="49"/>
        <v>1.3663407604800736E-2</v>
      </c>
      <c r="P210" s="8">
        <v>1528.0944549851533</v>
      </c>
      <c r="Q210" s="7">
        <f t="shared" si="50"/>
        <v>1.3088196174492575E-2</v>
      </c>
      <c r="R210" s="8">
        <v>1581.5875862921416</v>
      </c>
      <c r="S210" s="7">
        <f t="shared" si="51"/>
        <v>1.2645521609642753E-2</v>
      </c>
    </row>
    <row r="211" spans="1:19" x14ac:dyDescent="0.45">
      <c r="A211">
        <v>2500</v>
      </c>
      <c r="B211" s="8">
        <v>513.1388194975184</v>
      </c>
      <c r="C211" s="7">
        <f t="shared" si="43"/>
        <v>3.8975807793268549E-2</v>
      </c>
      <c r="D211" s="8">
        <v>846.47276279252515</v>
      </c>
      <c r="E211" s="7">
        <f t="shared" si="44"/>
        <v>2.3627458412270382E-2</v>
      </c>
      <c r="F211" s="8">
        <v>1103.8039364227079</v>
      </c>
      <c r="G211" s="7">
        <f t="shared" si="45"/>
        <v>1.8119159879803951E-2</v>
      </c>
      <c r="H211" s="8">
        <v>1299.0476584733472</v>
      </c>
      <c r="I211" s="7">
        <f t="shared" si="46"/>
        <v>1.5395893960891463E-2</v>
      </c>
      <c r="J211" s="8">
        <v>1449.6496881992291</v>
      </c>
      <c r="K211" s="7">
        <f t="shared" si="47"/>
        <v>1.3796436589341954E-2</v>
      </c>
      <c r="L211" s="8">
        <v>1568.4699596259254</v>
      </c>
      <c r="M211" s="7">
        <f t="shared" si="48"/>
        <v>1.2751280237952361E-2</v>
      </c>
      <c r="N211" s="8">
        <v>1664.2620489309986</v>
      </c>
      <c r="O211" s="7">
        <f t="shared" si="49"/>
        <v>1.2017338262833398E-2</v>
      </c>
      <c r="P211" s="8">
        <v>1742.9762138415258</v>
      </c>
      <c r="Q211" s="7">
        <f t="shared" si="50"/>
        <v>1.147462589631096E-2</v>
      </c>
      <c r="R211" s="8">
        <v>1808.7323100983419</v>
      </c>
      <c r="S211" s="7">
        <f t="shared" si="51"/>
        <v>1.1057468199322755E-2</v>
      </c>
    </row>
    <row r="212" spans="1:19" x14ac:dyDescent="0.45">
      <c r="A212">
        <v>3000</v>
      </c>
      <c r="B212" s="8">
        <v>542.71491507282201</v>
      </c>
      <c r="C212" s="7">
        <f t="shared" si="43"/>
        <v>3.6851760370942413E-2</v>
      </c>
      <c r="D212" s="8">
        <v>903.91776580965666</v>
      </c>
      <c r="E212" s="7">
        <f t="shared" si="44"/>
        <v>2.2125906533196207E-2</v>
      </c>
      <c r="F212" s="8">
        <v>1190.0303432767678</v>
      </c>
      <c r="G212" s="7">
        <f t="shared" si="45"/>
        <v>1.6806294152911828E-2</v>
      </c>
      <c r="H212" s="8">
        <v>1411.0055932618677</v>
      </c>
      <c r="I212" s="7">
        <f t="shared" si="46"/>
        <v>1.4174288249109875E-2</v>
      </c>
      <c r="J212" s="8">
        <v>1583.5470758011586</v>
      </c>
      <c r="K212" s="7">
        <f t="shared" si="47"/>
        <v>1.2629873974464238E-2</v>
      </c>
      <c r="L212" s="8">
        <v>1720.8738190002364</v>
      </c>
      <c r="M212" s="7">
        <f t="shared" si="48"/>
        <v>1.1622002600759686E-2</v>
      </c>
      <c r="N212" s="8">
        <v>1832.3146662200868</v>
      </c>
      <c r="O212" s="7">
        <f t="shared" si="49"/>
        <v>1.091515576920985E-2</v>
      </c>
      <c r="P212" s="8">
        <v>1924.3556969226997</v>
      </c>
      <c r="Q212" s="7">
        <f t="shared" si="50"/>
        <v>1.0393088986606092E-2</v>
      </c>
      <c r="R212" s="8">
        <v>2001.5586337005038</v>
      </c>
      <c r="S212" s="7">
        <f t="shared" si="51"/>
        <v>9.9922129001156351E-3</v>
      </c>
    </row>
    <row r="213" spans="1:19" x14ac:dyDescent="0.45">
      <c r="A213">
        <v>3500</v>
      </c>
      <c r="B213" s="8">
        <v>565.46461312458143</v>
      </c>
      <c r="C213" s="7">
        <f t="shared" si="43"/>
        <v>3.5369145187505592E-2</v>
      </c>
      <c r="D213" s="8">
        <v>948.93763806115339</v>
      </c>
      <c r="E213" s="7">
        <f t="shared" si="44"/>
        <v>2.1076200582436082E-2</v>
      </c>
      <c r="F213" s="8">
        <v>1259.4195490880238</v>
      </c>
      <c r="G213" s="7">
        <f t="shared" si="45"/>
        <v>1.5880331549944959E-2</v>
      </c>
      <c r="H213" s="8">
        <v>1503.0175598502965</v>
      </c>
      <c r="I213" s="7">
        <f t="shared" si="46"/>
        <v>1.3306564430286523E-2</v>
      </c>
      <c r="J213" s="8">
        <v>1695.3188445155961</v>
      </c>
      <c r="K213" s="7">
        <f t="shared" si="47"/>
        <v>1.1797190873386773E-2</v>
      </c>
      <c r="L213" s="8">
        <v>1849.5906021407397</v>
      </c>
      <c r="M213" s="7">
        <f t="shared" si="48"/>
        <v>1.0813203731059049E-2</v>
      </c>
      <c r="N213" s="8">
        <v>1975.5318482821212</v>
      </c>
      <c r="O213" s="7">
        <f t="shared" si="49"/>
        <v>1.0123856022565041E-2</v>
      </c>
      <c r="P213" s="8">
        <v>2080.0337030575797</v>
      </c>
      <c r="Q213" s="7">
        <f t="shared" si="50"/>
        <v>9.6152288160526785E-3</v>
      </c>
      <c r="R213" s="8">
        <v>2168.0154577050116</v>
      </c>
      <c r="S213" s="7">
        <f t="shared" si="51"/>
        <v>9.2250264770581143E-3</v>
      </c>
    </row>
    <row r="214" spans="1:19" x14ac:dyDescent="0.45">
      <c r="A214">
        <v>4000</v>
      </c>
      <c r="B214" s="8">
        <v>583.82942775614731</v>
      </c>
      <c r="C214" s="7">
        <f t="shared" si="43"/>
        <v>3.4256580859355998E-2</v>
      </c>
      <c r="D214" s="8">
        <v>985.73924081810378</v>
      </c>
      <c r="E214" s="7">
        <f t="shared" si="44"/>
        <v>2.0289341411833431E-2</v>
      </c>
      <c r="F214" s="8">
        <v>1317.4334299645675</v>
      </c>
      <c r="G214" s="7">
        <f t="shared" si="45"/>
        <v>1.5181032714903783E-2</v>
      </c>
      <c r="H214" s="8">
        <v>1581.4074722721093</v>
      </c>
      <c r="I214" s="7">
        <f t="shared" si="46"/>
        <v>1.26469618682557E-2</v>
      </c>
      <c r="J214" s="8">
        <v>1791.9044032920547</v>
      </c>
      <c r="K214" s="7">
        <f t="shared" si="47"/>
        <v>1.1161309701151667E-2</v>
      </c>
      <c r="L214" s="8">
        <v>1962.0186388749121</v>
      </c>
      <c r="M214" s="7">
        <f t="shared" si="48"/>
        <v>1.0193583080061195E-2</v>
      </c>
      <c r="N214" s="8">
        <v>2101.6668992316863</v>
      </c>
      <c r="O214" s="7">
        <f t="shared" si="49"/>
        <v>9.5162558858929887E-3</v>
      </c>
      <c r="P214" s="8">
        <v>2218.046376241522</v>
      </c>
      <c r="Q214" s="7">
        <f t="shared" si="50"/>
        <v>9.0169440162427925E-3</v>
      </c>
      <c r="R214" s="8">
        <v>2316.3697490612417</v>
      </c>
      <c r="S214" s="7">
        <f t="shared" si="51"/>
        <v>8.634200134976476E-3</v>
      </c>
    </row>
    <row r="215" spans="1:19" x14ac:dyDescent="0.45">
      <c r="A215">
        <v>4500</v>
      </c>
      <c r="B215" s="8">
        <v>599.13061679945804</v>
      </c>
      <c r="C215" s="7">
        <f t="shared" si="43"/>
        <v>3.3381702485577418E-2</v>
      </c>
      <c r="D215" s="8">
        <v>1016.5161182910061</v>
      </c>
      <c r="E215" s="7">
        <f t="shared" si="44"/>
        <v>1.9675044635420569E-2</v>
      </c>
      <c r="F215" s="8">
        <v>1366.7081618966772</v>
      </c>
      <c r="G215" s="7">
        <f t="shared" si="45"/>
        <v>1.4633702027684235E-2</v>
      </c>
      <c r="H215" s="8">
        <v>1648.9704535640094</v>
      </c>
      <c r="I215" s="7">
        <f t="shared" si="46"/>
        <v>1.2128780086248916E-2</v>
      </c>
      <c r="J215" s="8">
        <v>1876.1162365914824</v>
      </c>
      <c r="K215" s="7">
        <f t="shared" si="47"/>
        <v>1.0660320298882914E-2</v>
      </c>
      <c r="L215" s="8">
        <v>2060.9217566797997</v>
      </c>
      <c r="M215" s="7">
        <f t="shared" si="48"/>
        <v>9.7043955866721199E-3</v>
      </c>
      <c r="N215" s="8">
        <v>2213.4060680998073</v>
      </c>
      <c r="O215" s="7">
        <f t="shared" si="49"/>
        <v>9.035847641445138E-3</v>
      </c>
      <c r="P215" s="8">
        <v>2340.9916150211952</v>
      </c>
      <c r="Q215" s="7">
        <f t="shared" si="50"/>
        <v>8.5433881401659438E-3</v>
      </c>
      <c r="R215" s="8">
        <v>2449.1291925600713</v>
      </c>
      <c r="S215" s="7">
        <f t="shared" si="51"/>
        <v>8.1661678202831055E-3</v>
      </c>
    </row>
    <row r="216" spans="1:19" x14ac:dyDescent="0.45">
      <c r="A216">
        <v>5000</v>
      </c>
      <c r="B216" s="8">
        <v>612.13291694201325</v>
      </c>
      <c r="C216" s="7">
        <f t="shared" si="43"/>
        <v>3.2672642569055929E-2</v>
      </c>
      <c r="D216" s="8">
        <v>1042.7008149390274</v>
      </c>
      <c r="E216" s="7">
        <f t="shared" si="44"/>
        <v>1.9180957484117352E-2</v>
      </c>
      <c r="F216" s="8">
        <v>1409.1779641126386</v>
      </c>
      <c r="G216" s="7">
        <f t="shared" si="45"/>
        <v>1.4192671549894714E-2</v>
      </c>
      <c r="H216" s="8">
        <v>1707.9703552056608</v>
      </c>
      <c r="I216" s="7">
        <f t="shared" si="46"/>
        <v>1.1709805114030655E-2</v>
      </c>
      <c r="J216" s="8">
        <v>1950.4350590986755</v>
      </c>
      <c r="K216" s="7">
        <f t="shared" si="47"/>
        <v>1.0254122487545056E-2</v>
      </c>
      <c r="L216" s="8">
        <v>2148.9277811385764</v>
      </c>
      <c r="M216" s="7">
        <f t="shared" si="48"/>
        <v>9.306967025854776E-3</v>
      </c>
      <c r="N216" s="8">
        <v>2313.4804463059181</v>
      </c>
      <c r="O216" s="7">
        <f t="shared" si="49"/>
        <v>8.6449833764254535E-3</v>
      </c>
      <c r="P216" s="8">
        <v>2451.675319862416</v>
      </c>
      <c r="Q216" s="7">
        <f t="shared" si="50"/>
        <v>8.1576870468812179E-3</v>
      </c>
      <c r="R216" s="8">
        <v>2569.1553998885429</v>
      </c>
      <c r="S216" s="7">
        <f t="shared" si="51"/>
        <v>7.7846595036126093E-3</v>
      </c>
    </row>
    <row r="217" spans="1:19" x14ac:dyDescent="0.45">
      <c r="A217">
        <v>5500</v>
      </c>
      <c r="B217" s="8">
        <v>623.40525454978592</v>
      </c>
      <c r="C217" s="7">
        <f t="shared" si="43"/>
        <v>3.2081859840022854E-2</v>
      </c>
      <c r="D217" s="8">
        <v>1065.3536488783288</v>
      </c>
      <c r="E217" s="7">
        <f t="shared" si="44"/>
        <v>1.8773108836729713E-2</v>
      </c>
      <c r="F217" s="8">
        <v>1446.2623723185209</v>
      </c>
      <c r="G217" s="7">
        <f t="shared" si="45"/>
        <v>1.3828749459849222E-2</v>
      </c>
      <c r="H217" s="8">
        <v>1760.0454006958566</v>
      </c>
      <c r="I217" s="7">
        <f t="shared" si="46"/>
        <v>1.1363343236539661E-2</v>
      </c>
      <c r="J217" s="8">
        <v>2016.6267634199073</v>
      </c>
      <c r="K217" s="7">
        <f t="shared" si="47"/>
        <v>9.9175516078557312E-3</v>
      </c>
      <c r="L217" s="8">
        <v>2227.8760404808772</v>
      </c>
      <c r="M217" s="7">
        <f t="shared" si="48"/>
        <v>8.9771601456260057E-3</v>
      </c>
      <c r="N217" s="8">
        <v>2403.7705737094643</v>
      </c>
      <c r="O217" s="7">
        <f t="shared" si="49"/>
        <v>8.3202616001477568E-3</v>
      </c>
      <c r="P217" s="8">
        <v>2551.9997991282694</v>
      </c>
      <c r="Q217" s="7">
        <f t="shared" si="50"/>
        <v>7.8369912124725653E-3</v>
      </c>
      <c r="R217" s="8">
        <v>2678.3605171786812</v>
      </c>
      <c r="S217" s="7">
        <f t="shared" si="51"/>
        <v>7.4672546401884339E-3</v>
      </c>
    </row>
    <row r="218" spans="1:19" x14ac:dyDescent="0.45">
      <c r="A218">
        <v>6000</v>
      </c>
      <c r="B218" s="8">
        <v>633.25949014259072</v>
      </c>
      <c r="C218" s="7">
        <f t="shared" si="43"/>
        <v>3.1582629729712555E-2</v>
      </c>
      <c r="D218" s="8">
        <v>1085.1282286822602</v>
      </c>
      <c r="E218" s="7">
        <f t="shared" si="44"/>
        <v>1.8431001490291397E-2</v>
      </c>
      <c r="F218" s="8">
        <v>1478.9388885048565</v>
      </c>
      <c r="G218" s="7">
        <f t="shared" si="45"/>
        <v>1.3523209211314429E-2</v>
      </c>
      <c r="H218" s="8">
        <v>1806.427856022279</v>
      </c>
      <c r="I218" s="7">
        <f t="shared" si="46"/>
        <v>1.1071574175145656E-2</v>
      </c>
      <c r="J218" s="8">
        <v>2076.1186257021136</v>
      </c>
      <c r="K218" s="7">
        <f t="shared" si="47"/>
        <v>9.6333609035641147E-3</v>
      </c>
      <c r="L218" s="8">
        <v>2299.3449964447336</v>
      </c>
      <c r="M218" s="7">
        <f t="shared" si="48"/>
        <v>8.6981292633007082E-3</v>
      </c>
      <c r="N218" s="8">
        <v>2485.9746172059276</v>
      </c>
      <c r="O218" s="7">
        <f t="shared" si="49"/>
        <v>8.045134436038083E-3</v>
      </c>
      <c r="P218" s="8">
        <v>2643.7600131428271</v>
      </c>
      <c r="Q218" s="7">
        <f t="shared" si="50"/>
        <v>7.5649831681297601E-3</v>
      </c>
      <c r="R218" s="8">
        <v>2778.6192625757812</v>
      </c>
      <c r="S218" s="7">
        <f t="shared" si="51"/>
        <v>7.1978195319426352E-3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03" zoomScaleNormal="103"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5"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34" sqref="M34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26" sqref="R26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Abmessung</vt:lpstr>
      <vt:lpstr>Strömungswiderstand</vt:lpstr>
      <vt:lpstr>Passiv</vt:lpstr>
      <vt:lpstr>2,5 mm Noctua F12</vt:lpstr>
      <vt:lpstr>2,5 mm 2x F12</vt:lpstr>
      <vt:lpstr>Diagramm 2,5mm F12</vt:lpstr>
      <vt:lpstr>Diagramm 2,5mm 2x F12</vt:lpstr>
      <vt:lpstr>Leistung Passiv</vt:lpstr>
      <vt:lpstr>Vergleich KW pushpull 2,5 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2021-01-24T14:09:39Z</dcterms:modified>
</cp:coreProperties>
</file>