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17483" windowHeight="8010"/>
  </bookViews>
  <sheets>
    <sheet name="Inhalt" sheetId="14" r:id="rId1"/>
    <sheet name="Abmessung" sheetId="4" r:id="rId2"/>
    <sheet name="Strömungswiderstand" sheetId="13" r:id="rId3"/>
    <sheet name="Passiv" sheetId="15" r:id="rId4"/>
    <sheet name="2 mm Noctua F12" sheetId="1" r:id="rId5"/>
    <sheet name="2 mm 2x F12" sheetId="3" r:id="rId6"/>
    <sheet name="Diagramm 2mm F12" sheetId="20" r:id="rId7"/>
    <sheet name="Diagramm 2mm 2x F12" sheetId="23" r:id="rId8"/>
    <sheet name="Leistung Passiv" sheetId="30" r:id="rId9"/>
    <sheet name="Vergleich KW pushpull 2 mm" sheetId="40" r:id="rId10"/>
  </sheets>
  <definedNames>
    <definedName name="_xlnm._FilterDatabase" localSheetId="5" hidden="1">'2 mm 2x F12'!$A$1:$O$194</definedName>
    <definedName name="_xlnm._FilterDatabase" localSheetId="4" hidden="1">'2 mm Noctua F12'!$A$1:$BC$194</definedName>
  </definedNames>
  <calcPr calcId="162913" iterateCount="1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T504" i="13"/>
  <c r="R504" i="13"/>
  <c r="P504" i="13"/>
  <c r="U504" i="13" s="1"/>
  <c r="U503" i="13"/>
  <c r="T503" i="13"/>
  <c r="R503" i="13"/>
  <c r="P503" i="13"/>
  <c r="U502" i="13"/>
  <c r="T502" i="13"/>
  <c r="R502" i="13"/>
  <c r="P502" i="13"/>
  <c r="U501" i="13"/>
  <c r="T501" i="13"/>
  <c r="R501" i="13"/>
  <c r="P501" i="13"/>
  <c r="T500" i="13"/>
  <c r="R500" i="13"/>
  <c r="P500" i="13"/>
  <c r="U500" i="13" s="1"/>
  <c r="U499" i="13"/>
  <c r="T499" i="13"/>
  <c r="R499" i="13"/>
  <c r="P499" i="13"/>
  <c r="U498" i="13"/>
  <c r="T498" i="13"/>
  <c r="R498" i="13"/>
  <c r="P498" i="13"/>
  <c r="T497" i="13"/>
  <c r="R497" i="13"/>
  <c r="P497" i="13"/>
  <c r="U497" i="13" s="1"/>
  <c r="T496" i="13"/>
  <c r="R496" i="13"/>
  <c r="P496" i="13"/>
  <c r="U496" i="13" s="1"/>
  <c r="T495" i="13"/>
  <c r="R495" i="13"/>
  <c r="P495" i="13"/>
  <c r="U495" i="13" s="1"/>
  <c r="U494" i="13"/>
  <c r="T494" i="13"/>
  <c r="R494" i="13"/>
  <c r="P494" i="13"/>
  <c r="T493" i="13"/>
  <c r="R493" i="13"/>
  <c r="P493" i="13"/>
  <c r="U493" i="13" s="1"/>
  <c r="T492" i="13"/>
  <c r="R492" i="13"/>
  <c r="P492" i="13"/>
  <c r="U492" i="13" s="1"/>
  <c r="T491" i="13"/>
  <c r="R491" i="13"/>
  <c r="P491" i="13"/>
  <c r="U491" i="13" s="1"/>
  <c r="U490" i="13"/>
  <c r="T490" i="13"/>
  <c r="R490" i="13"/>
  <c r="P490" i="13"/>
  <c r="T489" i="13"/>
  <c r="R489" i="13"/>
  <c r="P489" i="13"/>
  <c r="U489" i="13" s="1"/>
  <c r="T488" i="13"/>
  <c r="R488" i="13"/>
  <c r="P488" i="13"/>
  <c r="U488" i="13" s="1"/>
  <c r="T487" i="13"/>
  <c r="R487" i="13"/>
  <c r="P487" i="13"/>
  <c r="U487" i="13" s="1"/>
  <c r="U486" i="13"/>
  <c r="T486" i="13"/>
  <c r="R486" i="13"/>
  <c r="P486" i="13"/>
  <c r="U485" i="13"/>
  <c r="T485" i="13"/>
  <c r="R485" i="13"/>
  <c r="P485" i="13"/>
  <c r="T484" i="13"/>
  <c r="R484" i="13"/>
  <c r="P484" i="13"/>
  <c r="U484" i="13" s="1"/>
  <c r="T483" i="13"/>
  <c r="R483" i="13"/>
  <c r="P483" i="13"/>
  <c r="U483" i="13" s="1"/>
  <c r="U482" i="13"/>
  <c r="T482" i="13"/>
  <c r="R482" i="13"/>
  <c r="P482" i="13"/>
  <c r="T481" i="13"/>
  <c r="R481" i="13"/>
  <c r="P481" i="13"/>
  <c r="U481" i="13" s="1"/>
  <c r="T480" i="13"/>
  <c r="R480" i="13"/>
  <c r="P480" i="13"/>
  <c r="U480" i="13" s="1"/>
  <c r="U479" i="13"/>
  <c r="T479" i="13"/>
  <c r="R479" i="13"/>
  <c r="P479" i="13"/>
  <c r="U478" i="13"/>
  <c r="T478" i="13"/>
  <c r="R478" i="13"/>
  <c r="P478" i="13"/>
  <c r="U477" i="13"/>
  <c r="T477" i="13"/>
  <c r="R477" i="13"/>
  <c r="P477" i="13"/>
  <c r="T476" i="13"/>
  <c r="R476" i="13"/>
  <c r="P476" i="13"/>
  <c r="U476" i="13" s="1"/>
  <c r="U475" i="13"/>
  <c r="T475" i="13"/>
  <c r="R475" i="13"/>
  <c r="P475" i="13"/>
  <c r="U474" i="13"/>
  <c r="T474" i="13"/>
  <c r="R474" i="13"/>
  <c r="P474" i="13"/>
  <c r="U473" i="13"/>
  <c r="T473" i="13"/>
  <c r="R473" i="13"/>
  <c r="P473" i="13"/>
  <c r="T472" i="13"/>
  <c r="R472" i="13"/>
  <c r="P472" i="13"/>
  <c r="U472" i="13" s="1"/>
  <c r="U471" i="13"/>
  <c r="T471" i="13"/>
  <c r="R471" i="13"/>
  <c r="P471" i="13"/>
  <c r="U470" i="13"/>
  <c r="T470" i="13"/>
  <c r="R470" i="13"/>
  <c r="P470" i="13"/>
  <c r="U469" i="13"/>
  <c r="T469" i="13"/>
  <c r="R469" i="13"/>
  <c r="P469" i="13"/>
  <c r="T468" i="13"/>
  <c r="R468" i="13"/>
  <c r="P468" i="13"/>
  <c r="U468" i="13" s="1"/>
  <c r="T467" i="13"/>
  <c r="R467" i="13"/>
  <c r="P467" i="13"/>
  <c r="U467" i="13" s="1"/>
  <c r="U466" i="13"/>
  <c r="T466" i="13"/>
  <c r="R466" i="13"/>
  <c r="P466" i="13"/>
  <c r="T465" i="13"/>
  <c r="R465" i="13"/>
  <c r="P465" i="13"/>
  <c r="U465" i="13" s="1"/>
  <c r="T464" i="13"/>
  <c r="R464" i="13"/>
  <c r="P464" i="13"/>
  <c r="U464" i="13" s="1"/>
  <c r="T463" i="13"/>
  <c r="R463" i="13"/>
  <c r="P463" i="13"/>
  <c r="U463" i="13" s="1"/>
  <c r="U462" i="13"/>
  <c r="T462" i="13"/>
  <c r="R462" i="13"/>
  <c r="P462" i="13"/>
  <c r="T461" i="13"/>
  <c r="R461" i="13"/>
  <c r="P461" i="13"/>
  <c r="U461" i="13" s="1"/>
  <c r="T460" i="13"/>
  <c r="R460" i="13"/>
  <c r="P460" i="13"/>
  <c r="U460" i="13" s="1"/>
  <c r="T459" i="13"/>
  <c r="R459" i="13"/>
  <c r="P459" i="13"/>
  <c r="U459" i="13" s="1"/>
  <c r="U458" i="13"/>
  <c r="T458" i="13"/>
  <c r="R458" i="13"/>
  <c r="P458" i="13"/>
  <c r="T457" i="13"/>
  <c r="R457" i="13"/>
  <c r="P457" i="13"/>
  <c r="U457" i="13" s="1"/>
  <c r="T456" i="13"/>
  <c r="R456" i="13"/>
  <c r="P456" i="13"/>
  <c r="U456" i="13" s="1"/>
  <c r="U455" i="13"/>
  <c r="T455" i="13"/>
  <c r="R455" i="13"/>
  <c r="P455" i="13"/>
  <c r="U454" i="13"/>
  <c r="T454" i="13"/>
  <c r="R454" i="13"/>
  <c r="P454" i="13"/>
  <c r="T453" i="13"/>
  <c r="R453" i="13"/>
  <c r="P453" i="13"/>
  <c r="U453" i="13" s="1"/>
  <c r="T452" i="13"/>
  <c r="R452" i="13"/>
  <c r="P452" i="13"/>
  <c r="U452" i="13" s="1"/>
  <c r="T451" i="13"/>
  <c r="R451" i="13"/>
  <c r="P451" i="13"/>
  <c r="U451" i="13" s="1"/>
  <c r="U450" i="13"/>
  <c r="T450" i="13"/>
  <c r="R450" i="13"/>
  <c r="P450" i="13"/>
  <c r="T449" i="13"/>
  <c r="R449" i="13"/>
  <c r="P449" i="13"/>
  <c r="U449" i="13" s="1"/>
  <c r="T448" i="13"/>
  <c r="R448" i="13"/>
  <c r="P448" i="13"/>
  <c r="U448" i="13" s="1"/>
  <c r="U447" i="13"/>
  <c r="T447" i="13"/>
  <c r="R447" i="13"/>
  <c r="P447" i="13"/>
  <c r="U446" i="13"/>
  <c r="T446" i="13"/>
  <c r="R446" i="13"/>
  <c r="P446" i="13"/>
  <c r="U445" i="13"/>
  <c r="T445" i="13"/>
  <c r="R445" i="13"/>
  <c r="P445" i="13"/>
  <c r="T444" i="13"/>
  <c r="R444" i="13"/>
  <c r="P444" i="13"/>
  <c r="U444" i="13" s="1"/>
  <c r="U443" i="13"/>
  <c r="T443" i="13"/>
  <c r="R443" i="13"/>
  <c r="P443" i="13"/>
  <c r="U442" i="13"/>
  <c r="T442" i="13"/>
  <c r="R442" i="13"/>
  <c r="P442" i="13"/>
  <c r="U441" i="13"/>
  <c r="T441" i="13"/>
  <c r="R441" i="13"/>
  <c r="P441" i="13"/>
  <c r="T440" i="13"/>
  <c r="R440" i="13"/>
  <c r="P440" i="13"/>
  <c r="U440" i="13" s="1"/>
  <c r="U439" i="13"/>
  <c r="T439" i="13"/>
  <c r="R439" i="13"/>
  <c r="P439" i="13"/>
  <c r="U438" i="13"/>
  <c r="T438" i="13"/>
  <c r="R438" i="13"/>
  <c r="P438" i="13"/>
  <c r="U437" i="13"/>
  <c r="T437" i="13"/>
  <c r="R437" i="13"/>
  <c r="P437" i="13"/>
  <c r="T436" i="13"/>
  <c r="R436" i="13"/>
  <c r="P436" i="13"/>
  <c r="U436" i="13" s="1"/>
  <c r="T435" i="13"/>
  <c r="R435" i="13"/>
  <c r="P435" i="13"/>
  <c r="U435" i="13" s="1"/>
  <c r="U434" i="13"/>
  <c r="T434" i="13"/>
  <c r="R434" i="13"/>
  <c r="P434" i="13"/>
  <c r="T433" i="13"/>
  <c r="R433" i="13"/>
  <c r="P433" i="13"/>
  <c r="U433" i="13" s="1"/>
  <c r="T432" i="13"/>
  <c r="R432" i="13"/>
  <c r="P432" i="13"/>
  <c r="U432" i="13" s="1"/>
  <c r="T431" i="13"/>
  <c r="R431" i="13"/>
  <c r="P431" i="13"/>
  <c r="U431" i="13" s="1"/>
  <c r="U430" i="13"/>
  <c r="T430" i="13"/>
  <c r="R430" i="13"/>
  <c r="P430" i="13"/>
  <c r="T429" i="13"/>
  <c r="R429" i="13"/>
  <c r="P429" i="13"/>
  <c r="U429" i="13" s="1"/>
  <c r="T428" i="13"/>
  <c r="R428" i="13"/>
  <c r="P428" i="13"/>
  <c r="U428" i="13" s="1"/>
  <c r="T427" i="13"/>
  <c r="R427" i="13"/>
  <c r="P427" i="13"/>
  <c r="U427" i="13" s="1"/>
  <c r="U426" i="13"/>
  <c r="T426" i="13"/>
  <c r="R426" i="13"/>
  <c r="P426" i="13"/>
  <c r="T425" i="13"/>
  <c r="R425" i="13"/>
  <c r="P425" i="13"/>
  <c r="U425" i="13" s="1"/>
  <c r="T424" i="13"/>
  <c r="R424" i="13"/>
  <c r="P424" i="13"/>
  <c r="U424" i="13" s="1"/>
  <c r="T423" i="13"/>
  <c r="R423" i="13"/>
  <c r="P423" i="13"/>
  <c r="U423" i="13" s="1"/>
  <c r="U422" i="13"/>
  <c r="T422" i="13"/>
  <c r="R422" i="13"/>
  <c r="P422" i="13"/>
  <c r="U421" i="13"/>
  <c r="T421" i="13"/>
  <c r="R421" i="13"/>
  <c r="P421" i="13"/>
  <c r="T420" i="13"/>
  <c r="R420" i="13"/>
  <c r="P420" i="13"/>
  <c r="U420" i="13" s="1"/>
  <c r="T419" i="13"/>
  <c r="R419" i="13"/>
  <c r="P419" i="13"/>
  <c r="U419" i="13" s="1"/>
  <c r="U418" i="13"/>
  <c r="T418" i="13"/>
  <c r="R418" i="13"/>
  <c r="P418" i="13"/>
  <c r="T417" i="13"/>
  <c r="R417" i="13"/>
  <c r="P417" i="13"/>
  <c r="U417" i="13" s="1"/>
  <c r="T416" i="13"/>
  <c r="R416" i="13"/>
  <c r="P416" i="13"/>
  <c r="U416" i="13" s="1"/>
  <c r="U415" i="13"/>
  <c r="T415" i="13"/>
  <c r="R415" i="13"/>
  <c r="P415" i="13"/>
  <c r="U414" i="13"/>
  <c r="T414" i="13"/>
  <c r="R414" i="13"/>
  <c r="P414" i="13"/>
  <c r="U413" i="13"/>
  <c r="T413" i="13"/>
  <c r="R413" i="13"/>
  <c r="P413" i="13"/>
  <c r="T412" i="13"/>
  <c r="R412" i="13"/>
  <c r="P412" i="13"/>
  <c r="U412" i="13" s="1"/>
  <c r="U411" i="13"/>
  <c r="T411" i="13"/>
  <c r="R411" i="13"/>
  <c r="P411" i="13"/>
  <c r="U410" i="13"/>
  <c r="T410" i="13"/>
  <c r="R410" i="13"/>
  <c r="P410" i="13"/>
  <c r="U409" i="13"/>
  <c r="T409" i="13"/>
  <c r="R409" i="13"/>
  <c r="P409" i="13"/>
  <c r="T408" i="13"/>
  <c r="R408" i="13"/>
  <c r="P408" i="13"/>
  <c r="U408" i="13" s="1"/>
  <c r="U407" i="13"/>
  <c r="T407" i="13"/>
  <c r="R407" i="13"/>
  <c r="P407" i="13"/>
  <c r="U406" i="13"/>
  <c r="T406" i="13"/>
  <c r="R406" i="13"/>
  <c r="P406" i="13"/>
  <c r="U405" i="13"/>
  <c r="T405" i="13"/>
  <c r="R405" i="13"/>
  <c r="P405" i="13"/>
  <c r="T404" i="13"/>
  <c r="R404" i="13"/>
  <c r="P404" i="13"/>
  <c r="U404" i="13" s="1"/>
  <c r="T403" i="13"/>
  <c r="R403" i="13"/>
  <c r="P403" i="13"/>
  <c r="U403" i="13" s="1"/>
  <c r="U402" i="13"/>
  <c r="T402" i="13"/>
  <c r="R402" i="13"/>
  <c r="P402" i="13"/>
  <c r="T401" i="13"/>
  <c r="R401" i="13"/>
  <c r="P401" i="13"/>
  <c r="U401" i="13" s="1"/>
  <c r="T400" i="13"/>
  <c r="R400" i="13"/>
  <c r="P400" i="13"/>
  <c r="U400" i="13" s="1"/>
  <c r="T399" i="13"/>
  <c r="R399" i="13"/>
  <c r="P399" i="13"/>
  <c r="U399" i="13" s="1"/>
  <c r="U398" i="13"/>
  <c r="T398" i="13"/>
  <c r="R398" i="13"/>
  <c r="P398" i="13"/>
  <c r="T397" i="13"/>
  <c r="R397" i="13"/>
  <c r="P397" i="13"/>
  <c r="U397" i="13" s="1"/>
  <c r="T396" i="13"/>
  <c r="R396" i="13"/>
  <c r="P396" i="13"/>
  <c r="U396" i="13" s="1"/>
  <c r="T395" i="13"/>
  <c r="R395" i="13"/>
  <c r="P395" i="13"/>
  <c r="U395" i="13" s="1"/>
  <c r="U394" i="13"/>
  <c r="T394" i="13"/>
  <c r="R394" i="13"/>
  <c r="P394" i="13"/>
  <c r="T393" i="13"/>
  <c r="R393" i="13"/>
  <c r="P393" i="13"/>
  <c r="U393" i="13" s="1"/>
  <c r="T392" i="13"/>
  <c r="R392" i="13"/>
  <c r="P392" i="13"/>
  <c r="U392" i="13" s="1"/>
  <c r="U391" i="13"/>
  <c r="T391" i="13"/>
  <c r="R391" i="13"/>
  <c r="P391" i="13"/>
  <c r="U390" i="13"/>
  <c r="T390" i="13"/>
  <c r="R390" i="13"/>
  <c r="P390" i="13"/>
  <c r="T389" i="13"/>
  <c r="R389" i="13"/>
  <c r="P389" i="13"/>
  <c r="U389" i="13" s="1"/>
  <c r="T388" i="13"/>
  <c r="R388" i="13"/>
  <c r="P388" i="13"/>
  <c r="U388" i="13" s="1"/>
  <c r="T387" i="13"/>
  <c r="R387" i="13"/>
  <c r="P387" i="13"/>
  <c r="U387" i="13" s="1"/>
  <c r="U386" i="13"/>
  <c r="T386" i="13"/>
  <c r="R386" i="13"/>
  <c r="P386" i="13"/>
  <c r="T385" i="13"/>
  <c r="R385" i="13"/>
  <c r="P385" i="13"/>
  <c r="U385" i="13" s="1"/>
  <c r="T384" i="13"/>
  <c r="R384" i="13"/>
  <c r="P384" i="13"/>
  <c r="U384" i="13" s="1"/>
  <c r="U383" i="13"/>
  <c r="T383" i="13"/>
  <c r="R383" i="13"/>
  <c r="P383" i="13"/>
  <c r="U382" i="13"/>
  <c r="T382" i="13"/>
  <c r="R382" i="13"/>
  <c r="P382" i="13"/>
  <c r="U381" i="13"/>
  <c r="T381" i="13"/>
  <c r="R381" i="13"/>
  <c r="P381" i="13"/>
  <c r="T380" i="13"/>
  <c r="R380" i="13"/>
  <c r="P380" i="13"/>
  <c r="U380" i="13" s="1"/>
  <c r="U379" i="13"/>
  <c r="T379" i="13"/>
  <c r="R379" i="13"/>
  <c r="P379" i="13"/>
  <c r="U378" i="13"/>
  <c r="T378" i="13"/>
  <c r="R378" i="13"/>
  <c r="P378" i="13"/>
  <c r="U377" i="13"/>
  <c r="T377" i="13"/>
  <c r="R377" i="13"/>
  <c r="P377" i="13"/>
  <c r="T376" i="13"/>
  <c r="R376" i="13"/>
  <c r="P376" i="13"/>
  <c r="U376" i="13" s="1"/>
  <c r="U375" i="13"/>
  <c r="T375" i="13"/>
  <c r="R375" i="13"/>
  <c r="P375" i="13"/>
  <c r="U374" i="13"/>
  <c r="T374" i="13"/>
  <c r="R374" i="13"/>
  <c r="P374" i="13"/>
  <c r="U373" i="13"/>
  <c r="T373" i="13"/>
  <c r="R373" i="13"/>
  <c r="P373" i="13"/>
  <c r="T372" i="13"/>
  <c r="R372" i="13"/>
  <c r="P372" i="13"/>
  <c r="U372" i="13" s="1"/>
  <c r="T371" i="13"/>
  <c r="R371" i="13"/>
  <c r="P371" i="13"/>
  <c r="U371" i="13" s="1"/>
  <c r="U370" i="13"/>
  <c r="T370" i="13"/>
  <c r="R370" i="13"/>
  <c r="P370" i="13"/>
  <c r="T369" i="13"/>
  <c r="R369" i="13"/>
  <c r="P369" i="13"/>
  <c r="U369" i="13" s="1"/>
  <c r="T368" i="13"/>
  <c r="R368" i="13"/>
  <c r="P368" i="13"/>
  <c r="U368" i="13" s="1"/>
  <c r="T367" i="13"/>
  <c r="R367" i="13"/>
  <c r="P367" i="13"/>
  <c r="U367" i="13" s="1"/>
  <c r="U366" i="13"/>
  <c r="T366" i="13"/>
  <c r="R366" i="13"/>
  <c r="P366" i="13"/>
  <c r="T365" i="13"/>
  <c r="R365" i="13"/>
  <c r="P365" i="13"/>
  <c r="U365" i="13" s="1"/>
  <c r="T364" i="13"/>
  <c r="R364" i="13"/>
  <c r="P364" i="13"/>
  <c r="U364" i="13" s="1"/>
  <c r="T363" i="13"/>
  <c r="R363" i="13"/>
  <c r="P363" i="13"/>
  <c r="U363" i="13" s="1"/>
  <c r="U362" i="13"/>
  <c r="T362" i="13"/>
  <c r="R362" i="13"/>
  <c r="P362" i="13"/>
  <c r="T361" i="13"/>
  <c r="R361" i="13"/>
  <c r="P361" i="13"/>
  <c r="U361" i="13" s="1"/>
  <c r="T360" i="13"/>
  <c r="R360" i="13"/>
  <c r="P360" i="13"/>
  <c r="U360" i="13" s="1"/>
  <c r="T359" i="13"/>
  <c r="R359" i="13"/>
  <c r="P359" i="13"/>
  <c r="U359" i="13" s="1"/>
  <c r="U358" i="13"/>
  <c r="T358" i="13"/>
  <c r="R358" i="13"/>
  <c r="P358" i="13"/>
  <c r="U357" i="13"/>
  <c r="T357" i="13"/>
  <c r="R357" i="13"/>
  <c r="P357" i="13"/>
  <c r="T356" i="13"/>
  <c r="R356" i="13"/>
  <c r="P356" i="13"/>
  <c r="U356" i="13" s="1"/>
  <c r="T355" i="13"/>
  <c r="R355" i="13"/>
  <c r="P355" i="13"/>
  <c r="U355" i="13" s="1"/>
  <c r="U354" i="13"/>
  <c r="T354" i="13"/>
  <c r="R354" i="13"/>
  <c r="P354" i="13"/>
  <c r="T353" i="13"/>
  <c r="R353" i="13"/>
  <c r="P353" i="13"/>
  <c r="U353" i="13" s="1"/>
  <c r="T352" i="13"/>
  <c r="R352" i="13"/>
  <c r="P352" i="13"/>
  <c r="U352" i="13" s="1"/>
  <c r="U351" i="13"/>
  <c r="T351" i="13"/>
  <c r="R351" i="13"/>
  <c r="P351" i="13"/>
  <c r="U350" i="13"/>
  <c r="T350" i="13"/>
  <c r="R350" i="13"/>
  <c r="P350" i="13"/>
  <c r="U349" i="13"/>
  <c r="T349" i="13"/>
  <c r="R349" i="13"/>
  <c r="P349" i="13"/>
  <c r="T348" i="13"/>
  <c r="R348" i="13"/>
  <c r="P348" i="13"/>
  <c r="U348" i="13" s="1"/>
  <c r="U347" i="13"/>
  <c r="T347" i="13"/>
  <c r="R347" i="13"/>
  <c r="P347" i="13"/>
  <c r="U346" i="13"/>
  <c r="T346" i="13"/>
  <c r="R346" i="13"/>
  <c r="P346" i="13"/>
  <c r="U345" i="13"/>
  <c r="T345" i="13"/>
  <c r="R345" i="13"/>
  <c r="P345" i="13"/>
  <c r="T344" i="13"/>
  <c r="R344" i="13"/>
  <c r="P344" i="13"/>
  <c r="U344" i="13" s="1"/>
  <c r="U343" i="13"/>
  <c r="T343" i="13"/>
  <c r="R343" i="13"/>
  <c r="P343" i="13"/>
  <c r="U342" i="13"/>
  <c r="T342" i="13"/>
  <c r="R342" i="13"/>
  <c r="P342" i="13"/>
  <c r="U341" i="13"/>
  <c r="T341" i="13"/>
  <c r="R341" i="13"/>
  <c r="P341" i="13"/>
  <c r="T340" i="13"/>
  <c r="R340" i="13"/>
  <c r="P340" i="13"/>
  <c r="U340" i="13" s="1"/>
  <c r="T339" i="13"/>
  <c r="R339" i="13"/>
  <c r="P339" i="13"/>
  <c r="U339" i="13" s="1"/>
  <c r="U338" i="13"/>
  <c r="T338" i="13"/>
  <c r="R338" i="13"/>
  <c r="P338" i="13"/>
  <c r="T337" i="13"/>
  <c r="R337" i="13"/>
  <c r="P337" i="13"/>
  <c r="U337" i="13" s="1"/>
  <c r="T336" i="13"/>
  <c r="R336" i="13"/>
  <c r="P336" i="13"/>
  <c r="U336" i="13" s="1"/>
  <c r="T335" i="13"/>
  <c r="R335" i="13"/>
  <c r="P335" i="13"/>
  <c r="U335" i="13" s="1"/>
  <c r="U334" i="13"/>
  <c r="T334" i="13"/>
  <c r="R334" i="13"/>
  <c r="P334" i="13"/>
  <c r="T333" i="13"/>
  <c r="R333" i="13"/>
  <c r="P333" i="13"/>
  <c r="U333" i="13" s="1"/>
  <c r="T332" i="13"/>
  <c r="R332" i="13"/>
  <c r="P332" i="13"/>
  <c r="U332" i="13" s="1"/>
  <c r="T331" i="13"/>
  <c r="R331" i="13"/>
  <c r="P331" i="13"/>
  <c r="U331" i="13" s="1"/>
  <c r="U330" i="13"/>
  <c r="T330" i="13"/>
  <c r="R330" i="13"/>
  <c r="P330" i="13"/>
  <c r="T329" i="13"/>
  <c r="R329" i="13"/>
  <c r="P329" i="13"/>
  <c r="U329" i="13" s="1"/>
  <c r="T328" i="13"/>
  <c r="R328" i="13"/>
  <c r="P328" i="13"/>
  <c r="U328" i="13" s="1"/>
  <c r="U327" i="13"/>
  <c r="T327" i="13"/>
  <c r="R327" i="13"/>
  <c r="P327" i="13"/>
  <c r="U326" i="13"/>
  <c r="T326" i="13"/>
  <c r="R326" i="13"/>
  <c r="P326" i="13"/>
  <c r="T325" i="13"/>
  <c r="R325" i="13"/>
  <c r="P325" i="13"/>
  <c r="U325" i="13" s="1"/>
  <c r="T324" i="13"/>
  <c r="R324" i="13"/>
  <c r="P324" i="13"/>
  <c r="U324" i="13" s="1"/>
  <c r="T323" i="13"/>
  <c r="R323" i="13"/>
  <c r="P323" i="13"/>
  <c r="U323" i="13" s="1"/>
  <c r="U322" i="13"/>
  <c r="T322" i="13"/>
  <c r="R322" i="13"/>
  <c r="P322" i="13"/>
  <c r="T321" i="13"/>
  <c r="R321" i="13"/>
  <c r="P321" i="13"/>
  <c r="U321" i="13" s="1"/>
  <c r="T320" i="13"/>
  <c r="R320" i="13"/>
  <c r="P320" i="13"/>
  <c r="U320" i="13" s="1"/>
  <c r="U319" i="13"/>
  <c r="T319" i="13"/>
  <c r="R319" i="13"/>
  <c r="P319" i="13"/>
  <c r="U318" i="13"/>
  <c r="T318" i="13"/>
  <c r="R318" i="13"/>
  <c r="P318" i="13"/>
  <c r="U317" i="13"/>
  <c r="T317" i="13"/>
  <c r="R317" i="13"/>
  <c r="P317" i="13"/>
  <c r="T316" i="13"/>
  <c r="R316" i="13"/>
  <c r="P316" i="13"/>
  <c r="U316" i="13" s="1"/>
  <c r="U315" i="13"/>
  <c r="T315" i="13"/>
  <c r="R315" i="13"/>
  <c r="P315" i="13"/>
  <c r="U314" i="13"/>
  <c r="T314" i="13"/>
  <c r="R314" i="13"/>
  <c r="P314" i="13"/>
  <c r="U313" i="13"/>
  <c r="T313" i="13"/>
  <c r="R313" i="13"/>
  <c r="P313" i="13"/>
  <c r="T312" i="13"/>
  <c r="R312" i="13"/>
  <c r="P312" i="13"/>
  <c r="U312" i="13" s="1"/>
  <c r="U311" i="13"/>
  <c r="T311" i="13"/>
  <c r="R311" i="13"/>
  <c r="P311" i="13"/>
  <c r="U310" i="13"/>
  <c r="T310" i="13"/>
  <c r="R310" i="13"/>
  <c r="P310" i="13"/>
  <c r="U309" i="13"/>
  <c r="T309" i="13"/>
  <c r="R309" i="13"/>
  <c r="P309" i="13"/>
  <c r="T308" i="13"/>
  <c r="R308" i="13"/>
  <c r="P308" i="13"/>
  <c r="U308" i="13" s="1"/>
  <c r="T307" i="13"/>
  <c r="R307" i="13"/>
  <c r="P307" i="13"/>
  <c r="U307" i="13" s="1"/>
  <c r="U306" i="13"/>
  <c r="T306" i="13"/>
  <c r="R306" i="13"/>
  <c r="P306" i="13"/>
  <c r="T305" i="13"/>
  <c r="R305" i="13"/>
  <c r="P305" i="13"/>
  <c r="U305" i="13" s="1"/>
  <c r="T304" i="13"/>
  <c r="R304" i="13"/>
  <c r="P304" i="13"/>
  <c r="U304" i="13" s="1"/>
  <c r="T303" i="13"/>
  <c r="R303" i="13"/>
  <c r="P303" i="13"/>
  <c r="U303" i="13" s="1"/>
  <c r="U302" i="13"/>
  <c r="T302" i="13"/>
  <c r="R302" i="13"/>
  <c r="P302" i="13"/>
  <c r="T301" i="13"/>
  <c r="R301" i="13"/>
  <c r="P301" i="13"/>
  <c r="U301" i="13" s="1"/>
  <c r="T300" i="13"/>
  <c r="R300" i="13"/>
  <c r="P300" i="13"/>
  <c r="U300" i="13" s="1"/>
  <c r="T299" i="13"/>
  <c r="R299" i="13"/>
  <c r="P299" i="13"/>
  <c r="U299" i="13" s="1"/>
  <c r="U298" i="13"/>
  <c r="T298" i="13"/>
  <c r="R298" i="13"/>
  <c r="P298" i="13"/>
  <c r="T297" i="13"/>
  <c r="R297" i="13"/>
  <c r="P297" i="13"/>
  <c r="U297" i="13" s="1"/>
  <c r="T296" i="13"/>
  <c r="R296" i="13"/>
  <c r="P296" i="13"/>
  <c r="U296" i="13" s="1"/>
  <c r="T295" i="13"/>
  <c r="R295" i="13"/>
  <c r="P295" i="13"/>
  <c r="U295" i="13" s="1"/>
  <c r="U294" i="13"/>
  <c r="T294" i="13"/>
  <c r="R294" i="13"/>
  <c r="P294" i="13"/>
  <c r="U293" i="13"/>
  <c r="T293" i="13"/>
  <c r="R293" i="13"/>
  <c r="P293" i="13"/>
  <c r="T292" i="13"/>
  <c r="R292" i="13"/>
  <c r="P292" i="13"/>
  <c r="U292" i="13" s="1"/>
  <c r="T291" i="13"/>
  <c r="R291" i="13"/>
  <c r="P291" i="13"/>
  <c r="U291" i="13" s="1"/>
  <c r="U290" i="13"/>
  <c r="T290" i="13"/>
  <c r="R290" i="13"/>
  <c r="P290" i="13"/>
  <c r="T289" i="13"/>
  <c r="R289" i="13"/>
  <c r="P289" i="13"/>
  <c r="U289" i="13" s="1"/>
  <c r="T288" i="13"/>
  <c r="R288" i="13"/>
  <c r="P288" i="13"/>
  <c r="U288" i="13" s="1"/>
  <c r="U287" i="13"/>
  <c r="T287" i="13"/>
  <c r="R287" i="13"/>
  <c r="P287" i="13"/>
  <c r="U286" i="13"/>
  <c r="T286" i="13"/>
  <c r="R286" i="13"/>
  <c r="P286" i="13"/>
  <c r="U285" i="13"/>
  <c r="T285" i="13"/>
  <c r="R285" i="13"/>
  <c r="P285" i="13"/>
  <c r="T284" i="13"/>
  <c r="R284" i="13"/>
  <c r="P284" i="13"/>
  <c r="U284" i="13" s="1"/>
  <c r="U283" i="13"/>
  <c r="T283" i="13"/>
  <c r="R283" i="13"/>
  <c r="P283" i="13"/>
  <c r="U282" i="13"/>
  <c r="T282" i="13"/>
  <c r="R282" i="13"/>
  <c r="P282" i="13"/>
  <c r="U281" i="13"/>
  <c r="T281" i="13"/>
  <c r="R281" i="13"/>
  <c r="P281" i="13"/>
  <c r="T280" i="13"/>
  <c r="R280" i="13"/>
  <c r="P280" i="13"/>
  <c r="U280" i="13" s="1"/>
  <c r="U279" i="13"/>
  <c r="T279" i="13"/>
  <c r="R279" i="13"/>
  <c r="P279" i="13"/>
  <c r="U278" i="13"/>
  <c r="T278" i="13"/>
  <c r="R278" i="13"/>
  <c r="P278" i="13"/>
  <c r="U277" i="13"/>
  <c r="T277" i="13"/>
  <c r="R277" i="13"/>
  <c r="P277" i="13"/>
  <c r="T276" i="13"/>
  <c r="R276" i="13"/>
  <c r="P276" i="13"/>
  <c r="U276" i="13" s="1"/>
  <c r="T275" i="13"/>
  <c r="R275" i="13"/>
  <c r="P275" i="13"/>
  <c r="U275" i="13" s="1"/>
  <c r="U274" i="13"/>
  <c r="T274" i="13"/>
  <c r="R274" i="13"/>
  <c r="P274" i="13"/>
  <c r="T273" i="13"/>
  <c r="R273" i="13"/>
  <c r="P273" i="13"/>
  <c r="U273" i="13" s="1"/>
  <c r="T272" i="13"/>
  <c r="R272" i="13"/>
  <c r="P272" i="13"/>
  <c r="U272" i="13" s="1"/>
  <c r="T271" i="13"/>
  <c r="R271" i="13"/>
  <c r="P271" i="13"/>
  <c r="U271" i="13" s="1"/>
  <c r="U270" i="13"/>
  <c r="T270" i="13"/>
  <c r="R270" i="13"/>
  <c r="P270" i="13"/>
  <c r="T269" i="13"/>
  <c r="R269" i="13"/>
  <c r="P269" i="13"/>
  <c r="U269" i="13" s="1"/>
  <c r="T268" i="13"/>
  <c r="R268" i="13"/>
  <c r="P268" i="13"/>
  <c r="U268" i="13" s="1"/>
  <c r="T267" i="13"/>
  <c r="R267" i="13"/>
  <c r="P267" i="13"/>
  <c r="U267" i="13" s="1"/>
  <c r="U266" i="13"/>
  <c r="T266" i="13"/>
  <c r="R266" i="13"/>
  <c r="P266" i="13"/>
  <c r="T265" i="13"/>
  <c r="R265" i="13"/>
  <c r="P265" i="13"/>
  <c r="U265" i="13" s="1"/>
  <c r="T264" i="13"/>
  <c r="R264" i="13"/>
  <c r="P264" i="13"/>
  <c r="U264" i="13" s="1"/>
  <c r="U263" i="13"/>
  <c r="T263" i="13"/>
  <c r="R263" i="13"/>
  <c r="P263" i="13"/>
  <c r="U262" i="13"/>
  <c r="T262" i="13"/>
  <c r="R262" i="13"/>
  <c r="P262" i="13"/>
  <c r="T261" i="13"/>
  <c r="R261" i="13"/>
  <c r="P261" i="13"/>
  <c r="U261" i="13" s="1"/>
  <c r="T260" i="13"/>
  <c r="R260" i="13"/>
  <c r="P260" i="13"/>
  <c r="U260" i="13" s="1"/>
  <c r="T259" i="13"/>
  <c r="R259" i="13"/>
  <c r="P259" i="13"/>
  <c r="U259" i="13" s="1"/>
  <c r="U258" i="13"/>
  <c r="T258" i="13"/>
  <c r="R258" i="13"/>
  <c r="P258" i="13"/>
  <c r="T257" i="13"/>
  <c r="R257" i="13"/>
  <c r="P257" i="13"/>
  <c r="U257" i="13" s="1"/>
  <c r="T256" i="13"/>
  <c r="R256" i="13"/>
  <c r="P256" i="13"/>
  <c r="U256" i="13" s="1"/>
  <c r="U255" i="13"/>
  <c r="T255" i="13"/>
  <c r="R255" i="13"/>
  <c r="P255" i="13"/>
  <c r="U254" i="13"/>
  <c r="T254" i="13"/>
  <c r="R254" i="13"/>
  <c r="P254" i="13"/>
  <c r="U253" i="13"/>
  <c r="T253" i="13"/>
  <c r="R253" i="13"/>
  <c r="P253" i="13"/>
  <c r="T252" i="13"/>
  <c r="R252" i="13"/>
  <c r="P252" i="13"/>
  <c r="U252" i="13" s="1"/>
  <c r="U251" i="13"/>
  <c r="T251" i="13"/>
  <c r="R251" i="13"/>
  <c r="P251" i="13"/>
  <c r="U250" i="13"/>
  <c r="T250" i="13"/>
  <c r="R250" i="13"/>
  <c r="P250" i="13"/>
  <c r="U249" i="13"/>
  <c r="T249" i="13"/>
  <c r="R249" i="13"/>
  <c r="P249" i="13"/>
  <c r="T248" i="13"/>
  <c r="R248" i="13"/>
  <c r="P248" i="13"/>
  <c r="U248" i="13" s="1"/>
  <c r="U247" i="13"/>
  <c r="T247" i="13"/>
  <c r="R247" i="13"/>
  <c r="P247" i="13"/>
  <c r="U246" i="13"/>
  <c r="T246" i="13"/>
  <c r="R246" i="13"/>
  <c r="P246" i="13"/>
  <c r="U245" i="13"/>
  <c r="T245" i="13"/>
  <c r="R245" i="13"/>
  <c r="P245" i="13"/>
  <c r="T244" i="13"/>
  <c r="R244" i="13"/>
  <c r="P244" i="13"/>
  <c r="U244" i="13" s="1"/>
  <c r="T243" i="13"/>
  <c r="R243" i="13"/>
  <c r="P243" i="13"/>
  <c r="U243" i="13" s="1"/>
  <c r="U242" i="13"/>
  <c r="T242" i="13"/>
  <c r="R242" i="13"/>
  <c r="P242" i="13"/>
  <c r="T241" i="13"/>
  <c r="R241" i="13"/>
  <c r="P241" i="13"/>
  <c r="U241" i="13" s="1"/>
  <c r="T240" i="13"/>
  <c r="R240" i="13"/>
  <c r="P240" i="13"/>
  <c r="U240" i="13" s="1"/>
  <c r="T239" i="13"/>
  <c r="R239" i="13"/>
  <c r="P239" i="13"/>
  <c r="U239" i="13" s="1"/>
  <c r="U238" i="13"/>
  <c r="T238" i="13"/>
  <c r="R238" i="13"/>
  <c r="P238" i="13"/>
  <c r="T237" i="13"/>
  <c r="R237" i="13"/>
  <c r="P237" i="13"/>
  <c r="U237" i="13" s="1"/>
  <c r="T236" i="13"/>
  <c r="R236" i="13"/>
  <c r="P236" i="13"/>
  <c r="U236" i="13" s="1"/>
  <c r="T235" i="13"/>
  <c r="R235" i="13"/>
  <c r="P235" i="13"/>
  <c r="U235" i="13" s="1"/>
  <c r="U234" i="13"/>
  <c r="T234" i="13"/>
  <c r="R234" i="13"/>
  <c r="P234" i="13"/>
  <c r="T233" i="13"/>
  <c r="R233" i="13"/>
  <c r="P233" i="13"/>
  <c r="U233" i="13" s="1"/>
  <c r="T232" i="13"/>
  <c r="R232" i="13"/>
  <c r="P232" i="13"/>
  <c r="U232" i="13" s="1"/>
  <c r="T231" i="13"/>
  <c r="R231" i="13"/>
  <c r="P231" i="13"/>
  <c r="U231" i="13" s="1"/>
  <c r="U230" i="13"/>
  <c r="T230" i="13"/>
  <c r="R230" i="13"/>
  <c r="P230" i="13"/>
  <c r="U229" i="13"/>
  <c r="T229" i="13"/>
  <c r="R229" i="13"/>
  <c r="P229" i="13"/>
  <c r="T228" i="13"/>
  <c r="R228" i="13"/>
  <c r="P228" i="13"/>
  <c r="U228" i="13" s="1"/>
  <c r="T227" i="13"/>
  <c r="R227" i="13"/>
  <c r="P227" i="13"/>
  <c r="U227" i="13" s="1"/>
  <c r="U226" i="13"/>
  <c r="T226" i="13"/>
  <c r="R226" i="13"/>
  <c r="P226" i="13"/>
  <c r="T225" i="13"/>
  <c r="R225" i="13"/>
  <c r="P225" i="13"/>
  <c r="U225" i="13" s="1"/>
  <c r="T224" i="13"/>
  <c r="R224" i="13"/>
  <c r="P224" i="13"/>
  <c r="U224" i="13" s="1"/>
  <c r="U223" i="13"/>
  <c r="T223" i="13"/>
  <c r="R223" i="13"/>
  <c r="P223" i="13"/>
  <c r="U222" i="13"/>
  <c r="T222" i="13"/>
  <c r="R222" i="13"/>
  <c r="P222" i="13"/>
  <c r="U221" i="13"/>
  <c r="T221" i="13"/>
  <c r="R221" i="13"/>
  <c r="P221" i="13"/>
  <c r="T220" i="13"/>
  <c r="R220" i="13"/>
  <c r="P220" i="13"/>
  <c r="U220" i="13" s="1"/>
  <c r="U219" i="13"/>
  <c r="T219" i="13"/>
  <c r="R219" i="13"/>
  <c r="P219" i="13"/>
  <c r="U218" i="13"/>
  <c r="T218" i="13"/>
  <c r="R218" i="13"/>
  <c r="P218" i="13"/>
  <c r="U217" i="13"/>
  <c r="T217" i="13"/>
  <c r="R217" i="13"/>
  <c r="P217" i="13"/>
  <c r="T216" i="13"/>
  <c r="R216" i="13"/>
  <c r="P216" i="13"/>
  <c r="U216" i="13" s="1"/>
  <c r="U215" i="13"/>
  <c r="T215" i="13"/>
  <c r="R215" i="13"/>
  <c r="P215" i="13"/>
  <c r="U214" i="13"/>
  <c r="T214" i="13"/>
  <c r="R214" i="13"/>
  <c r="P214" i="13"/>
  <c r="U213" i="13"/>
  <c r="T213" i="13"/>
  <c r="R213" i="13"/>
  <c r="P213" i="13"/>
  <c r="T212" i="13"/>
  <c r="R212" i="13"/>
  <c r="P212" i="13"/>
  <c r="U212" i="13" s="1"/>
  <c r="T211" i="13"/>
  <c r="R211" i="13"/>
  <c r="P211" i="13"/>
  <c r="U211" i="13" s="1"/>
  <c r="U210" i="13"/>
  <c r="T210" i="13"/>
  <c r="R210" i="13"/>
  <c r="P210" i="13"/>
  <c r="T209" i="13"/>
  <c r="R209" i="13"/>
  <c r="P209" i="13"/>
  <c r="U209" i="13" s="1"/>
  <c r="T208" i="13"/>
  <c r="R208" i="13"/>
  <c r="P208" i="13"/>
  <c r="U208" i="13" s="1"/>
  <c r="T207" i="13"/>
  <c r="R207" i="13"/>
  <c r="P207" i="13"/>
  <c r="U207" i="13" s="1"/>
  <c r="U206" i="13"/>
  <c r="T206" i="13"/>
  <c r="R206" i="13"/>
  <c r="P206" i="13"/>
  <c r="T205" i="13"/>
  <c r="R205" i="13"/>
  <c r="P205" i="13"/>
  <c r="U205" i="13" s="1"/>
  <c r="T204" i="13"/>
  <c r="R204" i="13"/>
  <c r="P204" i="13"/>
  <c r="U204" i="13" s="1"/>
  <c r="T203" i="13"/>
  <c r="R203" i="13"/>
  <c r="P203" i="13"/>
  <c r="U203" i="13" s="1"/>
  <c r="U202" i="13"/>
  <c r="T202" i="13"/>
  <c r="R202" i="13"/>
  <c r="P202" i="13"/>
  <c r="T201" i="13"/>
  <c r="R201" i="13"/>
  <c r="P201" i="13"/>
  <c r="U201" i="13" s="1"/>
  <c r="T200" i="13"/>
  <c r="R200" i="13"/>
  <c r="P200" i="13"/>
  <c r="U200" i="13" s="1"/>
  <c r="U199" i="13"/>
  <c r="T199" i="13"/>
  <c r="R199" i="13"/>
  <c r="P199" i="13"/>
  <c r="U198" i="13"/>
  <c r="T198" i="13"/>
  <c r="R198" i="13"/>
  <c r="P198" i="13"/>
  <c r="T197" i="13"/>
  <c r="R197" i="13"/>
  <c r="P197" i="13"/>
  <c r="U197" i="13" s="1"/>
  <c r="T196" i="13"/>
  <c r="R196" i="13"/>
  <c r="P196" i="13"/>
  <c r="U196" i="13" s="1"/>
  <c r="T195" i="13"/>
  <c r="R195" i="13"/>
  <c r="P195" i="13"/>
  <c r="U195" i="13" s="1"/>
  <c r="T194" i="13"/>
  <c r="R194" i="13"/>
  <c r="P194" i="13"/>
  <c r="U194" i="13" s="1"/>
  <c r="T193" i="13"/>
  <c r="R193" i="13"/>
  <c r="P193" i="13"/>
  <c r="U193" i="13" s="1"/>
  <c r="T192" i="13"/>
  <c r="R192" i="13"/>
  <c r="P192" i="13"/>
  <c r="U192" i="13" s="1"/>
  <c r="U191" i="13"/>
  <c r="T191" i="13"/>
  <c r="R191" i="13"/>
  <c r="P191" i="13"/>
  <c r="U190" i="13"/>
  <c r="T190" i="13"/>
  <c r="R190" i="13"/>
  <c r="P190" i="13"/>
  <c r="U189" i="13"/>
  <c r="T189" i="13"/>
  <c r="R189" i="13"/>
  <c r="P189" i="13"/>
  <c r="T188" i="13"/>
  <c r="R188" i="13"/>
  <c r="P188" i="13"/>
  <c r="U188" i="13" s="1"/>
  <c r="U187" i="13"/>
  <c r="T187" i="13"/>
  <c r="R187" i="13"/>
  <c r="P187" i="13"/>
  <c r="U186" i="13"/>
  <c r="T186" i="13"/>
  <c r="R186" i="13"/>
  <c r="P186" i="13"/>
  <c r="U185" i="13"/>
  <c r="T185" i="13"/>
  <c r="R185" i="13"/>
  <c r="P185" i="13"/>
  <c r="T184" i="13"/>
  <c r="R184" i="13"/>
  <c r="P184" i="13"/>
  <c r="U184" i="13" s="1"/>
  <c r="U183" i="13"/>
  <c r="T183" i="13"/>
  <c r="R183" i="13"/>
  <c r="P183" i="13"/>
  <c r="U182" i="13"/>
  <c r="T182" i="13"/>
  <c r="R182" i="13"/>
  <c r="P182" i="13"/>
  <c r="U181" i="13"/>
  <c r="T181" i="13"/>
  <c r="R181" i="13"/>
  <c r="P181" i="13"/>
  <c r="T180" i="13"/>
  <c r="R180" i="13"/>
  <c r="P180" i="13"/>
  <c r="U180" i="13" s="1"/>
  <c r="T179" i="13"/>
  <c r="R179" i="13"/>
  <c r="P179" i="13"/>
  <c r="U179" i="13" s="1"/>
  <c r="U178" i="13"/>
  <c r="T178" i="13"/>
  <c r="R178" i="13"/>
  <c r="P178" i="13"/>
  <c r="T177" i="13"/>
  <c r="R177" i="13"/>
  <c r="P177" i="13"/>
  <c r="U177" i="13" s="1"/>
  <c r="T176" i="13"/>
  <c r="R176" i="13"/>
  <c r="P176" i="13"/>
  <c r="U176" i="13" s="1"/>
  <c r="T175" i="13"/>
  <c r="R175" i="13"/>
  <c r="P175" i="13"/>
  <c r="U175" i="13" s="1"/>
  <c r="U174" i="13"/>
  <c r="T174" i="13"/>
  <c r="R174" i="13"/>
  <c r="P174" i="13"/>
  <c r="T173" i="13"/>
  <c r="R173" i="13"/>
  <c r="P173" i="13"/>
  <c r="U173" i="13" s="1"/>
  <c r="T172" i="13"/>
  <c r="R172" i="13"/>
  <c r="P172" i="13"/>
  <c r="U172" i="13" s="1"/>
  <c r="T171" i="13"/>
  <c r="R171" i="13"/>
  <c r="P171" i="13"/>
  <c r="U171" i="13" s="1"/>
  <c r="U170" i="13"/>
  <c r="T170" i="13"/>
  <c r="R170" i="13"/>
  <c r="P170" i="13"/>
  <c r="T169" i="13"/>
  <c r="R169" i="13"/>
  <c r="P169" i="13"/>
  <c r="U169" i="13" s="1"/>
  <c r="T168" i="13"/>
  <c r="R168" i="13"/>
  <c r="P168" i="13"/>
  <c r="U168" i="13" s="1"/>
  <c r="T167" i="13"/>
  <c r="R167" i="13"/>
  <c r="P167" i="13"/>
  <c r="U167" i="13" s="1"/>
  <c r="U166" i="13"/>
  <c r="T166" i="13"/>
  <c r="R166" i="13"/>
  <c r="P166" i="13"/>
  <c r="U165" i="13"/>
  <c r="T165" i="13"/>
  <c r="R165" i="13"/>
  <c r="P165" i="13"/>
  <c r="U164" i="13"/>
  <c r="T164" i="13"/>
  <c r="R164" i="13"/>
  <c r="P164" i="13"/>
  <c r="T163" i="13"/>
  <c r="R163" i="13"/>
  <c r="P163" i="13"/>
  <c r="U163" i="13" s="1"/>
  <c r="U162" i="13"/>
  <c r="T162" i="13"/>
  <c r="R162" i="13"/>
  <c r="P162" i="13"/>
  <c r="U161" i="13"/>
  <c r="T161" i="13"/>
  <c r="R161" i="13"/>
  <c r="P161" i="13"/>
  <c r="U160" i="13"/>
  <c r="T160" i="13"/>
  <c r="R160" i="13"/>
  <c r="P160" i="13"/>
  <c r="T159" i="13"/>
  <c r="R159" i="13"/>
  <c r="P159" i="13"/>
  <c r="U159" i="13" s="1"/>
  <c r="U158" i="13"/>
  <c r="T158" i="13"/>
  <c r="R158" i="13"/>
  <c r="P158" i="13"/>
  <c r="U157" i="13"/>
  <c r="T157" i="13"/>
  <c r="R157" i="13"/>
  <c r="P157" i="13"/>
  <c r="U156" i="13"/>
  <c r="T156" i="13"/>
  <c r="R156" i="13"/>
  <c r="P156" i="13"/>
  <c r="T155" i="13"/>
  <c r="R155" i="13"/>
  <c r="P155" i="13"/>
  <c r="U155" i="13" s="1"/>
  <c r="U154" i="13"/>
  <c r="T154" i="13"/>
  <c r="R154" i="13"/>
  <c r="P154" i="13"/>
  <c r="U153" i="13"/>
  <c r="T153" i="13"/>
  <c r="R153" i="13"/>
  <c r="P153" i="13"/>
  <c r="U152" i="13"/>
  <c r="T152" i="13"/>
  <c r="R152" i="13"/>
  <c r="P152" i="13"/>
  <c r="T151" i="13"/>
  <c r="R151" i="13"/>
  <c r="P151" i="13"/>
  <c r="U151" i="13" s="1"/>
  <c r="U150" i="13"/>
  <c r="T150" i="13"/>
  <c r="R150" i="13"/>
  <c r="P150" i="13"/>
  <c r="U149" i="13"/>
  <c r="T149" i="13"/>
  <c r="R149" i="13"/>
  <c r="P149" i="13"/>
  <c r="U148" i="13"/>
  <c r="T148" i="13"/>
  <c r="R148" i="13"/>
  <c r="P148" i="13"/>
  <c r="T147" i="13"/>
  <c r="R147" i="13"/>
  <c r="P147" i="13"/>
  <c r="U147" i="13" s="1"/>
  <c r="U146" i="13"/>
  <c r="T146" i="13"/>
  <c r="R146" i="13"/>
  <c r="P146" i="13"/>
  <c r="U145" i="13"/>
  <c r="T145" i="13"/>
  <c r="R145" i="13"/>
  <c r="P145" i="13"/>
  <c r="U144" i="13"/>
  <c r="T144" i="13"/>
  <c r="R144" i="13"/>
  <c r="P144" i="13"/>
  <c r="T143" i="13"/>
  <c r="R143" i="13"/>
  <c r="P143" i="13"/>
  <c r="U143" i="13" s="1"/>
  <c r="U142" i="13"/>
  <c r="T142" i="13"/>
  <c r="R142" i="13"/>
  <c r="P142" i="13"/>
  <c r="U141" i="13"/>
  <c r="T141" i="13"/>
  <c r="R141" i="13"/>
  <c r="P141" i="13"/>
  <c r="U140" i="13"/>
  <c r="T140" i="13"/>
  <c r="R140" i="13"/>
  <c r="P140" i="13"/>
  <c r="T139" i="13"/>
  <c r="R139" i="13"/>
  <c r="P139" i="13"/>
  <c r="U139" i="13" s="1"/>
  <c r="U138" i="13"/>
  <c r="T138" i="13"/>
  <c r="R138" i="13"/>
  <c r="P138" i="13"/>
  <c r="U137" i="13"/>
  <c r="T137" i="13"/>
  <c r="R137" i="13"/>
  <c r="P137" i="13"/>
  <c r="U136" i="13"/>
  <c r="T136" i="13"/>
  <c r="R136" i="13"/>
  <c r="P136" i="13"/>
  <c r="T135" i="13"/>
  <c r="R135" i="13"/>
  <c r="P135" i="13"/>
  <c r="U135" i="13" s="1"/>
  <c r="U134" i="13"/>
  <c r="T134" i="13"/>
  <c r="R134" i="13"/>
  <c r="P134" i="13"/>
  <c r="U133" i="13"/>
  <c r="T133" i="13"/>
  <c r="R133" i="13"/>
  <c r="P133" i="13"/>
  <c r="U132" i="13"/>
  <c r="T132" i="13"/>
  <c r="R132" i="13"/>
  <c r="P132" i="13"/>
  <c r="T131" i="13"/>
  <c r="R131" i="13"/>
  <c r="P131" i="13"/>
  <c r="U131" i="13" s="1"/>
  <c r="U130" i="13"/>
  <c r="T130" i="13"/>
  <c r="R130" i="13"/>
  <c r="P130" i="13"/>
  <c r="U129" i="13"/>
  <c r="T129" i="13"/>
  <c r="R129" i="13"/>
  <c r="P129" i="13"/>
  <c r="U128" i="13"/>
  <c r="T128" i="13"/>
  <c r="R128" i="13"/>
  <c r="P128" i="13"/>
  <c r="T127" i="13"/>
  <c r="R127" i="13"/>
  <c r="P127" i="13"/>
  <c r="U127" i="13" s="1"/>
  <c r="U126" i="13"/>
  <c r="T126" i="13"/>
  <c r="R126" i="13"/>
  <c r="P126" i="13"/>
  <c r="U125" i="13"/>
  <c r="T125" i="13"/>
  <c r="R125" i="13"/>
  <c r="P125" i="13"/>
  <c r="U124" i="13"/>
  <c r="T124" i="13"/>
  <c r="R124" i="13"/>
  <c r="P124" i="13"/>
  <c r="T123" i="13"/>
  <c r="R123" i="13"/>
  <c r="P123" i="13"/>
  <c r="U123" i="13" s="1"/>
  <c r="U122" i="13"/>
  <c r="T122" i="13"/>
  <c r="R122" i="13"/>
  <c r="P122" i="13"/>
  <c r="U121" i="13"/>
  <c r="T121" i="13"/>
  <c r="R121" i="13"/>
  <c r="P121" i="13"/>
  <c r="U120" i="13"/>
  <c r="T120" i="13"/>
  <c r="R120" i="13"/>
  <c r="P120" i="13"/>
  <c r="T119" i="13"/>
  <c r="R119" i="13"/>
  <c r="P119" i="13"/>
  <c r="U119" i="13" s="1"/>
  <c r="U118" i="13"/>
  <c r="T118" i="13"/>
  <c r="R118" i="13"/>
  <c r="P118" i="13"/>
  <c r="U117" i="13"/>
  <c r="T117" i="13"/>
  <c r="R117" i="13"/>
  <c r="P117" i="13"/>
  <c r="U116" i="13"/>
  <c r="T116" i="13"/>
  <c r="R116" i="13"/>
  <c r="P116" i="13"/>
  <c r="T115" i="13"/>
  <c r="R115" i="13"/>
  <c r="P115" i="13"/>
  <c r="U115" i="13" s="1"/>
  <c r="U114" i="13"/>
  <c r="T114" i="13"/>
  <c r="R114" i="13"/>
  <c r="P114" i="13"/>
  <c r="U113" i="13"/>
  <c r="T113" i="13"/>
  <c r="R113" i="13"/>
  <c r="P113" i="13"/>
  <c r="U112" i="13"/>
  <c r="T112" i="13"/>
  <c r="R112" i="13"/>
  <c r="P112" i="13"/>
  <c r="T111" i="13"/>
  <c r="R111" i="13"/>
  <c r="P111" i="13"/>
  <c r="U111" i="13" s="1"/>
  <c r="U110" i="13"/>
  <c r="T110" i="13"/>
  <c r="R110" i="13"/>
  <c r="P110" i="13"/>
  <c r="U109" i="13"/>
  <c r="T109" i="13"/>
  <c r="R109" i="13"/>
  <c r="P109" i="13"/>
  <c r="U108" i="13"/>
  <c r="T108" i="13"/>
  <c r="R108" i="13"/>
  <c r="P108" i="13"/>
  <c r="T107" i="13"/>
  <c r="R107" i="13"/>
  <c r="P107" i="13"/>
  <c r="U107" i="13" s="1"/>
  <c r="U106" i="13"/>
  <c r="T106" i="13"/>
  <c r="R106" i="13"/>
  <c r="P106" i="13"/>
  <c r="U105" i="13"/>
  <c r="T105" i="13"/>
  <c r="R105" i="13"/>
  <c r="P105" i="13"/>
  <c r="U104" i="13"/>
  <c r="T104" i="13"/>
  <c r="R104" i="13"/>
  <c r="P104" i="13"/>
  <c r="T103" i="13"/>
  <c r="R103" i="13"/>
  <c r="P103" i="13"/>
  <c r="U103" i="13" s="1"/>
  <c r="U102" i="13"/>
  <c r="T102" i="13"/>
  <c r="R102" i="13"/>
  <c r="P102" i="13"/>
  <c r="U101" i="13"/>
  <c r="T101" i="13"/>
  <c r="R101" i="13"/>
  <c r="P101" i="13"/>
  <c r="U100" i="13"/>
  <c r="T100" i="13"/>
  <c r="R100" i="13"/>
  <c r="P100" i="13"/>
  <c r="T99" i="13"/>
  <c r="R99" i="13"/>
  <c r="P99" i="13"/>
  <c r="U99" i="13" s="1"/>
  <c r="U98" i="13"/>
  <c r="T98" i="13"/>
  <c r="R98" i="13"/>
  <c r="P98" i="13"/>
  <c r="U97" i="13"/>
  <c r="T97" i="13"/>
  <c r="R97" i="13"/>
  <c r="P97" i="13"/>
  <c r="U96" i="13"/>
  <c r="T96" i="13"/>
  <c r="R96" i="13"/>
  <c r="P96" i="13"/>
  <c r="T95" i="13"/>
  <c r="R95" i="13"/>
  <c r="P95" i="13"/>
  <c r="U95" i="13" s="1"/>
  <c r="U94" i="13"/>
  <c r="T94" i="13"/>
  <c r="R94" i="13"/>
  <c r="P94" i="13"/>
  <c r="U93" i="13"/>
  <c r="T93" i="13"/>
  <c r="R93" i="13"/>
  <c r="P93" i="13"/>
  <c r="U92" i="13"/>
  <c r="T92" i="13"/>
  <c r="R92" i="13"/>
  <c r="P92" i="13"/>
  <c r="T91" i="13"/>
  <c r="R91" i="13"/>
  <c r="P91" i="13"/>
  <c r="U91" i="13" s="1"/>
  <c r="U90" i="13"/>
  <c r="T90" i="13"/>
  <c r="R90" i="13"/>
  <c r="P90" i="13"/>
  <c r="U89" i="13"/>
  <c r="T89" i="13"/>
  <c r="R89" i="13"/>
  <c r="P89" i="13"/>
  <c r="U88" i="13"/>
  <c r="T88" i="13"/>
  <c r="R88" i="13"/>
  <c r="P88" i="13"/>
  <c r="T87" i="13"/>
  <c r="R87" i="13"/>
  <c r="P87" i="13"/>
  <c r="U87" i="13" s="1"/>
  <c r="U86" i="13"/>
  <c r="T86" i="13"/>
  <c r="R86" i="13"/>
  <c r="P86" i="13"/>
  <c r="U85" i="13"/>
  <c r="T85" i="13"/>
  <c r="R85" i="13"/>
  <c r="P85" i="13"/>
  <c r="U84" i="13"/>
  <c r="T84" i="13"/>
  <c r="R84" i="13"/>
  <c r="P84" i="13"/>
  <c r="T83" i="13"/>
  <c r="R83" i="13"/>
  <c r="P83" i="13"/>
  <c r="U83" i="13" s="1"/>
  <c r="U82" i="13"/>
  <c r="T82" i="13"/>
  <c r="R82" i="13"/>
  <c r="P82" i="13"/>
  <c r="U81" i="13"/>
  <c r="T81" i="13"/>
  <c r="R81" i="13"/>
  <c r="P81" i="13"/>
  <c r="U80" i="13"/>
  <c r="T80" i="13"/>
  <c r="R80" i="13"/>
  <c r="P80" i="13"/>
  <c r="T79" i="13"/>
  <c r="R79" i="13"/>
  <c r="P79" i="13"/>
  <c r="U79" i="13" s="1"/>
  <c r="U78" i="13"/>
  <c r="T78" i="13"/>
  <c r="R78" i="13"/>
  <c r="P78" i="13"/>
  <c r="U77" i="13"/>
  <c r="T77" i="13"/>
  <c r="R77" i="13"/>
  <c r="P77" i="13"/>
  <c r="U76" i="13"/>
  <c r="T76" i="13"/>
  <c r="R76" i="13"/>
  <c r="P76" i="13"/>
  <c r="T75" i="13"/>
  <c r="R75" i="13"/>
  <c r="P75" i="13"/>
  <c r="U75" i="13" s="1"/>
  <c r="U74" i="13"/>
  <c r="T74" i="13"/>
  <c r="R74" i="13"/>
  <c r="P74" i="13"/>
  <c r="U73" i="13"/>
  <c r="T73" i="13"/>
  <c r="R73" i="13"/>
  <c r="P73" i="13"/>
  <c r="U72" i="13"/>
  <c r="T72" i="13"/>
  <c r="R72" i="13"/>
  <c r="P72" i="13"/>
  <c r="T71" i="13"/>
  <c r="R71" i="13"/>
  <c r="P71" i="13"/>
  <c r="U71" i="13" s="1"/>
  <c r="U70" i="13"/>
  <c r="T70" i="13"/>
  <c r="R70" i="13"/>
  <c r="P70" i="13"/>
  <c r="U69" i="13"/>
  <c r="T69" i="13"/>
  <c r="R69" i="13"/>
  <c r="P69" i="13"/>
  <c r="U68" i="13"/>
  <c r="T68" i="13"/>
  <c r="R68" i="13"/>
  <c r="P68" i="13"/>
  <c r="T67" i="13"/>
  <c r="R67" i="13"/>
  <c r="P67" i="13"/>
  <c r="U67" i="13" s="1"/>
  <c r="U66" i="13"/>
  <c r="T66" i="13"/>
  <c r="R66" i="13"/>
  <c r="P66" i="13"/>
  <c r="U65" i="13"/>
  <c r="T65" i="13"/>
  <c r="R65" i="13"/>
  <c r="P65" i="13"/>
  <c r="U64" i="13"/>
  <c r="T64" i="13"/>
  <c r="R64" i="13"/>
  <c r="P64" i="13"/>
  <c r="T63" i="13"/>
  <c r="R63" i="13"/>
  <c r="P63" i="13"/>
  <c r="U63" i="13" s="1"/>
  <c r="U62" i="13"/>
  <c r="T62" i="13"/>
  <c r="R62" i="13"/>
  <c r="P62" i="13"/>
  <c r="U61" i="13"/>
  <c r="T61" i="13"/>
  <c r="R61" i="13"/>
  <c r="P61" i="13"/>
  <c r="U60" i="13"/>
  <c r="T60" i="13"/>
  <c r="R60" i="13"/>
  <c r="P60" i="13"/>
  <c r="T59" i="13"/>
  <c r="R59" i="13"/>
  <c r="P59" i="13"/>
  <c r="U59" i="13" s="1"/>
  <c r="U58" i="13"/>
  <c r="T58" i="13"/>
  <c r="R58" i="13"/>
  <c r="P58" i="13"/>
  <c r="U57" i="13"/>
  <c r="T57" i="13"/>
  <c r="R57" i="13"/>
  <c r="P57" i="13"/>
  <c r="U56" i="13"/>
  <c r="T56" i="13"/>
  <c r="R56" i="13"/>
  <c r="P56" i="13"/>
  <c r="T55" i="13"/>
  <c r="R55" i="13"/>
  <c r="P55" i="13"/>
  <c r="U55" i="13" s="1"/>
  <c r="U54" i="13"/>
  <c r="T54" i="13"/>
  <c r="R54" i="13"/>
  <c r="P54" i="13"/>
  <c r="U53" i="13"/>
  <c r="T53" i="13"/>
  <c r="R53" i="13"/>
  <c r="P53" i="13"/>
  <c r="U52" i="13"/>
  <c r="T52" i="13"/>
  <c r="R52" i="13"/>
  <c r="P52" i="13"/>
  <c r="T51" i="13"/>
  <c r="R51" i="13"/>
  <c r="P51" i="13"/>
  <c r="U51" i="13" s="1"/>
  <c r="U50" i="13"/>
  <c r="T50" i="13"/>
  <c r="R50" i="13"/>
  <c r="P50" i="13"/>
  <c r="U49" i="13"/>
  <c r="T49" i="13"/>
  <c r="R49" i="13"/>
  <c r="P49" i="13"/>
  <c r="U48" i="13"/>
  <c r="T48" i="13"/>
  <c r="R48" i="13"/>
  <c r="P48" i="13"/>
  <c r="T47" i="13"/>
  <c r="R47" i="13"/>
  <c r="P47" i="13"/>
  <c r="U47" i="13" s="1"/>
  <c r="U46" i="13"/>
  <c r="T46" i="13"/>
  <c r="R46" i="13"/>
  <c r="P46" i="13"/>
  <c r="U45" i="13"/>
  <c r="T45" i="13"/>
  <c r="R45" i="13"/>
  <c r="P45" i="13"/>
  <c r="U44" i="13"/>
  <c r="T44" i="13"/>
  <c r="R44" i="13"/>
  <c r="P44" i="13"/>
  <c r="T43" i="13"/>
  <c r="R43" i="13"/>
  <c r="P43" i="13"/>
  <c r="U43" i="13" s="1"/>
  <c r="U42" i="13"/>
  <c r="T42" i="13"/>
  <c r="R42" i="13"/>
  <c r="P42" i="13"/>
  <c r="U41" i="13"/>
  <c r="T41" i="13"/>
  <c r="R41" i="13"/>
  <c r="P41" i="13"/>
  <c r="U40" i="13"/>
  <c r="T40" i="13"/>
  <c r="R40" i="13"/>
  <c r="P40" i="13"/>
  <c r="T39" i="13"/>
  <c r="R39" i="13"/>
  <c r="P39" i="13"/>
  <c r="U39" i="13" s="1"/>
  <c r="U38" i="13"/>
  <c r="T38" i="13"/>
  <c r="R38" i="13"/>
  <c r="P38" i="13"/>
  <c r="U37" i="13"/>
  <c r="T37" i="13"/>
  <c r="R37" i="13"/>
  <c r="P37" i="13"/>
  <c r="U36" i="13"/>
  <c r="T36" i="13"/>
  <c r="R36" i="13"/>
  <c r="P36" i="13"/>
  <c r="T35" i="13"/>
  <c r="R35" i="13"/>
  <c r="P35" i="13"/>
  <c r="U35" i="13" s="1"/>
  <c r="U34" i="13"/>
  <c r="T34" i="13"/>
  <c r="R34" i="13"/>
  <c r="P34" i="13"/>
  <c r="U33" i="13"/>
  <c r="T33" i="13"/>
  <c r="R33" i="13"/>
  <c r="P33" i="13"/>
  <c r="U32" i="13"/>
  <c r="T32" i="13"/>
  <c r="R32" i="13"/>
  <c r="P32" i="13"/>
  <c r="T31" i="13"/>
  <c r="R31" i="13"/>
  <c r="P31" i="13"/>
  <c r="U31" i="13" s="1"/>
  <c r="U30" i="13"/>
  <c r="T30" i="13"/>
  <c r="R30" i="13"/>
  <c r="P30" i="13"/>
  <c r="U29" i="13"/>
  <c r="T29" i="13"/>
  <c r="R29" i="13"/>
  <c r="P29" i="13"/>
  <c r="U28" i="13"/>
  <c r="T28" i="13"/>
  <c r="R28" i="13"/>
  <c r="P28" i="13"/>
  <c r="T27" i="13"/>
  <c r="R27" i="13"/>
  <c r="P27" i="13"/>
  <c r="U27" i="13" s="1"/>
  <c r="U26" i="13"/>
  <c r="T26" i="13"/>
  <c r="R26" i="13"/>
  <c r="P26" i="13"/>
  <c r="U25" i="13"/>
  <c r="T25" i="13"/>
  <c r="R25" i="13"/>
  <c r="P25" i="13"/>
  <c r="U24" i="13"/>
  <c r="T24" i="13"/>
  <c r="R24" i="13"/>
  <c r="P24" i="13"/>
  <c r="T23" i="13"/>
  <c r="R23" i="13"/>
  <c r="P23" i="13"/>
  <c r="U23" i="13" s="1"/>
  <c r="U22" i="13"/>
  <c r="T22" i="13"/>
  <c r="R22" i="13"/>
  <c r="P22" i="13"/>
  <c r="U21" i="13"/>
  <c r="T21" i="13"/>
  <c r="R21" i="13"/>
  <c r="P21" i="13"/>
  <c r="U20" i="13"/>
  <c r="T20" i="13"/>
  <c r="R20" i="13"/>
  <c r="P20" i="13"/>
  <c r="T19" i="13"/>
  <c r="R19" i="13"/>
  <c r="P19" i="13"/>
  <c r="U19" i="13" s="1"/>
  <c r="U18" i="13"/>
  <c r="T18" i="13"/>
  <c r="R18" i="13"/>
  <c r="P18" i="13"/>
  <c r="U17" i="13"/>
  <c r="T17" i="13"/>
  <c r="R17" i="13"/>
  <c r="P17" i="13"/>
  <c r="U16" i="13"/>
  <c r="T16" i="13"/>
  <c r="R16" i="13"/>
  <c r="P16" i="13"/>
  <c r="T15" i="13"/>
  <c r="R15" i="13"/>
  <c r="P15" i="13"/>
  <c r="U15" i="13" s="1"/>
  <c r="U14" i="13"/>
  <c r="T14" i="13"/>
  <c r="R14" i="13"/>
  <c r="P14" i="13"/>
  <c r="U13" i="13"/>
  <c r="T13" i="13"/>
  <c r="R13" i="13"/>
  <c r="P13" i="13"/>
  <c r="U12" i="13"/>
  <c r="T12" i="13"/>
  <c r="R12" i="13"/>
  <c r="P12" i="13"/>
  <c r="T11" i="13"/>
  <c r="R11" i="13"/>
  <c r="P11" i="13"/>
  <c r="U11" i="13" s="1"/>
  <c r="U10" i="13"/>
  <c r="T10" i="13"/>
  <c r="R10" i="13"/>
  <c r="P10" i="13"/>
  <c r="U9" i="13"/>
  <c r="T9" i="13"/>
  <c r="R9" i="13"/>
  <c r="P9" i="13"/>
  <c r="U8" i="13"/>
  <c r="T8" i="13"/>
  <c r="R8" i="13"/>
  <c r="P8" i="13"/>
  <c r="T7" i="13"/>
  <c r="R7" i="13"/>
  <c r="P7" i="13"/>
  <c r="U7" i="13" s="1"/>
  <c r="U6" i="13"/>
  <c r="T6" i="13"/>
  <c r="R6" i="13"/>
  <c r="P6" i="13"/>
  <c r="U5" i="13"/>
  <c r="T5" i="13"/>
  <c r="R5" i="13"/>
  <c r="P5" i="13"/>
  <c r="U4" i="13"/>
  <c r="T4" i="13"/>
  <c r="R4" i="13"/>
  <c r="P4" i="13"/>
  <c r="B18" i="4"/>
  <c r="B5" i="4" l="1"/>
  <c r="B13" i="4" l="1"/>
  <c r="E4" i="3" l="1"/>
  <c r="F4" i="3" s="1"/>
  <c r="E5" i="3"/>
  <c r="F5" i="3" s="1"/>
  <c r="E6" i="3"/>
  <c r="F6" i="3" s="1"/>
  <c r="E7" i="3"/>
  <c r="F7" i="3" s="1"/>
  <c r="E8" i="3"/>
  <c r="F8" i="3" s="1"/>
  <c r="E9" i="3"/>
  <c r="F9" i="3" s="1"/>
  <c r="E10" i="3"/>
  <c r="F10" i="3" s="1"/>
  <c r="E11" i="3"/>
  <c r="F11" i="3" s="1"/>
  <c r="E12" i="3"/>
  <c r="F12" i="3" s="1"/>
  <c r="E13" i="3"/>
  <c r="F13" i="3" s="1"/>
  <c r="E14" i="3"/>
  <c r="F14" i="3" s="1"/>
  <c r="E15" i="3"/>
  <c r="F15" i="3" s="1"/>
  <c r="E16" i="3"/>
  <c r="F16" i="3" s="1"/>
  <c r="E17" i="3"/>
  <c r="F17" i="3" s="1"/>
  <c r="E18" i="3"/>
  <c r="F18" i="3" s="1"/>
  <c r="E19" i="3"/>
  <c r="F19" i="3" s="1"/>
  <c r="E20" i="3"/>
  <c r="F20" i="3" s="1"/>
  <c r="E21" i="3"/>
  <c r="F21" i="3" s="1"/>
  <c r="E22" i="3"/>
  <c r="F22" i="3" s="1"/>
  <c r="E23" i="3"/>
  <c r="F23" i="3" s="1"/>
  <c r="E24" i="3"/>
  <c r="F24" i="3" s="1"/>
  <c r="E25" i="3"/>
  <c r="F25" i="3" s="1"/>
  <c r="E26" i="3"/>
  <c r="F26" i="3" s="1"/>
  <c r="E27" i="3"/>
  <c r="F27" i="3" s="1"/>
  <c r="E28" i="3"/>
  <c r="F28" i="3" s="1"/>
  <c r="E29" i="3"/>
  <c r="F29" i="3" s="1"/>
  <c r="E30" i="3"/>
  <c r="F30" i="3" s="1"/>
  <c r="E31" i="3"/>
  <c r="F31" i="3" s="1"/>
  <c r="E32" i="3"/>
  <c r="F32" i="3" s="1"/>
  <c r="E33" i="3"/>
  <c r="F33" i="3" s="1"/>
  <c r="E34" i="3"/>
  <c r="F34" i="3" s="1"/>
  <c r="E35" i="3"/>
  <c r="F35" i="3" s="1"/>
  <c r="E36" i="3"/>
  <c r="F36" i="3" s="1"/>
  <c r="E37" i="3"/>
  <c r="F37" i="3" s="1"/>
  <c r="E38" i="3"/>
  <c r="F38" i="3" s="1"/>
  <c r="E39" i="3"/>
  <c r="F39" i="3" s="1"/>
  <c r="E40" i="3"/>
  <c r="F40" i="3" s="1"/>
  <c r="E41" i="3"/>
  <c r="F41" i="3" s="1"/>
  <c r="E42" i="3"/>
  <c r="F42" i="3" s="1"/>
  <c r="E43" i="3"/>
  <c r="F43" i="3" s="1"/>
  <c r="E44" i="3"/>
  <c r="F44" i="3" s="1"/>
  <c r="E45" i="3"/>
  <c r="F45" i="3" s="1"/>
  <c r="E46" i="3"/>
  <c r="F46" i="3" s="1"/>
  <c r="E47" i="3"/>
  <c r="F47" i="3" s="1"/>
  <c r="E48" i="3"/>
  <c r="F48" i="3" s="1"/>
  <c r="E49" i="3"/>
  <c r="F49" i="3" s="1"/>
  <c r="E50" i="3"/>
  <c r="F50" i="3" s="1"/>
  <c r="E51" i="3"/>
  <c r="F51" i="3" s="1"/>
  <c r="E52" i="3"/>
  <c r="F52" i="3" s="1"/>
  <c r="E53" i="3"/>
  <c r="F53" i="3" s="1"/>
  <c r="E54" i="3"/>
  <c r="F54" i="3" s="1"/>
  <c r="E55" i="3"/>
  <c r="F55" i="3" s="1"/>
  <c r="E56" i="3"/>
  <c r="F56" i="3" s="1"/>
  <c r="E57" i="3"/>
  <c r="F57" i="3" s="1"/>
  <c r="E58" i="3"/>
  <c r="F58" i="3" s="1"/>
  <c r="E59" i="3"/>
  <c r="F59" i="3" s="1"/>
  <c r="E60" i="3"/>
  <c r="F60" i="3" s="1"/>
  <c r="E61" i="3"/>
  <c r="F61" i="3" s="1"/>
  <c r="E62" i="3"/>
  <c r="F62" i="3" s="1"/>
  <c r="E63" i="3"/>
  <c r="F63" i="3" s="1"/>
  <c r="E64" i="3"/>
  <c r="F64" i="3" s="1"/>
  <c r="E65" i="3"/>
  <c r="F65" i="3" s="1"/>
  <c r="E66" i="3"/>
  <c r="F66" i="3" s="1"/>
  <c r="E67" i="3"/>
  <c r="F67" i="3" s="1"/>
  <c r="E68" i="3"/>
  <c r="F68" i="3" s="1"/>
  <c r="E69" i="3"/>
  <c r="F69" i="3" s="1"/>
  <c r="E70" i="3"/>
  <c r="F70" i="3" s="1"/>
  <c r="E71" i="3"/>
  <c r="F71" i="3" s="1"/>
  <c r="E72" i="3"/>
  <c r="F72" i="3" s="1"/>
  <c r="E73" i="3"/>
  <c r="F73" i="3" s="1"/>
  <c r="E74" i="3"/>
  <c r="F74" i="3" s="1"/>
  <c r="E75" i="3"/>
  <c r="F75" i="3" s="1"/>
  <c r="E76" i="3"/>
  <c r="F76" i="3" s="1"/>
  <c r="E77" i="3"/>
  <c r="F77" i="3" s="1"/>
  <c r="E78" i="3"/>
  <c r="F78" i="3" s="1"/>
  <c r="E79" i="3"/>
  <c r="F79" i="3" s="1"/>
  <c r="E80" i="3"/>
  <c r="F80" i="3" s="1"/>
  <c r="E81" i="3"/>
  <c r="F81" i="3" s="1"/>
  <c r="E82" i="3"/>
  <c r="F82" i="3" s="1"/>
  <c r="E83" i="3"/>
  <c r="F83" i="3" s="1"/>
  <c r="E84" i="3"/>
  <c r="F84" i="3" s="1"/>
  <c r="E85" i="3"/>
  <c r="F85" i="3" s="1"/>
  <c r="E86" i="3"/>
  <c r="F86" i="3" s="1"/>
  <c r="E87" i="3"/>
  <c r="F87" i="3" s="1"/>
  <c r="E88" i="3"/>
  <c r="F88" i="3" s="1"/>
  <c r="E89" i="3"/>
  <c r="F89" i="3" s="1"/>
  <c r="E90" i="3"/>
  <c r="F90" i="3" s="1"/>
  <c r="E91" i="3"/>
  <c r="F91" i="3" s="1"/>
  <c r="E92" i="3"/>
  <c r="F92" i="3" s="1"/>
  <c r="E93" i="3"/>
  <c r="F93" i="3" s="1"/>
  <c r="E94" i="3"/>
  <c r="F94" i="3" s="1"/>
  <c r="E95" i="3"/>
  <c r="F95" i="3" s="1"/>
  <c r="E96" i="3"/>
  <c r="F96" i="3" s="1"/>
  <c r="E97" i="3"/>
  <c r="F97" i="3" s="1"/>
  <c r="E98" i="3"/>
  <c r="F98" i="3" s="1"/>
  <c r="E99" i="3"/>
  <c r="F99" i="3" s="1"/>
  <c r="E100" i="3"/>
  <c r="F100" i="3" s="1"/>
  <c r="E101" i="3"/>
  <c r="F101" i="3" s="1"/>
  <c r="E102" i="3"/>
  <c r="F102" i="3" s="1"/>
  <c r="E103" i="3"/>
  <c r="F103" i="3" s="1"/>
  <c r="E104" i="3"/>
  <c r="F104" i="3" s="1"/>
  <c r="E105" i="3"/>
  <c r="F105" i="3" s="1"/>
  <c r="E106" i="3"/>
  <c r="F106" i="3" s="1"/>
  <c r="E107" i="3"/>
  <c r="F107" i="3" s="1"/>
  <c r="E108" i="3"/>
  <c r="F108" i="3" s="1"/>
  <c r="E109" i="3"/>
  <c r="F109" i="3" s="1"/>
  <c r="E110" i="3"/>
  <c r="F110" i="3" s="1"/>
  <c r="E111" i="3"/>
  <c r="F111" i="3" s="1"/>
  <c r="E112" i="3"/>
  <c r="F112" i="3" s="1"/>
  <c r="E113" i="3"/>
  <c r="F113" i="3" s="1"/>
  <c r="E114" i="3"/>
  <c r="F114" i="3" s="1"/>
  <c r="E115" i="3"/>
  <c r="F115" i="3" s="1"/>
  <c r="E116" i="3"/>
  <c r="F116" i="3" s="1"/>
  <c r="E117" i="3"/>
  <c r="F117" i="3" s="1"/>
  <c r="E118" i="3"/>
  <c r="F118" i="3" s="1"/>
  <c r="E119" i="3"/>
  <c r="F119" i="3" s="1"/>
  <c r="E120" i="3"/>
  <c r="F120" i="3" s="1"/>
  <c r="E121" i="3"/>
  <c r="F121" i="3" s="1"/>
  <c r="E122" i="3"/>
  <c r="F122" i="3" s="1"/>
  <c r="E123" i="3"/>
  <c r="F123" i="3" s="1"/>
  <c r="E124" i="3"/>
  <c r="F124" i="3" s="1"/>
  <c r="E125" i="3"/>
  <c r="F125" i="3" s="1"/>
  <c r="E126" i="3"/>
  <c r="F126" i="3" s="1"/>
  <c r="E127" i="3"/>
  <c r="F127" i="3" s="1"/>
  <c r="E128" i="3"/>
  <c r="F128" i="3" s="1"/>
  <c r="E129" i="3"/>
  <c r="F129" i="3" s="1"/>
  <c r="E130" i="3"/>
  <c r="F130" i="3" s="1"/>
  <c r="E131" i="3"/>
  <c r="F131" i="3" s="1"/>
  <c r="E132" i="3"/>
  <c r="F132" i="3" s="1"/>
  <c r="E133" i="3"/>
  <c r="F133" i="3" s="1"/>
  <c r="E134" i="3"/>
  <c r="F134" i="3" s="1"/>
  <c r="E135" i="3"/>
  <c r="F135" i="3" s="1"/>
  <c r="E136" i="3"/>
  <c r="F136" i="3" s="1"/>
  <c r="E137" i="3"/>
  <c r="F137" i="3" s="1"/>
  <c r="E138" i="3"/>
  <c r="F138" i="3" s="1"/>
  <c r="E139" i="3"/>
  <c r="F139" i="3" s="1"/>
  <c r="E140" i="3"/>
  <c r="F140" i="3" s="1"/>
  <c r="E141" i="3"/>
  <c r="F141" i="3" s="1"/>
  <c r="E142" i="3"/>
  <c r="F142" i="3" s="1"/>
  <c r="E143" i="3"/>
  <c r="F143" i="3" s="1"/>
  <c r="E144" i="3"/>
  <c r="F144" i="3" s="1"/>
  <c r="E145" i="3"/>
  <c r="F145" i="3" s="1"/>
  <c r="E146" i="3"/>
  <c r="F146" i="3" s="1"/>
  <c r="E147" i="3"/>
  <c r="F147" i="3" s="1"/>
  <c r="E148" i="3"/>
  <c r="F148" i="3" s="1"/>
  <c r="E149" i="3"/>
  <c r="F149" i="3" s="1"/>
  <c r="E150" i="3"/>
  <c r="F150" i="3" s="1"/>
  <c r="E151" i="3"/>
  <c r="F151" i="3" s="1"/>
  <c r="E152" i="3"/>
  <c r="F152" i="3" s="1"/>
  <c r="E153" i="3"/>
  <c r="F153" i="3" s="1"/>
  <c r="E154" i="3"/>
  <c r="F154" i="3" s="1"/>
  <c r="E155" i="3"/>
  <c r="F155" i="3" s="1"/>
  <c r="E156" i="3"/>
  <c r="F156" i="3" s="1"/>
  <c r="E157" i="3"/>
  <c r="F157" i="3" s="1"/>
  <c r="E158" i="3"/>
  <c r="F158" i="3" s="1"/>
  <c r="E159" i="3"/>
  <c r="F159" i="3" s="1"/>
  <c r="E160" i="3"/>
  <c r="F160" i="3" s="1"/>
  <c r="E161" i="3"/>
  <c r="F161" i="3" s="1"/>
  <c r="E162" i="3"/>
  <c r="F162" i="3" s="1"/>
  <c r="E163" i="3"/>
  <c r="F163" i="3" s="1"/>
  <c r="E164" i="3"/>
  <c r="F164" i="3" s="1"/>
  <c r="E165" i="3"/>
  <c r="F165" i="3" s="1"/>
  <c r="E166" i="3"/>
  <c r="F166" i="3" s="1"/>
  <c r="E167" i="3"/>
  <c r="F167" i="3" s="1"/>
  <c r="E168" i="3"/>
  <c r="F168" i="3" s="1"/>
  <c r="E169" i="3"/>
  <c r="F169" i="3" s="1"/>
  <c r="E170" i="3"/>
  <c r="F170" i="3" s="1"/>
  <c r="E171" i="3"/>
  <c r="F171" i="3" s="1"/>
  <c r="E172" i="3"/>
  <c r="F172" i="3" s="1"/>
  <c r="E173" i="3"/>
  <c r="F173" i="3" s="1"/>
  <c r="E174" i="3"/>
  <c r="F174" i="3" s="1"/>
  <c r="E175" i="3"/>
  <c r="F175" i="3" s="1"/>
  <c r="E176" i="3"/>
  <c r="F176" i="3" s="1"/>
  <c r="E177" i="3"/>
  <c r="F177" i="3" s="1"/>
  <c r="E178" i="3"/>
  <c r="F178" i="3" s="1"/>
  <c r="E179" i="3"/>
  <c r="F179" i="3" s="1"/>
  <c r="E180" i="3"/>
  <c r="F180" i="3" s="1"/>
  <c r="E181" i="3"/>
  <c r="F181" i="3" s="1"/>
  <c r="E182" i="3"/>
  <c r="F182" i="3" s="1"/>
  <c r="E183" i="3"/>
  <c r="F183" i="3" s="1"/>
  <c r="E184" i="3"/>
  <c r="F184" i="3" s="1"/>
  <c r="E185" i="3"/>
  <c r="F185" i="3" s="1"/>
  <c r="E186" i="3"/>
  <c r="F186" i="3" s="1"/>
  <c r="E187" i="3"/>
  <c r="F187" i="3" s="1"/>
  <c r="E188" i="3"/>
  <c r="F188" i="3" s="1"/>
  <c r="E189" i="3"/>
  <c r="F189" i="3" s="1"/>
  <c r="E190" i="3"/>
  <c r="F190" i="3" s="1"/>
  <c r="E191" i="3"/>
  <c r="F191" i="3" s="1"/>
  <c r="E192" i="3"/>
  <c r="F192" i="3" s="1"/>
  <c r="E193" i="3"/>
  <c r="F193" i="3" s="1"/>
  <c r="E194" i="3"/>
  <c r="F194" i="3" s="1"/>
  <c r="E3" i="3"/>
  <c r="F3" i="3" s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F44" i="1" s="1"/>
  <c r="E45" i="1"/>
  <c r="F45" i="1" s="1"/>
  <c r="E46" i="1"/>
  <c r="F46" i="1" s="1"/>
  <c r="E47" i="1"/>
  <c r="F47" i="1" s="1"/>
  <c r="E48" i="1"/>
  <c r="F48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F60" i="1" s="1"/>
  <c r="E61" i="1"/>
  <c r="F61" i="1" s="1"/>
  <c r="E62" i="1"/>
  <c r="F62" i="1" s="1"/>
  <c r="E63" i="1"/>
  <c r="F63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F93" i="1" s="1"/>
  <c r="E94" i="1"/>
  <c r="F94" i="1" s="1"/>
  <c r="E95" i="1"/>
  <c r="F95" i="1" s="1"/>
  <c r="E96" i="1"/>
  <c r="F96" i="1" s="1"/>
  <c r="E97" i="1"/>
  <c r="F97" i="1" s="1"/>
  <c r="E98" i="1"/>
  <c r="F98" i="1" s="1"/>
  <c r="E99" i="1"/>
  <c r="F99" i="1" s="1"/>
  <c r="E100" i="1"/>
  <c r="F100" i="1" s="1"/>
  <c r="E101" i="1"/>
  <c r="F101" i="1" s="1"/>
  <c r="E102" i="1"/>
  <c r="F102" i="1" s="1"/>
  <c r="E103" i="1"/>
  <c r="F103" i="1" s="1"/>
  <c r="E104" i="1"/>
  <c r="F104" i="1" s="1"/>
  <c r="E105" i="1"/>
  <c r="F105" i="1" s="1"/>
  <c r="E106" i="1"/>
  <c r="F106" i="1" s="1"/>
  <c r="E107" i="1"/>
  <c r="F107" i="1" s="1"/>
  <c r="E108" i="1"/>
  <c r="F108" i="1" s="1"/>
  <c r="E109" i="1"/>
  <c r="F109" i="1" s="1"/>
  <c r="E110" i="1"/>
  <c r="F110" i="1" s="1"/>
  <c r="E111" i="1"/>
  <c r="F111" i="1" s="1"/>
  <c r="E112" i="1"/>
  <c r="F112" i="1" s="1"/>
  <c r="E113" i="1"/>
  <c r="F113" i="1" s="1"/>
  <c r="E114" i="1"/>
  <c r="F114" i="1" s="1"/>
  <c r="E115" i="1"/>
  <c r="F115" i="1" s="1"/>
  <c r="E116" i="1"/>
  <c r="F116" i="1" s="1"/>
  <c r="E117" i="1"/>
  <c r="F117" i="1" s="1"/>
  <c r="E118" i="1"/>
  <c r="F118" i="1" s="1"/>
  <c r="E119" i="1"/>
  <c r="F119" i="1" s="1"/>
  <c r="E120" i="1"/>
  <c r="F120" i="1" s="1"/>
  <c r="E121" i="1"/>
  <c r="F121" i="1" s="1"/>
  <c r="E122" i="1"/>
  <c r="F122" i="1" s="1"/>
  <c r="E123" i="1"/>
  <c r="F123" i="1" s="1"/>
  <c r="E124" i="1"/>
  <c r="F124" i="1" s="1"/>
  <c r="E125" i="1"/>
  <c r="F125" i="1" s="1"/>
  <c r="E126" i="1"/>
  <c r="F126" i="1" s="1"/>
  <c r="E127" i="1"/>
  <c r="F127" i="1" s="1"/>
  <c r="E128" i="1"/>
  <c r="F128" i="1" s="1"/>
  <c r="E129" i="1"/>
  <c r="F129" i="1" s="1"/>
  <c r="E130" i="1"/>
  <c r="F130" i="1" s="1"/>
  <c r="E131" i="1"/>
  <c r="F131" i="1" s="1"/>
  <c r="E132" i="1"/>
  <c r="F132" i="1" s="1"/>
  <c r="E133" i="1"/>
  <c r="F133" i="1" s="1"/>
  <c r="E134" i="1"/>
  <c r="F134" i="1" s="1"/>
  <c r="E135" i="1"/>
  <c r="F135" i="1" s="1"/>
  <c r="E136" i="1"/>
  <c r="F136" i="1" s="1"/>
  <c r="E137" i="1"/>
  <c r="F137" i="1" s="1"/>
  <c r="E138" i="1"/>
  <c r="F138" i="1" s="1"/>
  <c r="E139" i="1"/>
  <c r="F139" i="1" s="1"/>
  <c r="E140" i="1"/>
  <c r="F140" i="1" s="1"/>
  <c r="E141" i="1"/>
  <c r="F141" i="1" s="1"/>
  <c r="E142" i="1"/>
  <c r="F142" i="1" s="1"/>
  <c r="E143" i="1"/>
  <c r="F143" i="1" s="1"/>
  <c r="E144" i="1"/>
  <c r="F144" i="1" s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F150" i="1" s="1"/>
  <c r="E151" i="1"/>
  <c r="F151" i="1" s="1"/>
  <c r="E152" i="1"/>
  <c r="F152" i="1" s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F158" i="1" s="1"/>
  <c r="E159" i="1"/>
  <c r="F159" i="1" s="1"/>
  <c r="E160" i="1"/>
  <c r="F160" i="1" s="1"/>
  <c r="E161" i="1"/>
  <c r="F161" i="1" s="1"/>
  <c r="E162" i="1"/>
  <c r="F162" i="1" s="1"/>
  <c r="E163" i="1"/>
  <c r="F163" i="1" s="1"/>
  <c r="E164" i="1"/>
  <c r="F164" i="1" s="1"/>
  <c r="E165" i="1"/>
  <c r="F165" i="1" s="1"/>
  <c r="E166" i="1"/>
  <c r="F166" i="1" s="1"/>
  <c r="E167" i="1"/>
  <c r="F167" i="1" s="1"/>
  <c r="E168" i="1"/>
  <c r="F168" i="1" s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F174" i="1" s="1"/>
  <c r="E175" i="1"/>
  <c r="F175" i="1" s="1"/>
  <c r="E176" i="1"/>
  <c r="F176" i="1" s="1"/>
  <c r="E177" i="1"/>
  <c r="F177" i="1" s="1"/>
  <c r="E178" i="1"/>
  <c r="F178" i="1" s="1"/>
  <c r="E179" i="1"/>
  <c r="F179" i="1" s="1"/>
  <c r="E180" i="1"/>
  <c r="F180" i="1" s="1"/>
  <c r="E181" i="1"/>
  <c r="F181" i="1" s="1"/>
  <c r="E182" i="1"/>
  <c r="F182" i="1" s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F193" i="1" s="1"/>
  <c r="E194" i="1"/>
  <c r="F194" i="1" s="1"/>
  <c r="E3" i="1"/>
  <c r="F3" i="1" s="1"/>
  <c r="B11" i="4" l="1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O13" i="3"/>
  <c r="B13" i="3" s="1"/>
  <c r="N13" i="3"/>
  <c r="M13" i="3"/>
  <c r="K13" i="3"/>
  <c r="O12" i="3"/>
  <c r="B12" i="3" s="1"/>
  <c r="N12" i="3"/>
  <c r="M12" i="3"/>
  <c r="K12" i="3"/>
  <c r="O11" i="3"/>
  <c r="B11" i="3" s="1"/>
  <c r="N11" i="3"/>
  <c r="M11" i="3"/>
  <c r="K11" i="3"/>
  <c r="O10" i="3"/>
  <c r="B10" i="3" s="1"/>
  <c r="N10" i="3"/>
  <c r="M10" i="3"/>
  <c r="K10" i="3"/>
  <c r="O9" i="3"/>
  <c r="B9" i="3" s="1"/>
  <c r="N9" i="3"/>
  <c r="M9" i="3"/>
  <c r="K9" i="3"/>
  <c r="O8" i="3"/>
  <c r="B8" i="3" s="1"/>
  <c r="N8" i="3"/>
  <c r="M8" i="3"/>
  <c r="K8" i="3"/>
  <c r="O7" i="3"/>
  <c r="B7" i="3" s="1"/>
  <c r="N7" i="3"/>
  <c r="M7" i="3"/>
  <c r="K7" i="3"/>
  <c r="O6" i="3"/>
  <c r="B6" i="3" s="1"/>
  <c r="N6" i="3"/>
  <c r="M6" i="3"/>
  <c r="K6" i="3"/>
  <c r="O5" i="3"/>
  <c r="B5" i="3" s="1"/>
  <c r="N5" i="3"/>
  <c r="M5" i="3"/>
  <c r="K5" i="3"/>
  <c r="O4" i="3"/>
  <c r="B4" i="3" s="1"/>
  <c r="N4" i="3"/>
  <c r="M4" i="3"/>
  <c r="K4" i="3"/>
  <c r="O3" i="3"/>
  <c r="B3" i="3" s="1"/>
  <c r="N3" i="3"/>
  <c r="M3" i="3"/>
  <c r="K3" i="3"/>
  <c r="E2" i="3"/>
  <c r="F2" i="3" s="1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E2" i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<sst xmlns="http://schemas.openxmlformats.org/spreadsheetml/2006/main" count="130" uniqueCount="62">
  <si>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</si>
  <si>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</si>
  <si>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</si>
  <si>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</si>
  <si>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</si>
  <si>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</si>
  <si>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</si>
  <si>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</si>
  <si>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</si>
  <si>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</si>
  <si>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</si>
  <si>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</si>
  <si>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</si>
  <si>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</si>
  <si>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</si>
  <si>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</si>
  <si>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</si>
  <si>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</si>
  <si>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</si>
  <si>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</si>
  <si>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</si>
  <si>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</si>
  <si>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</si>
  <si>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</si>
  <si>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</si>
  <si>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</si>
  <si>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</si>
  <si>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</si>
  <si>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</si>
  <si>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</si>
  <si>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</si>
  <si>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</si>
  <si>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</si>
  <si>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</si>
  <si>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</si>
  <si>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</si>
  <si>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</si>
  <si>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</si>
  <si>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</si>
  <si>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</si>
  <si>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</si>
  <si>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</si>
  <si>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</si>
  <si>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</si>
  <si>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</si>
  <si>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</si>
  <si>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</si>
  <si>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</si>
  <si>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</si>
  <si>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</si>
  <si>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</si>
  <si>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Diagramme</t>
  </si>
  <si>
    <t>Strömungswiderstand und erreichbarer Volumenstrom mit Pumpe DDC und D5</t>
  </si>
  <si>
    <t>Leistung bei passiven Betrieb in Abhängigkeit dT und Ausrichtung</t>
  </si>
  <si>
    <t>Vergleiche</t>
  </si>
  <si>
    <t>Log dT [K]</t>
  </si>
  <si>
    <t>Datensatz Lamellenabstand 2 mm FAN Noctua F12</t>
  </si>
  <si>
    <t>Datensatz Lamellenabstand 2 mm FAN Noctua F12 in push/pull</t>
  </si>
  <si>
    <t>Thermaler Widerstand und Leistung, Lamellenabstand 2 mm, mit FAN F12</t>
  </si>
  <si>
    <t>Thermaler Widerstand und Leistung, Lamellenabstand 2 mm, mit FAN F12 in push/pull</t>
  </si>
  <si>
    <t>Thermaler Widerstand, Lamellenabstand 2 mm, FAN F12;push/pull</t>
  </si>
  <si>
    <t>480x60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</si>
</sst>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28.960003134586145</c:v>
                </c:pt>
                <c:pt idx="2">
                  <c:v>50.699804276271898</c:v>
                </c:pt>
                <c:pt idx="3">
                  <c:v>72.454254027844996</c:v>
                </c:pt>
                <c:pt idx="4">
                  <c:v>94.217769052387055</c:v>
                </c:pt>
                <c:pt idx="5">
                  <c:v>115.98698434014283</c:v>
                </c:pt>
                <c:pt idx="6">
                  <c:v>137.75995019250925</c:v>
                </c:pt>
                <c:pt idx="7">
                  <c:v>159.53549498413057</c:v>
                </c:pt>
                <c:pt idx="8">
                  <c:v>181.3128818171873</c:v>
                </c:pt>
                <c:pt idx="9">
                  <c:v>203.09162715198934</c:v>
                </c:pt>
                <c:pt idx="10">
                  <c:v>224.87140173143533</c:v>
                </c:pt>
                <c:pt idx="11">
                  <c:v>246.65197409586239</c:v>
                </c:pt>
                <c:pt idx="12">
                  <c:v>268.43234317621665</c:v>
                </c:pt>
              </c:numCache>
            </c:numRef>
          </c:xVal>
          <c:yVal>
            <c:numRef>
              <c:f>'2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115.01606153846123</c:v>
                </c:pt>
                <c:pt idx="2">
                  <c:v>241.11489230769138</c:v>
                </c:pt>
                <c:pt idx="3">
                  <c:v>401.35953846153689</c:v>
                </c:pt>
                <c:pt idx="4">
                  <c:v>595.74999999999773</c:v>
                </c:pt>
                <c:pt idx="5">
                  <c:v>824.28627692307418</c:v>
                </c:pt>
                <c:pt idx="6">
                  <c:v>1086.9683692307658</c:v>
                </c:pt>
                <c:pt idx="7">
                  <c:v>1383.7962769230728</c:v>
                </c:pt>
                <c:pt idx="8">
                  <c:v>1714.7699999999959</c:v>
                </c:pt>
                <c:pt idx="9">
                  <c:v>2079.8895384615334</c:v>
                </c:pt>
                <c:pt idx="10">
                  <c:v>2479.1548923076866</c:v>
                </c:pt>
                <c:pt idx="11">
                  <c:v>2912.5660615384559</c:v>
                </c:pt>
                <c:pt idx="12">
                  <c:v>3380.1230461538389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5.2509701089513799E-13</c:v>
                </c:pt>
                <c:pt idx="1">
                  <c:v>2.9709000923910978</c:v>
                </c:pt>
                <c:pt idx="2">
                  <c:v>6.0147232838078892</c:v>
                </c:pt>
                <c:pt idx="3">
                  <c:v>9.131469574250902</c:v>
                </c:pt>
                <c:pt idx="4">
                  <c:v>12.321138963720131</c:v>
                </c:pt>
                <c:pt idx="5">
                  <c:v>15.583731452215581</c:v>
                </c:pt>
                <c:pt idx="6">
                  <c:v>18.919247039737247</c:v>
                </c:pt>
                <c:pt idx="7">
                  <c:v>22.327685726285129</c:v>
                </c:pt>
                <c:pt idx="8">
                  <c:v>25.809047511859234</c:v>
                </c:pt>
                <c:pt idx="9">
                  <c:v>29.363332396459562</c:v>
                </c:pt>
                <c:pt idx="10">
                  <c:v>32.990540380086102</c:v>
                </c:pt>
                <c:pt idx="11">
                  <c:v>36.690671462738862</c:v>
                </c:pt>
                <c:pt idx="12">
                  <c:v>40.463725644417842</c:v>
                </c:pt>
                <c:pt idx="13">
                  <c:v>44.309702925123034</c:v>
                </c:pt>
                <c:pt idx="14">
                  <c:v>48.228603304854445</c:v>
                </c:pt>
                <c:pt idx="15">
                  <c:v>52.220426783612098</c:v>
                </c:pt>
                <c:pt idx="16">
                  <c:v>56.285173361395941</c:v>
                </c:pt>
                <c:pt idx="17">
                  <c:v>60.422843038206018</c:v>
                </c:pt>
                <c:pt idx="18">
                  <c:v>64.633435814042315</c:v>
                </c:pt>
                <c:pt idx="19">
                  <c:v>68.916951688904817</c:v>
                </c:pt>
                <c:pt idx="20">
                  <c:v>73.27339066279356</c:v>
                </c:pt>
                <c:pt idx="21">
                  <c:v>77.702752735708501</c:v>
                </c:pt>
                <c:pt idx="22">
                  <c:v>82.205037907649668</c:v>
                </c:pt>
                <c:pt idx="23">
                  <c:v>86.780246178617048</c:v>
                </c:pt>
                <c:pt idx="24">
                  <c:v>91.428377548610669</c:v>
                </c:pt>
                <c:pt idx="25">
                  <c:v>96.149432017630488</c:v>
                </c:pt>
                <c:pt idx="26">
                  <c:v>100.94340958567652</c:v>
                </c:pt>
                <c:pt idx="27">
                  <c:v>105.81031025274878</c:v>
                </c:pt>
                <c:pt idx="28">
                  <c:v>110.75013401884725</c:v>
                </c:pt>
                <c:pt idx="29">
                  <c:v>115.76288088397197</c:v>
                </c:pt>
                <c:pt idx="30">
                  <c:v>120.84855084812288</c:v>
                </c:pt>
                <c:pt idx="31">
                  <c:v>126.00714391130003</c:v>
                </c:pt>
                <c:pt idx="32">
                  <c:v>131.23866007350335</c:v>
                </c:pt>
                <c:pt idx="33">
                  <c:v>136.54309933473294</c:v>
                </c:pt>
                <c:pt idx="34">
                  <c:v>141.92046169498875</c:v>
                </c:pt>
                <c:pt idx="35">
                  <c:v>147.37074715427076</c:v>
                </c:pt>
                <c:pt idx="36">
                  <c:v>152.89395571257899</c:v>
                </c:pt>
                <c:pt idx="37">
                  <c:v>158.4900873699134</c:v>
                </c:pt>
                <c:pt idx="38">
                  <c:v>164.15914212627408</c:v>
                </c:pt>
                <c:pt idx="39">
                  <c:v>169.90111998166097</c:v>
                </c:pt>
                <c:pt idx="40">
                  <c:v>175.7160209360741</c:v>
                </c:pt>
                <c:pt idx="41">
                  <c:v>181.60384498951336</c:v>
                </c:pt>
                <c:pt idx="42">
                  <c:v>187.56459214197895</c:v>
                </c:pt>
                <c:pt idx="43">
                  <c:v>193.59826239347069</c:v>
                </c:pt>
                <c:pt idx="44">
                  <c:v>199.70485574398867</c:v>
                </c:pt>
                <c:pt idx="45">
                  <c:v>205.88437219353287</c:v>
                </c:pt>
                <c:pt idx="46">
                  <c:v>212.13681174210328</c:v>
                </c:pt>
                <c:pt idx="47">
                  <c:v>218.4621743896999</c:v>
                </c:pt>
                <c:pt idx="48">
                  <c:v>224.86046013632279</c:v>
                </c:pt>
                <c:pt idx="49">
                  <c:v>231.33166898197186</c:v>
                </c:pt>
                <c:pt idx="50">
                  <c:v>237.87580092664717</c:v>
                </c:pt>
                <c:pt idx="51">
                  <c:v>244.49285597034861</c:v>
                </c:pt>
                <c:pt idx="52">
                  <c:v>251.18283411307638</c:v>
                </c:pt>
                <c:pt idx="53">
                  <c:v>257.94573535483033</c:v>
                </c:pt>
                <c:pt idx="54">
                  <c:v>264.7815596956105</c:v>
                </c:pt>
                <c:pt idx="55">
                  <c:v>271.6903071354169</c:v>
                </c:pt>
                <c:pt idx="56">
                  <c:v>278.67197767424943</c:v>
                </c:pt>
                <c:pt idx="57">
                  <c:v>285.72657131210826</c:v>
                </c:pt>
                <c:pt idx="58">
                  <c:v>292.85408804899339</c:v>
                </c:pt>
                <c:pt idx="59">
                  <c:v>300.05452788490459</c:v>
                </c:pt>
                <c:pt idx="60">
                  <c:v>307.32789081984208</c:v>
                </c:pt>
                <c:pt idx="61">
                  <c:v>314.67417685380587</c:v>
                </c:pt>
                <c:pt idx="62">
                  <c:v>322.09338598679579</c:v>
                </c:pt>
                <c:pt idx="63">
                  <c:v>329.58551821881179</c:v>
                </c:pt>
                <c:pt idx="64">
                  <c:v>337.15057354985413</c:v>
                </c:pt>
                <c:pt idx="65">
                  <c:v>344.78855197992277</c:v>
                </c:pt>
                <c:pt idx="66">
                  <c:v>352.4994535090176</c:v>
                </c:pt>
                <c:pt idx="67">
                  <c:v>360.28327813713855</c:v>
                </c:pt>
                <c:pt idx="68">
                  <c:v>368.1400258642858</c:v>
                </c:pt>
                <c:pt idx="69">
                  <c:v>376.0696966904593</c:v>
                </c:pt>
                <c:pt idx="70">
                  <c:v>384.07229061565897</c:v>
                </c:pt>
                <c:pt idx="71">
                  <c:v>392.14780763988483</c:v>
                </c:pt>
                <c:pt idx="72">
                  <c:v>400.29624776313699</c:v>
                </c:pt>
                <c:pt idx="73">
                  <c:v>408.51761098541522</c:v>
                </c:pt>
                <c:pt idx="74">
                  <c:v>416.81189730671974</c:v>
                </c:pt>
                <c:pt idx="75">
                  <c:v>425.17910672705051</c:v>
                </c:pt>
                <c:pt idx="76">
                  <c:v>433.61923924640752</c:v>
                </c:pt>
                <c:pt idx="77">
                  <c:v>442.13229486479077</c:v>
                </c:pt>
                <c:pt idx="78">
                  <c:v>450.71827358220014</c:v>
                </c:pt>
                <c:pt idx="79">
                  <c:v>459.37717539863576</c:v>
                </c:pt>
                <c:pt idx="80">
                  <c:v>468.10900031409767</c:v>
                </c:pt>
                <c:pt idx="81">
                  <c:v>476.91374832858583</c:v>
                </c:pt>
                <c:pt idx="82">
                  <c:v>485.79141944209994</c:v>
                </c:pt>
                <c:pt idx="83">
                  <c:v>494.74201365464046</c:v>
                </c:pt>
                <c:pt idx="84">
                  <c:v>503.76553096620728</c:v>
                </c:pt>
                <c:pt idx="85">
                  <c:v>512.86197137680028</c:v>
                </c:pt>
                <c:pt idx="86">
                  <c:v>522.03133488641936</c:v>
                </c:pt>
                <c:pt idx="87">
                  <c:v>531.27362149506473</c:v>
                </c:pt>
                <c:pt idx="88">
                  <c:v>540.5888312027364</c:v>
                </c:pt>
                <c:pt idx="89">
                  <c:v>549.97696400943437</c:v>
                </c:pt>
                <c:pt idx="90">
                  <c:v>559.43801991515829</c:v>
                </c:pt>
                <c:pt idx="91">
                  <c:v>568.97199891990863</c:v>
                </c:pt>
                <c:pt idx="92">
                  <c:v>578.57890102368492</c:v>
                </c:pt>
                <c:pt idx="93">
                  <c:v>588.25872622648762</c:v>
                </c:pt>
                <c:pt idx="94">
                  <c:v>598.01147452831651</c:v>
                </c:pt>
                <c:pt idx="95">
                  <c:v>607.83714592917181</c:v>
                </c:pt>
                <c:pt idx="96">
                  <c:v>617.73574042905307</c:v>
                </c:pt>
                <c:pt idx="97">
                  <c:v>627.70725802796062</c:v>
                </c:pt>
                <c:pt idx="98">
                  <c:v>637.75169872589447</c:v>
                </c:pt>
                <c:pt idx="99">
                  <c:v>647.86906252285451</c:v>
                </c:pt>
                <c:pt idx="100">
                  <c:v>658.05934941884072</c:v>
                </c:pt>
                <c:pt idx="101">
                  <c:v>668.32255941385313</c:v>
                </c:pt>
                <c:pt idx="102">
                  <c:v>678.65869250789171</c:v>
                </c:pt>
                <c:pt idx="103">
                  <c:v>689.06774870095671</c:v>
                </c:pt>
                <c:pt idx="104">
                  <c:v>699.54972799304778</c:v>
                </c:pt>
                <c:pt idx="105">
                  <c:v>710.10463038416503</c:v>
                </c:pt>
                <c:pt idx="106">
                  <c:v>720.7324558743087</c:v>
                </c:pt>
                <c:pt idx="107">
                  <c:v>731.43320446347843</c:v>
                </c:pt>
                <c:pt idx="108">
                  <c:v>742.20687615167435</c:v>
                </c:pt>
                <c:pt idx="109">
                  <c:v>753.05347093889668</c:v>
                </c:pt>
                <c:pt idx="110">
                  <c:v>763.97298882514497</c:v>
                </c:pt>
                <c:pt idx="111">
                  <c:v>774.96542981041978</c:v>
                </c:pt>
                <c:pt idx="112">
                  <c:v>786.03079389472032</c:v>
                </c:pt>
                <c:pt idx="113">
                  <c:v>797.16908107804784</c:v>
                </c:pt>
                <c:pt idx="114">
                  <c:v>808.38029136040086</c:v>
                </c:pt>
                <c:pt idx="115">
                  <c:v>819.66442474178052</c:v>
                </c:pt>
                <c:pt idx="116">
                  <c:v>831.02148122218614</c:v>
                </c:pt>
                <c:pt idx="117">
                  <c:v>842.45146080161794</c:v>
                </c:pt>
                <c:pt idx="118">
                  <c:v>853.95436348007615</c:v>
                </c:pt>
                <c:pt idx="119">
                  <c:v>865.53018925756055</c:v>
                </c:pt>
                <c:pt idx="120">
                  <c:v>877.17893813407125</c:v>
                </c:pt>
                <c:pt idx="121">
                  <c:v>888.90061010960812</c:v>
                </c:pt>
                <c:pt idx="122">
                  <c:v>900.6952051841713</c:v>
                </c:pt>
                <c:pt idx="123">
                  <c:v>912.56272335776021</c:v>
                </c:pt>
                <c:pt idx="124">
                  <c:v>924.50316463037609</c:v>
                </c:pt>
                <c:pt idx="125">
                  <c:v>936.51652900201748</c:v>
                </c:pt>
                <c:pt idx="126">
                  <c:v>948.60281647268516</c:v>
                </c:pt>
                <c:pt idx="127">
                  <c:v>960.76202704237971</c:v>
                </c:pt>
                <c:pt idx="128">
                  <c:v>972.99416071109977</c:v>
                </c:pt>
                <c:pt idx="129">
                  <c:v>985.29921747884646</c:v>
                </c:pt>
                <c:pt idx="130">
                  <c:v>997.67719734561933</c:v>
                </c:pt>
                <c:pt idx="131">
                  <c:v>1010.1281003114183</c:v>
                </c:pt>
                <c:pt idx="132">
                  <c:v>1022.6519263762436</c:v>
                </c:pt>
                <c:pt idx="133">
                  <c:v>1035.2486755400951</c:v>
                </c:pt>
                <c:pt idx="134">
                  <c:v>1047.9183478029727</c:v>
                </c:pt>
                <c:pt idx="135">
                  <c:v>1060.6609431648765</c:v>
                </c:pt>
                <c:pt idx="136">
                  <c:v>1073.4764616258067</c:v>
                </c:pt>
                <c:pt idx="137">
                  <c:v>1086.3649031857628</c:v>
                </c:pt>
                <c:pt idx="138">
                  <c:v>1099.3262678447456</c:v>
                </c:pt>
                <c:pt idx="139">
                  <c:v>1112.3605556027542</c:v>
                </c:pt>
                <c:pt idx="140">
                  <c:v>1125.4677664597896</c:v>
                </c:pt>
                <c:pt idx="141">
                  <c:v>1138.6479004158505</c:v>
                </c:pt>
                <c:pt idx="142">
                  <c:v>1151.900957470938</c:v>
                </c:pt>
                <c:pt idx="143">
                  <c:v>1165.2269376250517</c:v>
                </c:pt>
                <c:pt idx="144">
                  <c:v>1178.6258408781914</c:v>
                </c:pt>
                <c:pt idx="145">
                  <c:v>1192.0976672303573</c:v>
                </c:pt>
                <c:pt idx="146">
                  <c:v>1205.6424166815495</c:v>
                </c:pt>
                <c:pt idx="147">
                  <c:v>1219.2600892317682</c:v>
                </c:pt>
                <c:pt idx="148">
                  <c:v>1232.9506848810129</c:v>
                </c:pt>
                <c:pt idx="149">
                  <c:v>1246.7142036292842</c:v>
                </c:pt>
                <c:pt idx="150">
                  <c:v>1260.5506454765809</c:v>
                </c:pt>
                <c:pt idx="151">
                  <c:v>1274.4600104229048</c:v>
                </c:pt>
                <c:pt idx="152">
                  <c:v>1288.4422984682542</c:v>
                </c:pt>
                <c:pt idx="153">
                  <c:v>1302.49750961263</c:v>
                </c:pt>
                <c:pt idx="154">
                  <c:v>1316.625643856032</c:v>
                </c:pt>
                <c:pt idx="155">
                  <c:v>1330.8267011984601</c:v>
                </c:pt>
                <c:pt idx="156">
                  <c:v>1345.1006816399147</c:v>
                </c:pt>
                <c:pt idx="157">
                  <c:v>1359.4475851803954</c:v>
                </c:pt>
                <c:pt idx="158">
                  <c:v>1373.8674118199024</c:v>
                </c:pt>
                <c:pt idx="159">
                  <c:v>1388.3601615584357</c:v>
                </c:pt>
                <c:pt idx="160">
                  <c:v>1402.925834395995</c:v>
                </c:pt>
                <c:pt idx="161">
                  <c:v>1417.5644303325803</c:v>
                </c:pt>
                <c:pt idx="162">
                  <c:v>1432.2759493681924</c:v>
                </c:pt>
                <c:pt idx="163">
                  <c:v>1447.0603915028303</c:v>
                </c:pt>
                <c:pt idx="164">
                  <c:v>1461.9177567364941</c:v>
                </c:pt>
                <c:pt idx="165">
                  <c:v>1476.848045069185</c:v>
                </c:pt>
                <c:pt idx="166">
                  <c:v>1491.8512565009014</c:v>
                </c:pt>
                <c:pt idx="167">
                  <c:v>1506.9273910316444</c:v>
                </c:pt>
                <c:pt idx="168">
                  <c:v>1522.0764486614135</c:v>
                </c:pt>
                <c:pt idx="169">
                  <c:v>1537.2984293902089</c:v>
                </c:pt>
                <c:pt idx="170">
                  <c:v>1552.5933332180305</c:v>
                </c:pt>
                <c:pt idx="171">
                  <c:v>1567.9611601448782</c:v>
                </c:pt>
                <c:pt idx="172">
                  <c:v>1583.4019101707522</c:v>
                </c:pt>
                <c:pt idx="173">
                  <c:v>1598.9155832956526</c:v>
                </c:pt>
                <c:pt idx="174">
                  <c:v>1614.5021795195789</c:v>
                </c:pt>
                <c:pt idx="175">
                  <c:v>1630.1616988425312</c:v>
                </c:pt>
                <c:pt idx="176">
                  <c:v>1645.8941412645104</c:v>
                </c:pt>
                <c:pt idx="177">
                  <c:v>1661.6995067855155</c:v>
                </c:pt>
                <c:pt idx="178">
                  <c:v>1677.577795405547</c:v>
                </c:pt>
                <c:pt idx="179">
                  <c:v>1693.529007124604</c:v>
                </c:pt>
                <c:pt idx="180">
                  <c:v>1709.5531419426879</c:v>
                </c:pt>
                <c:pt idx="181">
                  <c:v>1725.650199859798</c:v>
                </c:pt>
                <c:pt idx="182">
                  <c:v>1741.8201808759345</c:v>
                </c:pt>
                <c:pt idx="183">
                  <c:v>1758.0630849910963</c:v>
                </c:pt>
                <c:pt idx="184">
                  <c:v>1774.3789122052849</c:v>
                </c:pt>
                <c:pt idx="185">
                  <c:v>1790.7676625184999</c:v>
                </c:pt>
                <c:pt idx="186">
                  <c:v>1807.2293359307405</c:v>
                </c:pt>
                <c:pt idx="187">
                  <c:v>1823.7639324420084</c:v>
                </c:pt>
                <c:pt idx="188">
                  <c:v>1840.3714520523015</c:v>
                </c:pt>
                <c:pt idx="189">
                  <c:v>1857.0518947616217</c:v>
                </c:pt>
                <c:pt idx="190">
                  <c:v>1873.8052605699675</c:v>
                </c:pt>
                <c:pt idx="191">
                  <c:v>1890.6315494773394</c:v>
                </c:pt>
                <c:pt idx="192">
                  <c:v>1907.5307614837379</c:v>
                </c:pt>
                <c:pt idx="193">
                  <c:v>1924.5028965891622</c:v>
                </c:pt>
                <c:pt idx="194">
                  <c:v>1941.5479547936129</c:v>
                </c:pt>
                <c:pt idx="195">
                  <c:v>1958.6659360970903</c:v>
                </c:pt>
                <c:pt idx="196">
                  <c:v>1975.8568404995935</c:v>
                </c:pt>
                <c:pt idx="197">
                  <c:v>1993.1206680011228</c:v>
                </c:pt>
                <c:pt idx="198">
                  <c:v>2010.4574186016787</c:v>
                </c:pt>
                <c:pt idx="199">
                  <c:v>2027.8670923012603</c:v>
                </c:pt>
                <c:pt idx="200">
                  <c:v>2045.3496890998686</c:v>
                </c:pt>
                <c:pt idx="201">
                  <c:v>2062.905208997503</c:v>
                </c:pt>
                <c:pt idx="202">
                  <c:v>2080.5336519941634</c:v>
                </c:pt>
                <c:pt idx="203">
                  <c:v>2098.2350180898502</c:v>
                </c:pt>
                <c:pt idx="204">
                  <c:v>2116.009307284563</c:v>
                </c:pt>
                <c:pt idx="205">
                  <c:v>2133.8565195783021</c:v>
                </c:pt>
                <c:pt idx="206">
                  <c:v>2151.7766549710677</c:v>
                </c:pt>
                <c:pt idx="207">
                  <c:v>2169.7697134628597</c:v>
                </c:pt>
                <c:pt idx="208">
                  <c:v>2187.8356950536772</c:v>
                </c:pt>
                <c:pt idx="209">
                  <c:v>2205.9745997435216</c:v>
                </c:pt>
                <c:pt idx="210">
                  <c:v>2224.1864275323915</c:v>
                </c:pt>
                <c:pt idx="211">
                  <c:v>2242.4711784202887</c:v>
                </c:pt>
                <c:pt idx="212">
                  <c:v>2260.8288524072109</c:v>
                </c:pt>
                <c:pt idx="213">
                  <c:v>2279.2594494931595</c:v>
                </c:pt>
                <c:pt idx="214">
                  <c:v>2297.7629696781351</c:v>
                </c:pt>
                <c:pt idx="215">
                  <c:v>2316.3394129621361</c:v>
                </c:pt>
                <c:pt idx="216">
                  <c:v>2334.9887793451639</c:v>
                </c:pt>
                <c:pt idx="217">
                  <c:v>2353.7110688272178</c:v>
                </c:pt>
                <c:pt idx="218">
                  <c:v>2372.506281408298</c:v>
                </c:pt>
                <c:pt idx="219">
                  <c:v>2391.3744170884042</c:v>
                </c:pt>
                <c:pt idx="220">
                  <c:v>2410.3154758675364</c:v>
                </c:pt>
                <c:pt idx="221">
                  <c:v>2429.329457745695</c:v>
                </c:pt>
                <c:pt idx="222">
                  <c:v>2448.4163627228809</c:v>
                </c:pt>
                <c:pt idx="223">
                  <c:v>2467.5761907990909</c:v>
                </c:pt>
                <c:pt idx="224">
                  <c:v>2486.8089419743283</c:v>
                </c:pt>
                <c:pt idx="225">
                  <c:v>2506.1146162485925</c:v>
                </c:pt>
                <c:pt idx="226">
                  <c:v>2525.4932136218827</c:v>
                </c:pt>
                <c:pt idx="227">
                  <c:v>2544.9447340941983</c:v>
                </c:pt>
                <c:pt idx="228">
                  <c:v>2564.46917766554</c:v>
                </c:pt>
                <c:pt idx="229">
                  <c:v>2584.0665443359089</c:v>
                </c:pt>
                <c:pt idx="230">
                  <c:v>2603.7368341053038</c:v>
                </c:pt>
                <c:pt idx="231">
                  <c:v>2623.4800469737247</c:v>
                </c:pt>
                <c:pt idx="232">
                  <c:v>2643.2961829411715</c:v>
                </c:pt>
                <c:pt idx="233">
                  <c:v>2663.1852420076452</c:v>
                </c:pt>
                <c:pt idx="234">
                  <c:v>2683.1472241731435</c:v>
                </c:pt>
                <c:pt idx="235">
                  <c:v>2703.1821294376696</c:v>
                </c:pt>
                <c:pt idx="236">
                  <c:v>2723.289957801222</c:v>
                </c:pt>
                <c:pt idx="237">
                  <c:v>2743.4707092638014</c:v>
                </c:pt>
                <c:pt idx="238">
                  <c:v>2763.7243838254044</c:v>
                </c:pt>
                <c:pt idx="239">
                  <c:v>2784.0509814860357</c:v>
                </c:pt>
                <c:pt idx="240">
                  <c:v>2804.4505022456924</c:v>
                </c:pt>
                <c:pt idx="241">
                  <c:v>2824.9229461043747</c:v>
                </c:pt>
                <c:pt idx="242">
                  <c:v>2845.4683130620851</c:v>
                </c:pt>
                <c:pt idx="243">
                  <c:v>2866.0866031188207</c:v>
                </c:pt>
                <c:pt idx="244">
                  <c:v>2886.7778162745822</c:v>
                </c:pt>
                <c:pt idx="245">
                  <c:v>2907.5419525293692</c:v>
                </c:pt>
                <c:pt idx="246">
                  <c:v>2928.3790118831835</c:v>
                </c:pt>
                <c:pt idx="247">
                  <c:v>2949.2889943360237</c:v>
                </c:pt>
                <c:pt idx="248">
                  <c:v>2970.2718998878918</c:v>
                </c:pt>
                <c:pt idx="249">
                  <c:v>2991.3277285387835</c:v>
                </c:pt>
                <c:pt idx="250">
                  <c:v>3012.4564802887026</c:v>
                </c:pt>
                <c:pt idx="251">
                  <c:v>3033.6581551376485</c:v>
                </c:pt>
                <c:pt idx="252">
                  <c:v>3054.9327530856185</c:v>
                </c:pt>
                <c:pt idx="253">
                  <c:v>3076.2802741326177</c:v>
                </c:pt>
                <c:pt idx="254">
                  <c:v>3097.7007182786415</c:v>
                </c:pt>
                <c:pt idx="255">
                  <c:v>3119.1940855236917</c:v>
                </c:pt>
                <c:pt idx="256">
                  <c:v>3140.7603758677669</c:v>
                </c:pt>
                <c:pt idx="257">
                  <c:v>3162.3995893108695</c:v>
                </c:pt>
                <c:pt idx="258">
                  <c:v>3184.1117258529985</c:v>
                </c:pt>
                <c:pt idx="259">
                  <c:v>3205.8967854941548</c:v>
                </c:pt>
                <c:pt idx="260">
                  <c:v>3227.7547682343356</c:v>
                </c:pt>
                <c:pt idx="261">
                  <c:v>3249.6856740735429</c:v>
                </c:pt>
                <c:pt idx="262">
                  <c:v>3271.6895030117762</c:v>
                </c:pt>
                <c:pt idx="263">
                  <c:v>3293.766255049035</c:v>
                </c:pt>
                <c:pt idx="264">
                  <c:v>3315.9159301853224</c:v>
                </c:pt>
                <c:pt idx="265">
                  <c:v>3338.1385284206349</c:v>
                </c:pt>
                <c:pt idx="266">
                  <c:v>3360.4340497549738</c:v>
                </c:pt>
                <c:pt idx="267">
                  <c:v>3382.8024941883373</c:v>
                </c:pt>
                <c:pt idx="268">
                  <c:v>3405.2438617207285</c:v>
                </c:pt>
                <c:pt idx="269">
                  <c:v>3427.7581523521462</c:v>
                </c:pt>
                <c:pt idx="270">
                  <c:v>3450.345366082589</c:v>
                </c:pt>
                <c:pt idx="271">
                  <c:v>3473.005502912059</c:v>
                </c:pt>
                <c:pt idx="272">
                  <c:v>3495.7385628405555</c:v>
                </c:pt>
                <c:pt idx="273">
                  <c:v>3518.5445458680779</c:v>
                </c:pt>
                <c:pt idx="274">
                  <c:v>3541.4234519946249</c:v>
                </c:pt>
                <c:pt idx="275">
                  <c:v>3564.3752812202006</c:v>
                </c:pt>
                <c:pt idx="276">
                  <c:v>3587.4000335448009</c:v>
                </c:pt>
                <c:pt idx="277">
                  <c:v>3610.497708968428</c:v>
                </c:pt>
                <c:pt idx="278">
                  <c:v>3633.6683074910798</c:v>
                </c:pt>
                <c:pt idx="279">
                  <c:v>3656.9118291127597</c:v>
                </c:pt>
                <c:pt idx="280">
                  <c:v>3680.2282738334666</c:v>
                </c:pt>
                <c:pt idx="281">
                  <c:v>3703.6176416531976</c:v>
                </c:pt>
                <c:pt idx="282">
                  <c:v>3727.0799325719554</c:v>
                </c:pt>
                <c:pt idx="283">
                  <c:v>3750.6151465897401</c:v>
                </c:pt>
                <c:pt idx="284">
                  <c:v>3774.2232837065508</c:v>
                </c:pt>
                <c:pt idx="285">
                  <c:v>3797.904343922386</c:v>
                </c:pt>
                <c:pt idx="286">
                  <c:v>3821.6583272372504</c:v>
                </c:pt>
                <c:pt idx="287">
                  <c:v>3845.4852336511394</c:v>
                </c:pt>
                <c:pt idx="288">
                  <c:v>3869.3850631640553</c:v>
                </c:pt>
                <c:pt idx="289">
                  <c:v>3893.3578157759957</c:v>
                </c:pt>
                <c:pt idx="290">
                  <c:v>3917.4034914869635</c:v>
                </c:pt>
                <c:pt idx="291">
                  <c:v>3941.522090296959</c:v>
                </c:pt>
                <c:pt idx="292">
                  <c:v>3965.7136122059778</c:v>
                </c:pt>
                <c:pt idx="293">
                  <c:v>3989.9780572140248</c:v>
                </c:pt>
                <c:pt idx="294">
                  <c:v>4014.3154253210978</c:v>
                </c:pt>
                <c:pt idx="295">
                  <c:v>4038.7257165271963</c:v>
                </c:pt>
                <c:pt idx="296">
                  <c:v>4063.2089308323202</c:v>
                </c:pt>
                <c:pt idx="297">
                  <c:v>4087.7650682364729</c:v>
                </c:pt>
                <c:pt idx="298">
                  <c:v>4112.394128739651</c:v>
                </c:pt>
                <c:pt idx="299">
                  <c:v>4137.0961123418538</c:v>
                </c:pt>
                <c:pt idx="300">
                  <c:v>4161.8710190430838</c:v>
                </c:pt>
                <c:pt idx="301">
                  <c:v>4186.7188488433403</c:v>
                </c:pt>
                <c:pt idx="302">
                  <c:v>4211.6396017426232</c:v>
                </c:pt>
                <c:pt idx="303">
                  <c:v>4236.6332777409316</c:v>
                </c:pt>
                <c:pt idx="304">
                  <c:v>4261.6998768382655</c:v>
                </c:pt>
                <c:pt idx="305">
                  <c:v>4286.8393990346267</c:v>
                </c:pt>
                <c:pt idx="306">
                  <c:v>4312.0518443300143</c:v>
                </c:pt>
                <c:pt idx="307">
                  <c:v>4337.3372127244284</c:v>
                </c:pt>
                <c:pt idx="308">
                  <c:v>4362.6955042178679</c:v>
                </c:pt>
                <c:pt idx="309">
                  <c:v>4388.1267188103338</c:v>
                </c:pt>
                <c:pt idx="310">
                  <c:v>4413.6308565018253</c:v>
                </c:pt>
                <c:pt idx="311">
                  <c:v>4439.2079172923432</c:v>
                </c:pt>
                <c:pt idx="312">
                  <c:v>4464.8579011818883</c:v>
                </c:pt>
                <c:pt idx="313">
                  <c:v>4490.5808081704608</c:v>
                </c:pt>
                <c:pt idx="314">
                  <c:v>4516.3766382580561</c:v>
                </c:pt>
                <c:pt idx="315">
                  <c:v>4542.2453914446796</c:v>
                </c:pt>
                <c:pt idx="316">
                  <c:v>4568.1870677303286</c:v>
                </c:pt>
                <c:pt idx="317">
                  <c:v>4594.201667115005</c:v>
                </c:pt>
                <c:pt idx="318">
                  <c:v>4620.2891895987077</c:v>
                </c:pt>
                <c:pt idx="319">
                  <c:v>4646.449635181436</c:v>
                </c:pt>
                <c:pt idx="320">
                  <c:v>4672.6830038631897</c:v>
                </c:pt>
                <c:pt idx="321">
                  <c:v>4698.9892956439699</c:v>
                </c:pt>
                <c:pt idx="322">
                  <c:v>4725.3685105237764</c:v>
                </c:pt>
                <c:pt idx="323">
                  <c:v>4751.8206485026094</c:v>
                </c:pt>
                <c:pt idx="324">
                  <c:v>4778.3457095804697</c:v>
                </c:pt>
                <c:pt idx="325">
                  <c:v>4804.9436937573546</c:v>
                </c:pt>
                <c:pt idx="326">
                  <c:v>4831.6146010332659</c:v>
                </c:pt>
                <c:pt idx="327">
                  <c:v>4858.3584314082045</c:v>
                </c:pt>
                <c:pt idx="328">
                  <c:v>4885.1751848821668</c:v>
                </c:pt>
                <c:pt idx="329">
                  <c:v>4912.0648614551583</c:v>
                </c:pt>
                <c:pt idx="330">
                  <c:v>4939.0274611271761</c:v>
                </c:pt>
                <c:pt idx="331">
                  <c:v>4966.0629838982186</c:v>
                </c:pt>
                <c:pt idx="332">
                  <c:v>4993.1714297682856</c:v>
                </c:pt>
                <c:pt idx="333">
                  <c:v>5020.3527987373809</c:v>
                </c:pt>
                <c:pt idx="334">
                  <c:v>5047.6070908055035</c:v>
                </c:pt>
                <c:pt idx="335">
                  <c:v>5074.9343059726525</c:v>
                </c:pt>
                <c:pt idx="336">
                  <c:v>5102.3344442388252</c:v>
                </c:pt>
                <c:pt idx="337">
                  <c:v>5129.8075056040252</c:v>
                </c:pt>
                <c:pt idx="338">
                  <c:v>5157.3534900682507</c:v>
                </c:pt>
                <c:pt idx="339">
                  <c:v>5184.9723976315026</c:v>
                </c:pt>
                <c:pt idx="340">
                  <c:v>5212.6642282937828</c:v>
                </c:pt>
                <c:pt idx="341">
                  <c:v>5240.4289820550875</c:v>
                </c:pt>
                <c:pt idx="342">
                  <c:v>5268.2666589154196</c:v>
                </c:pt>
                <c:pt idx="343">
                  <c:v>5296.1772588747754</c:v>
                </c:pt>
                <c:pt idx="344">
                  <c:v>5324.1607819331593</c:v>
                </c:pt>
                <c:pt idx="345">
                  <c:v>5352.2172280905688</c:v>
                </c:pt>
                <c:pt idx="346">
                  <c:v>5380.3465973470065</c:v>
                </c:pt>
                <c:pt idx="347">
                  <c:v>5408.5488897024679</c:v>
                </c:pt>
                <c:pt idx="348">
                  <c:v>5436.8241051569566</c:v>
                </c:pt>
                <c:pt idx="349">
                  <c:v>5465.1722437104709</c:v>
                </c:pt>
                <c:pt idx="350">
                  <c:v>5493.5933053630106</c:v>
                </c:pt>
                <c:pt idx="351">
                  <c:v>5522.0872901145794</c:v>
                </c:pt>
                <c:pt idx="352">
                  <c:v>5550.6541979651729</c:v>
                </c:pt>
                <c:pt idx="353">
                  <c:v>5579.2940289147928</c:v>
                </c:pt>
                <c:pt idx="354">
                  <c:v>5608.0067829634372</c:v>
                </c:pt>
                <c:pt idx="355">
                  <c:v>5636.7924601111099</c:v>
                </c:pt>
                <c:pt idx="356">
                  <c:v>5665.6510603578099</c:v>
                </c:pt>
                <c:pt idx="357">
                  <c:v>5694.5825837035318</c:v>
                </c:pt>
                <c:pt idx="358">
                  <c:v>5723.5870301482828</c:v>
                </c:pt>
                <c:pt idx="359">
                  <c:v>5752.6643996920602</c:v>
                </c:pt>
                <c:pt idx="360">
                  <c:v>5781.8146923348631</c:v>
                </c:pt>
                <c:pt idx="361">
                  <c:v>5811.0379080766916</c:v>
                </c:pt>
                <c:pt idx="362">
                  <c:v>5840.3340469175482</c:v>
                </c:pt>
                <c:pt idx="363">
                  <c:v>5869.7031088574295</c:v>
                </c:pt>
                <c:pt idx="364">
                  <c:v>5899.1450938963389</c:v>
                </c:pt>
                <c:pt idx="365">
                  <c:v>5928.6600020342712</c:v>
                </c:pt>
                <c:pt idx="366">
                  <c:v>5958.2478332712326</c:v>
                </c:pt>
                <c:pt idx="367">
                  <c:v>5987.9085876072204</c:v>
                </c:pt>
                <c:pt idx="368">
                  <c:v>6017.642265042231</c:v>
                </c:pt>
                <c:pt idx="369">
                  <c:v>6047.4488655762707</c:v>
                </c:pt>
                <c:pt idx="370">
                  <c:v>6077.3283892093368</c:v>
                </c:pt>
                <c:pt idx="371">
                  <c:v>6107.2808359414284</c:v>
                </c:pt>
                <c:pt idx="372">
                  <c:v>6137.3062057725438</c:v>
                </c:pt>
                <c:pt idx="373">
                  <c:v>6167.40449870269</c:v>
                </c:pt>
                <c:pt idx="374">
                  <c:v>6197.57571473186</c:v>
                </c:pt>
                <c:pt idx="375">
                  <c:v>6227.8198538600564</c:v>
                </c:pt>
                <c:pt idx="376">
                  <c:v>6258.1369160872782</c:v>
                </c:pt>
                <c:pt idx="377">
                  <c:v>6288.5269014135274</c:v>
                </c:pt>
                <c:pt idx="378">
                  <c:v>6318.9898098388039</c:v>
                </c:pt>
                <c:pt idx="379">
                  <c:v>6349.5256413631032</c:v>
                </c:pt>
                <c:pt idx="380">
                  <c:v>6380.1343959864316</c:v>
                </c:pt>
                <c:pt idx="381">
                  <c:v>6410.8160737087856</c:v>
                </c:pt>
                <c:pt idx="382">
                  <c:v>6441.570674530165</c:v>
                </c:pt>
                <c:pt idx="383">
                  <c:v>6472.3981984505699</c:v>
                </c:pt>
                <c:pt idx="384">
                  <c:v>6503.298645470004</c:v>
                </c:pt>
                <c:pt idx="385">
                  <c:v>6534.2720155884635</c:v>
                </c:pt>
                <c:pt idx="386">
                  <c:v>6565.3183088059459</c:v>
                </c:pt>
                <c:pt idx="387">
                  <c:v>6596.4375251224565</c:v>
                </c:pt>
                <c:pt idx="388">
                  <c:v>6627.6296645379944</c:v>
                </c:pt>
                <c:pt idx="389">
                  <c:v>6658.8947270525605</c:v>
                </c:pt>
                <c:pt idx="390">
                  <c:v>6690.2327126661476</c:v>
                </c:pt>
                <c:pt idx="391">
                  <c:v>6721.6436213787638</c:v>
                </c:pt>
                <c:pt idx="392">
                  <c:v>6753.1274531904064</c:v>
                </c:pt>
                <c:pt idx="393">
                  <c:v>6784.6842081010745</c:v>
                </c:pt>
                <c:pt idx="394">
                  <c:v>6816.3138861107691</c:v>
                </c:pt>
                <c:pt idx="395">
                  <c:v>6848.01648721949</c:v>
                </c:pt>
                <c:pt idx="396">
                  <c:v>6879.7920114272374</c:v>
                </c:pt>
                <c:pt idx="397">
                  <c:v>6911.6404587340094</c:v>
                </c:pt>
                <c:pt idx="398">
                  <c:v>6943.5618291398087</c:v>
                </c:pt>
                <c:pt idx="399">
                  <c:v>6975.5561226446343</c:v>
                </c:pt>
                <c:pt idx="400">
                  <c:v>7007.6233392484874</c:v>
                </c:pt>
                <c:pt idx="401">
                  <c:v>7039.763478951365</c:v>
                </c:pt>
                <c:pt idx="402">
                  <c:v>7071.976541753269</c:v>
                </c:pt>
                <c:pt idx="403">
                  <c:v>7104.2625276542003</c:v>
                </c:pt>
                <c:pt idx="404">
                  <c:v>7136.6214366541562</c:v>
                </c:pt>
                <c:pt idx="405">
                  <c:v>7169.0532687531395</c:v>
                </c:pt>
                <c:pt idx="406">
                  <c:v>7201.5580239511492</c:v>
                </c:pt>
                <c:pt idx="407">
                  <c:v>7234.1357022481843</c:v>
                </c:pt>
                <c:pt idx="408">
                  <c:v>7266.786303644245</c:v>
                </c:pt>
                <c:pt idx="409">
                  <c:v>7299.509828139333</c:v>
                </c:pt>
                <c:pt idx="410">
                  <c:v>7332.3062757334465</c:v>
                </c:pt>
                <c:pt idx="411">
                  <c:v>7365.1756464265891</c:v>
                </c:pt>
                <c:pt idx="412">
                  <c:v>7398.1179402187545</c:v>
                </c:pt>
                <c:pt idx="413">
                  <c:v>7431.1331571099472</c:v>
                </c:pt>
                <c:pt idx="414">
                  <c:v>7464.2212971001663</c:v>
                </c:pt>
                <c:pt idx="415">
                  <c:v>7497.3823601894092</c:v>
                </c:pt>
                <c:pt idx="416">
                  <c:v>7530.616346377682</c:v>
                </c:pt>
                <c:pt idx="417">
                  <c:v>7563.9232556649804</c:v>
                </c:pt>
                <c:pt idx="418">
                  <c:v>7597.3030880513052</c:v>
                </c:pt>
                <c:pt idx="419">
                  <c:v>7630.7558435366536</c:v>
                </c:pt>
                <c:pt idx="420">
                  <c:v>7664.2815221210294</c:v>
                </c:pt>
                <c:pt idx="421">
                  <c:v>7697.8801238044325</c:v>
                </c:pt>
                <c:pt idx="422">
                  <c:v>7731.5516485868629</c:v>
                </c:pt>
                <c:pt idx="423">
                  <c:v>7765.2960964683152</c:v>
                </c:pt>
                <c:pt idx="424">
                  <c:v>7799.1134674487967</c:v>
                </c:pt>
                <c:pt idx="425">
                  <c:v>7833.0037615283045</c:v>
                </c:pt>
                <c:pt idx="426">
                  <c:v>7866.966978706836</c:v>
                </c:pt>
                <c:pt idx="427">
                  <c:v>7901.0031189843994</c:v>
                </c:pt>
                <c:pt idx="428">
                  <c:v>7935.1121823609838</c:v>
                </c:pt>
                <c:pt idx="429">
                  <c:v>7969.2941688365963</c:v>
                </c:pt>
                <c:pt idx="430">
                  <c:v>8003.5490784112335</c:v>
                </c:pt>
                <c:pt idx="431">
                  <c:v>8037.876911084898</c:v>
                </c:pt>
                <c:pt idx="432">
                  <c:v>8072.2776668575898</c:v>
                </c:pt>
                <c:pt idx="433">
                  <c:v>8106.7513457293062</c:v>
                </c:pt>
                <c:pt idx="434">
                  <c:v>8141.2979477000499</c:v>
                </c:pt>
                <c:pt idx="435">
                  <c:v>8175.9174727698191</c:v>
                </c:pt>
                <c:pt idx="436">
                  <c:v>8210.6099209386157</c:v>
                </c:pt>
                <c:pt idx="437">
                  <c:v>8245.3752922064359</c:v>
                </c:pt>
                <c:pt idx="438">
                  <c:v>8280.2135865732853</c:v>
                </c:pt>
                <c:pt idx="439">
                  <c:v>8315.1248040391602</c:v>
                </c:pt>
                <c:pt idx="440">
                  <c:v>8350.1089446040605</c:v>
                </c:pt>
                <c:pt idx="441">
                  <c:v>8385.1660082679864</c:v>
                </c:pt>
                <c:pt idx="442">
                  <c:v>8420.2959950309396</c:v>
                </c:pt>
                <c:pt idx="443">
                  <c:v>8455.4989048929201</c:v>
                </c:pt>
                <c:pt idx="444">
                  <c:v>8490.7747378539261</c:v>
                </c:pt>
                <c:pt idx="445">
                  <c:v>8526.1234939139576</c:v>
                </c:pt>
                <c:pt idx="446">
                  <c:v>8561.5451730730128</c:v>
                </c:pt>
                <c:pt idx="447">
                  <c:v>8597.0397753310972</c:v>
                </c:pt>
                <c:pt idx="448">
                  <c:v>8632.607300688207</c:v>
                </c:pt>
                <c:pt idx="449">
                  <c:v>8668.247749144346</c:v>
                </c:pt>
                <c:pt idx="450">
                  <c:v>8703.9611206995087</c:v>
                </c:pt>
                <c:pt idx="451">
                  <c:v>8739.7474153536969</c:v>
                </c:pt>
                <c:pt idx="452">
                  <c:v>8775.606633106916</c:v>
                </c:pt>
                <c:pt idx="453">
                  <c:v>8811.5387739591533</c:v>
                </c:pt>
                <c:pt idx="454">
                  <c:v>8847.5438379104235</c:v>
                </c:pt>
                <c:pt idx="455">
                  <c:v>8883.6218249607155</c:v>
                </c:pt>
                <c:pt idx="456">
                  <c:v>8919.7727351100348</c:v>
                </c:pt>
                <c:pt idx="457">
                  <c:v>8955.9965683583832</c:v>
                </c:pt>
                <c:pt idx="458">
                  <c:v>8992.2933247057554</c:v>
                </c:pt>
                <c:pt idx="459">
                  <c:v>9028.6630041521548</c:v>
                </c:pt>
                <c:pt idx="460">
                  <c:v>9065.1056066975798</c:v>
                </c:pt>
                <c:pt idx="461">
                  <c:v>9101.6211323420266</c:v>
                </c:pt>
                <c:pt idx="462">
                  <c:v>9138.209581085508</c:v>
                </c:pt>
                <c:pt idx="463">
                  <c:v>9174.8709529280131</c:v>
                </c:pt>
                <c:pt idx="464">
                  <c:v>9211.6052478695419</c:v>
                </c:pt>
                <c:pt idx="465">
                  <c:v>9248.412465910098</c:v>
                </c:pt>
                <c:pt idx="466">
                  <c:v>9285.2926070496796</c:v>
                </c:pt>
                <c:pt idx="467">
                  <c:v>9322.2456712882886</c:v>
                </c:pt>
                <c:pt idx="468">
                  <c:v>9359.2716586259194</c:v>
                </c:pt>
                <c:pt idx="469">
                  <c:v>9396.3705690625829</c:v>
                </c:pt>
                <c:pt idx="470">
                  <c:v>9433.5424025982684</c:v>
                </c:pt>
                <c:pt idx="471">
                  <c:v>9470.787159232983</c:v>
                </c:pt>
                <c:pt idx="472">
                  <c:v>9508.104838966723</c:v>
                </c:pt>
                <c:pt idx="473">
                  <c:v>9545.4954417994923</c:v>
                </c:pt>
                <c:pt idx="474">
                  <c:v>9582.9589677312852</c:v>
                </c:pt>
                <c:pt idx="475">
                  <c:v>9620.4954167620999</c:v>
                </c:pt>
                <c:pt idx="476">
                  <c:v>9658.1047888919438</c:v>
                </c:pt>
                <c:pt idx="477">
                  <c:v>9695.7870841208132</c:v>
                </c:pt>
                <c:pt idx="478">
                  <c:v>9733.5423024487136</c:v>
                </c:pt>
                <c:pt idx="479">
                  <c:v>9771.370443875634</c:v>
                </c:pt>
                <c:pt idx="480">
                  <c:v>9809.2715084015836</c:v>
                </c:pt>
                <c:pt idx="481">
                  <c:v>9847.2454960265604</c:v>
                </c:pt>
                <c:pt idx="482">
                  <c:v>9885.2924067505592</c:v>
                </c:pt>
                <c:pt idx="483">
                  <c:v>9923.412240573587</c:v>
                </c:pt>
                <c:pt idx="484">
                  <c:v>9961.6049974956459</c:v>
                </c:pt>
                <c:pt idx="485">
                  <c:v>9999.8706775167248</c:v>
                </c:pt>
                <c:pt idx="486">
                  <c:v>10038.209280636833</c:v>
                </c:pt>
                <c:pt idx="487">
                  <c:v>10076.620806855964</c:v>
                </c:pt>
                <c:pt idx="488">
                  <c:v>10115.105256174125</c:v>
                </c:pt>
                <c:pt idx="489">
                  <c:v>10153.662628591312</c:v>
                </c:pt>
                <c:pt idx="490">
                  <c:v>10192.292924107518</c:v>
                </c:pt>
                <c:pt idx="491">
                  <c:v>10230.996142722755</c:v>
                </c:pt>
                <c:pt idx="492">
                  <c:v>10269.77228443702</c:v>
                </c:pt>
                <c:pt idx="493">
                  <c:v>10308.62134925031</c:v>
                </c:pt>
                <c:pt idx="494">
                  <c:v>10347.543337162626</c:v>
                </c:pt>
                <c:pt idx="495">
                  <c:v>10386.538248173974</c:v>
                </c:pt>
                <c:pt idx="496">
                  <c:v>10425.606082284343</c:v>
                </c:pt>
                <c:pt idx="497">
                  <c:v>10464.746839493735</c:v>
                </c:pt>
                <c:pt idx="498">
                  <c:v>10503.960519802156</c:v>
                </c:pt>
                <c:pt idx="499">
                  <c:v>10543.247123209605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F12'!$C$203:$C$218</c:f>
              <c:numCache>
                <c:formatCode>0.000</c:formatCode>
                <c:ptCount val="16"/>
                <c:pt idx="0">
                  <c:v>0.58270439368215809</c:v>
                </c:pt>
                <c:pt idx="1">
                  <c:v>0.29513544779267148</c:v>
                </c:pt>
                <c:pt idx="2">
                  <c:v>0.16971186009225658</c:v>
                </c:pt>
                <c:pt idx="3">
                  <c:v>0.11366210396069261</c:v>
                </c:pt>
                <c:pt idx="4">
                  <c:v>8.9201373367310821E-2</c:v>
                </c:pt>
                <c:pt idx="5">
                  <c:v>7.5379861842777812E-2</c:v>
                </c:pt>
                <c:pt idx="6">
                  <c:v>6.3253894948580497E-2</c:v>
                </c:pt>
                <c:pt idx="7">
                  <c:v>5.2584203878965396E-2</c:v>
                </c:pt>
                <c:pt idx="8">
                  <c:v>4.699355966327564E-2</c:v>
                </c:pt>
                <c:pt idx="9">
                  <c:v>4.3655251761939552E-2</c:v>
                </c:pt>
                <c:pt idx="10">
                  <c:v>4.1476760792947341E-2</c:v>
                </c:pt>
                <c:pt idx="11">
                  <c:v>3.9973281964815852E-2</c:v>
                </c:pt>
                <c:pt idx="12">
                  <c:v>3.8933839108469113E-2</c:v>
                </c:pt>
                <c:pt idx="13">
                  <c:v>3.8179554744634671E-2</c:v>
                </c:pt>
                <c:pt idx="14">
                  <c:v>3.7644260445757638E-2</c:v>
                </c:pt>
                <c:pt idx="15">
                  <c:v>3.7257132006611141E-2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F12'!$E$203:$E$218</c:f>
              <c:numCache>
                <c:formatCode>0.000</c:formatCode>
                <c:ptCount val="16"/>
                <c:pt idx="0">
                  <c:v>0.3998348720909764</c:v>
                </c:pt>
                <c:pt idx="1">
                  <c:v>0.1954925147129207</c:v>
                </c:pt>
                <c:pt idx="2">
                  <c:v>0.1099365993969134</c:v>
                </c:pt>
                <c:pt idx="3">
                  <c:v>7.3370777512989538E-2</c:v>
                </c:pt>
                <c:pt idx="4">
                  <c:v>5.6673442869582341E-2</c:v>
                </c:pt>
                <c:pt idx="5">
                  <c:v>4.715824417967638E-2</c:v>
                </c:pt>
                <c:pt idx="6">
                  <c:v>3.8880725605529881E-2</c:v>
                </c:pt>
                <c:pt idx="7">
                  <c:v>3.1722208180845861E-2</c:v>
                </c:pt>
                <c:pt idx="8">
                  <c:v>2.8014748022974791E-2</c:v>
                </c:pt>
                <c:pt idx="9">
                  <c:v>2.5820747257159278E-2</c:v>
                </c:pt>
                <c:pt idx="10">
                  <c:v>2.440159644628935E-2</c:v>
                </c:pt>
                <c:pt idx="11">
                  <c:v>2.3430471430351957E-2</c:v>
                </c:pt>
                <c:pt idx="12">
                  <c:v>2.2759008284063874E-2</c:v>
                </c:pt>
                <c:pt idx="13">
                  <c:v>2.2275039559153789E-2</c:v>
                </c:pt>
                <c:pt idx="14">
                  <c:v>2.1931687522503455E-2</c:v>
                </c:pt>
                <c:pt idx="15">
                  <c:v>2.1685116742214131E-2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F12'!$G$203:$G$218</c:f>
              <c:numCache>
                <c:formatCode>0.000</c:formatCode>
                <c:ptCount val="16"/>
                <c:pt idx="0">
                  <c:v>0.33551574984110316</c:v>
                </c:pt>
                <c:pt idx="1">
                  <c:v>0.16051305384318906</c:v>
                </c:pt>
                <c:pt idx="2">
                  <c:v>8.8928263373312846E-2</c:v>
                </c:pt>
                <c:pt idx="3">
                  <c:v>5.9201027281407421E-2</c:v>
                </c:pt>
                <c:pt idx="4">
                  <c:v>4.5205568650601234E-2</c:v>
                </c:pt>
                <c:pt idx="5">
                  <c:v>3.7170743826841629E-2</c:v>
                </c:pt>
                <c:pt idx="6">
                  <c:v>3.0198380847649905E-2</c:v>
                </c:pt>
                <c:pt idx="7">
                  <c:v>2.4211261486785016E-2</c:v>
                </c:pt>
                <c:pt idx="8">
                  <c:v>2.1115997854113621E-2</c:v>
                </c:pt>
                <c:pt idx="9">
                  <c:v>1.9285011363235901E-2</c:v>
                </c:pt>
                <c:pt idx="10">
                  <c:v>1.8102479355408086E-2</c:v>
                </c:pt>
                <c:pt idx="11">
                  <c:v>1.7295546608589951E-2</c:v>
                </c:pt>
                <c:pt idx="12">
                  <c:v>1.6734412706070918E-2</c:v>
                </c:pt>
                <c:pt idx="13">
                  <c:v>1.633129350329315E-2</c:v>
                </c:pt>
                <c:pt idx="14">
                  <c:v>1.6044259532247734E-2</c:v>
                </c:pt>
                <c:pt idx="15">
                  <c:v>1.5839374619293169E-2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F12'!$I$203:$I$218</c:f>
              <c:numCache>
                <c:formatCode>0.000</c:formatCode>
                <c:ptCount val="16"/>
                <c:pt idx="0">
                  <c:v>0.30333366127235567</c:v>
                </c:pt>
                <c:pt idx="1">
                  <c:v>0.14310969360104497</c:v>
                </c:pt>
                <c:pt idx="2">
                  <c:v>7.8507739413572183E-2</c:v>
                </c:pt>
                <c:pt idx="3">
                  <c:v>5.2174313951443223E-2</c:v>
                </c:pt>
                <c:pt idx="4">
                  <c:v>3.9528554063724942E-2</c:v>
                </c:pt>
                <c:pt idx="5">
                  <c:v>3.2233073009522405E-2</c:v>
                </c:pt>
                <c:pt idx="6">
                  <c:v>2.5909340656032617E-2</c:v>
                </c:pt>
                <c:pt idx="7">
                  <c:v>2.0498813735827195E-2</c:v>
                </c:pt>
                <c:pt idx="8">
                  <c:v>1.770051795371029E-2</c:v>
                </c:pt>
                <c:pt idx="9">
                  <c:v>1.6042631724728092E-2</c:v>
                </c:pt>
                <c:pt idx="10">
                  <c:v>1.4971027418983688E-2</c:v>
                </c:pt>
                <c:pt idx="11">
                  <c:v>1.4239969553187369E-2</c:v>
                </c:pt>
                <c:pt idx="12">
                  <c:v>1.372862213434935E-2</c:v>
                </c:pt>
                <c:pt idx="13">
                  <c:v>1.3361612357960786E-2</c:v>
                </c:pt>
                <c:pt idx="14">
                  <c:v>1.3099238020354301E-2</c:v>
                </c:pt>
                <c:pt idx="15">
                  <c:v>1.2912621520317106E-2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67.765495976781892</c:v>
                </c:pt>
                <c:pt idx="2">
                  <c:v>117.84680215706703</c:v>
                </c:pt>
                <c:pt idx="3">
                  <c:v>175.96014241401457</c:v>
                </c:pt>
                <c:pt idx="4">
                  <c:v>224.21179456110593</c:v>
                </c:pt>
                <c:pt idx="5">
                  <c:v>265.32285296190435</c:v>
                </c:pt>
                <c:pt idx="6">
                  <c:v>316.18606279120252</c:v>
                </c:pt>
                <c:pt idx="7">
                  <c:v>380.34235615765118</c:v>
                </c:pt>
                <c:pt idx="8">
                  <c:v>425.5902328597067</c:v>
                </c:pt>
                <c:pt idx="9">
                  <c:v>458.13502826793513</c:v>
                </c:pt>
                <c:pt idx="10">
                  <c:v>482.19773236006358</c:v>
                </c:pt>
                <c:pt idx="11">
                  <c:v>500.33419866809618</c:v>
                </c:pt>
                <c:pt idx="12">
                  <c:v>513.6919568676567</c:v>
                </c:pt>
                <c:pt idx="13">
                  <c:v>523.84057733964482</c:v>
                </c:pt>
                <c:pt idx="14">
                  <c:v>531.28949176245328</c:v>
                </c:pt>
                <c:pt idx="15">
                  <c:v>536.80997228801925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102.30570735339842</c:v>
                </c:pt>
                <c:pt idx="2">
                  <c:v>181.92303663852934</c:v>
                </c:pt>
                <c:pt idx="3">
                  <c:v>272.58808858144113</c:v>
                </c:pt>
                <c:pt idx="4">
                  <c:v>352.89897679278562</c:v>
                </c:pt>
                <c:pt idx="5">
                  <c:v>424.1040002210118</c:v>
                </c:pt>
                <c:pt idx="6">
                  <c:v>514.3936922091666</c:v>
                </c:pt>
                <c:pt idx="7">
                  <c:v>630.47313371066548</c:v>
                </c:pt>
                <c:pt idx="8">
                  <c:v>713.90968726893686</c:v>
                </c:pt>
                <c:pt idx="9">
                  <c:v>774.57092162406843</c:v>
                </c:pt>
                <c:pt idx="10">
                  <c:v>819.61850504421886</c:v>
                </c:pt>
                <c:pt idx="11">
                  <c:v>853.58931250917533</c:v>
                </c:pt>
                <c:pt idx="12">
                  <c:v>878.77291270218643</c:v>
                </c:pt>
                <c:pt idx="13">
                  <c:v>897.86596997450113</c:v>
                </c:pt>
                <c:pt idx="14">
                  <c:v>911.92253124519448</c:v>
                </c:pt>
                <c:pt idx="15">
                  <c:v>922.29155313082833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124.60045785147615</c:v>
                </c:pt>
                <c:pt idx="2">
                  <c:v>224.90037746539366</c:v>
                </c:pt>
                <c:pt idx="3">
                  <c:v>337.83197553197135</c:v>
                </c:pt>
                <c:pt idx="4">
                  <c:v>442.42336944331305</c:v>
                </c:pt>
                <c:pt idx="5">
                  <c:v>538.05756734837405</c:v>
                </c:pt>
                <c:pt idx="6">
                  <c:v>662.2871637025678</c:v>
                </c:pt>
                <c:pt idx="7">
                  <c:v>826.06187252640245</c:v>
                </c:pt>
                <c:pt idx="8">
                  <c:v>947.14917751820985</c:v>
                </c:pt>
                <c:pt idx="9">
                  <c:v>1037.0748361666574</c:v>
                </c:pt>
                <c:pt idx="10">
                  <c:v>1104.8210362424766</c:v>
                </c:pt>
                <c:pt idx="11">
                  <c:v>1156.3670378631955</c:v>
                </c:pt>
                <c:pt idx="12">
                  <c:v>1195.1420316498106</c:v>
                </c:pt>
                <c:pt idx="13">
                  <c:v>1224.6427385538732</c:v>
                </c:pt>
                <c:pt idx="14">
                  <c:v>1246.5517626289659</c:v>
                </c:pt>
                <c:pt idx="15">
                  <c:v>1262.6761144748086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139.75293704251186</c:v>
                </c:pt>
                <c:pt idx="2">
                  <c:v>254.75195374868304</c:v>
                </c:pt>
                <c:pt idx="3">
                  <c:v>383.33038779605783</c:v>
                </c:pt>
                <c:pt idx="4">
                  <c:v>505.96335924044968</c:v>
                </c:pt>
                <c:pt idx="5">
                  <c:v>620.48070918002554</c:v>
                </c:pt>
                <c:pt idx="6">
                  <c:v>771.92238372701649</c:v>
                </c:pt>
                <c:pt idx="7">
                  <c:v>975.66621453048356</c:v>
                </c:pt>
                <c:pt idx="8">
                  <c:v>1129.910438344416</c:v>
                </c:pt>
                <c:pt idx="9">
                  <c:v>1246.6782472586481</c:v>
                </c:pt>
                <c:pt idx="10">
                  <c:v>1335.9136577787194</c:v>
                </c:pt>
                <c:pt idx="11">
                  <c:v>1404.4973850048259</c:v>
                </c:pt>
                <c:pt idx="12">
                  <c:v>1456.8104362024437</c:v>
                </c:pt>
                <c:pt idx="13">
                  <c:v>1496.8253429447902</c:v>
                </c:pt>
                <c:pt idx="14">
                  <c:v>1526.8063660590733</c:v>
                </c:pt>
                <c:pt idx="15">
                  <c:v>1548.8721611278856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F12'!$J$203:$J$218</c:f>
              <c:numCache>
                <c:formatCode>0</c:formatCode>
                <c:ptCount val="16"/>
                <c:pt idx="0">
                  <c:v>70.388658683552634</c:v>
                </c:pt>
                <c:pt idx="1">
                  <c:v>150.6265654995222</c:v>
                </c:pt>
                <c:pt idx="2">
                  <c:v>276.469560290206</c:v>
                </c:pt>
                <c:pt idx="3">
                  <c:v>416.51760800098259</c:v>
                </c:pt>
                <c:pt idx="4">
                  <c:v>552.83727472025782</c:v>
                </c:pt>
                <c:pt idx="5">
                  <c:v>682.03623807507699</c:v>
                </c:pt>
                <c:pt idx="6">
                  <c:v>855.13991985447547</c:v>
                </c:pt>
                <c:pt idx="7">
                  <c:v>1091.6491894655658</c:v>
                </c:pt>
                <c:pt idx="8">
                  <c:v>1273.9880731205421</c:v>
                </c:pt>
                <c:pt idx="9">
                  <c:v>1414.1364320482533</c:v>
                </c:pt>
                <c:pt idx="10">
                  <c:v>1522.5066447218035</c:v>
                </c:pt>
                <c:pt idx="11">
                  <c:v>1606.5218528554888</c:v>
                </c:pt>
                <c:pt idx="12">
                  <c:v>1671.323325326603</c:v>
                </c:pt>
                <c:pt idx="13">
                  <c:v>1721.1414043706025</c:v>
                </c:pt>
                <c:pt idx="14">
                  <c:v>1758.7386659426274</c:v>
                </c:pt>
                <c:pt idx="15">
                  <c:v>1786.4343443938455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67.765495976781892</c:v>
                </c:pt>
                <c:pt idx="2">
                  <c:v>117.84680215706703</c:v>
                </c:pt>
                <c:pt idx="3">
                  <c:v>175.96014241401457</c:v>
                </c:pt>
                <c:pt idx="4">
                  <c:v>224.21179456110593</c:v>
                </c:pt>
                <c:pt idx="5">
                  <c:v>265.32285296190435</c:v>
                </c:pt>
                <c:pt idx="6">
                  <c:v>316.18606279120252</c:v>
                </c:pt>
                <c:pt idx="7">
                  <c:v>380.34235615765118</c:v>
                </c:pt>
                <c:pt idx="8">
                  <c:v>425.5902328597067</c:v>
                </c:pt>
                <c:pt idx="9">
                  <c:v>458.13502826793513</c:v>
                </c:pt>
                <c:pt idx="10">
                  <c:v>482.19773236006358</c:v>
                </c:pt>
                <c:pt idx="11">
                  <c:v>500.33419866809618</c:v>
                </c:pt>
                <c:pt idx="12">
                  <c:v>513.6919568676567</c:v>
                </c:pt>
                <c:pt idx="13">
                  <c:v>523.84057733964482</c:v>
                </c:pt>
                <c:pt idx="14">
                  <c:v>531.28949176245328</c:v>
                </c:pt>
                <c:pt idx="15">
                  <c:v>536.80997228801925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102.30570735339842</c:v>
                </c:pt>
                <c:pt idx="2">
                  <c:v>181.92303663852934</c:v>
                </c:pt>
                <c:pt idx="3">
                  <c:v>272.58808858144113</c:v>
                </c:pt>
                <c:pt idx="4">
                  <c:v>352.89897679278562</c:v>
                </c:pt>
                <c:pt idx="5">
                  <c:v>424.1040002210118</c:v>
                </c:pt>
                <c:pt idx="6">
                  <c:v>514.3936922091666</c:v>
                </c:pt>
                <c:pt idx="7">
                  <c:v>630.47313371066548</c:v>
                </c:pt>
                <c:pt idx="8">
                  <c:v>713.90968726893686</c:v>
                </c:pt>
                <c:pt idx="9">
                  <c:v>774.57092162406843</c:v>
                </c:pt>
                <c:pt idx="10">
                  <c:v>819.61850504421886</c:v>
                </c:pt>
                <c:pt idx="11">
                  <c:v>853.58931250917533</c:v>
                </c:pt>
                <c:pt idx="12">
                  <c:v>878.77291270218643</c:v>
                </c:pt>
                <c:pt idx="13">
                  <c:v>897.86596997450113</c:v>
                </c:pt>
                <c:pt idx="14">
                  <c:v>911.92253124519448</c:v>
                </c:pt>
                <c:pt idx="15">
                  <c:v>922.29155313082833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124.60045785147615</c:v>
                </c:pt>
                <c:pt idx="2">
                  <c:v>224.90037746539366</c:v>
                </c:pt>
                <c:pt idx="3">
                  <c:v>337.83197553197135</c:v>
                </c:pt>
                <c:pt idx="4">
                  <c:v>442.42336944331305</c:v>
                </c:pt>
                <c:pt idx="5">
                  <c:v>538.05756734837405</c:v>
                </c:pt>
                <c:pt idx="6">
                  <c:v>662.2871637025678</c:v>
                </c:pt>
                <c:pt idx="7">
                  <c:v>826.06187252640245</c:v>
                </c:pt>
                <c:pt idx="8">
                  <c:v>947.14917751820985</c:v>
                </c:pt>
                <c:pt idx="9">
                  <c:v>1037.0748361666574</c:v>
                </c:pt>
                <c:pt idx="10">
                  <c:v>1104.8210362424766</c:v>
                </c:pt>
                <c:pt idx="11">
                  <c:v>1156.3670378631955</c:v>
                </c:pt>
                <c:pt idx="12">
                  <c:v>1195.1420316498106</c:v>
                </c:pt>
                <c:pt idx="13">
                  <c:v>1224.6427385538732</c:v>
                </c:pt>
                <c:pt idx="14">
                  <c:v>1246.5517626289659</c:v>
                </c:pt>
                <c:pt idx="15">
                  <c:v>1262.6761144748086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139.75293704251186</c:v>
                </c:pt>
                <c:pt idx="2">
                  <c:v>254.75195374868304</c:v>
                </c:pt>
                <c:pt idx="3">
                  <c:v>383.33038779605783</c:v>
                </c:pt>
                <c:pt idx="4">
                  <c:v>505.96335924044968</c:v>
                </c:pt>
                <c:pt idx="5">
                  <c:v>620.48070918002554</c:v>
                </c:pt>
                <c:pt idx="6">
                  <c:v>771.92238372701649</c:v>
                </c:pt>
                <c:pt idx="7">
                  <c:v>975.66621453048356</c:v>
                </c:pt>
                <c:pt idx="8">
                  <c:v>1129.910438344416</c:v>
                </c:pt>
                <c:pt idx="9">
                  <c:v>1246.6782472586481</c:v>
                </c:pt>
                <c:pt idx="10">
                  <c:v>1335.9136577787194</c:v>
                </c:pt>
                <c:pt idx="11">
                  <c:v>1404.4973850048259</c:v>
                </c:pt>
                <c:pt idx="12">
                  <c:v>1456.8104362024437</c:v>
                </c:pt>
                <c:pt idx="13">
                  <c:v>1496.8253429447902</c:v>
                </c:pt>
                <c:pt idx="14">
                  <c:v>1526.8063660590733</c:v>
                </c:pt>
                <c:pt idx="15">
                  <c:v>1548.8721611278856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F12'!$J$203:$J$218</c:f>
              <c:numCache>
                <c:formatCode>0</c:formatCode>
                <c:ptCount val="16"/>
                <c:pt idx="0">
                  <c:v>70.388658683552634</c:v>
                </c:pt>
                <c:pt idx="1">
                  <c:v>150.6265654995222</c:v>
                </c:pt>
                <c:pt idx="2">
                  <c:v>276.469560290206</c:v>
                </c:pt>
                <c:pt idx="3">
                  <c:v>416.51760800098259</c:v>
                </c:pt>
                <c:pt idx="4">
                  <c:v>552.83727472025782</c:v>
                </c:pt>
                <c:pt idx="5">
                  <c:v>682.03623807507699</c:v>
                </c:pt>
                <c:pt idx="6">
                  <c:v>855.13991985447547</c:v>
                </c:pt>
                <c:pt idx="7">
                  <c:v>1091.6491894655658</c:v>
                </c:pt>
                <c:pt idx="8">
                  <c:v>1273.9880731205421</c:v>
                </c:pt>
                <c:pt idx="9">
                  <c:v>1414.1364320482533</c:v>
                </c:pt>
                <c:pt idx="10">
                  <c:v>1522.5066447218035</c:v>
                </c:pt>
                <c:pt idx="11">
                  <c:v>1606.5218528554888</c:v>
                </c:pt>
                <c:pt idx="12">
                  <c:v>1671.323325326603</c:v>
                </c:pt>
                <c:pt idx="13">
                  <c:v>1721.1414043706025</c:v>
                </c:pt>
                <c:pt idx="14">
                  <c:v>1758.7386659426274</c:v>
                </c:pt>
                <c:pt idx="15">
                  <c:v>1786.4343443938455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3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F12'!$C$203:$C$218</c:f>
              <c:numCache>
                <c:formatCode>0.000</c:formatCode>
                <c:ptCount val="16"/>
                <c:pt idx="0">
                  <c:v>0.58270439368215809</c:v>
                </c:pt>
                <c:pt idx="1">
                  <c:v>0.2149410431888589</c:v>
                </c:pt>
                <c:pt idx="2">
                  <c:v>0.11277067642546497</c:v>
                </c:pt>
                <c:pt idx="3">
                  <c:v>8.4921708750253552E-2</c:v>
                </c:pt>
                <c:pt idx="4">
                  <c:v>7.1420062543126051E-2</c:v>
                </c:pt>
                <c:pt idx="5">
                  <c:v>6.2947466550502471E-2</c:v>
                </c:pt>
                <c:pt idx="6">
                  <c:v>5.5145171155025048E-2</c:v>
                </c:pt>
                <c:pt idx="7">
                  <c:v>4.7785478608311047E-2</c:v>
                </c:pt>
                <c:pt idx="8">
                  <c:v>4.3578945690651023E-2</c:v>
                </c:pt>
                <c:pt idx="9">
                  <c:v>4.0799193026127098E-2</c:v>
                </c:pt>
                <c:pt idx="10">
                  <c:v>3.8844632938944489E-2</c:v>
                </c:pt>
                <c:pt idx="11">
                  <c:v>3.737719439424575E-2</c:v>
                </c:pt>
                <c:pt idx="12">
                  <c:v>3.6226517743989925E-2</c:v>
                </c:pt>
                <c:pt idx="13">
                  <c:v>3.5295893290336229E-2</c:v>
                </c:pt>
                <c:pt idx="14">
                  <c:v>3.4524899134325389E-2</c:v>
                </c:pt>
                <c:pt idx="15">
                  <c:v>3.3871924600848369E-2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F12'!$E$203:$E$218</c:f>
              <c:numCache>
                <c:formatCode>0.000</c:formatCode>
                <c:ptCount val="16"/>
                <c:pt idx="0">
                  <c:v>0.3998348720909764</c:v>
                </c:pt>
                <c:pt idx="1">
                  <c:v>0.14032532648081997</c:v>
                </c:pt>
                <c:pt idx="2">
                  <c:v>7.2783139885394185E-2</c:v>
                </c:pt>
                <c:pt idx="3">
                  <c:v>5.3723771535450673E-2</c:v>
                </c:pt>
                <c:pt idx="4">
                  <c:v>4.4442232267222985E-2</c:v>
                </c:pt>
                <c:pt idx="5">
                  <c:v>3.8673897747652654E-2</c:v>
                </c:pt>
                <c:pt idx="6">
                  <c:v>3.3438035206876597E-2</c:v>
                </c:pt>
                <c:pt idx="7">
                  <c:v>2.8538173116612806E-2</c:v>
                </c:pt>
                <c:pt idx="8">
                  <c:v>2.5770957279523742E-2</c:v>
                </c:pt>
                <c:pt idx="9">
                  <c:v>2.3963015148601729E-2</c:v>
                </c:pt>
                <c:pt idx="10">
                  <c:v>2.2701717369666318E-2</c:v>
                </c:pt>
                <c:pt idx="11">
                  <c:v>2.1761590379315868E-2</c:v>
                </c:pt>
                <c:pt idx="12">
                  <c:v>2.1030552459169235E-2</c:v>
                </c:pt>
                <c:pt idx="13">
                  <c:v>2.0443933790641657E-2</c:v>
                </c:pt>
                <c:pt idx="14">
                  <c:v>1.9961458948874564E-2</c:v>
                </c:pt>
                <c:pt idx="15">
                  <c:v>1.9555750240730939E-2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F12'!$G$203:$G$218</c:f>
              <c:numCache>
                <c:formatCode>0.000</c:formatCode>
                <c:ptCount val="16"/>
                <c:pt idx="0">
                  <c:v>0.33551574984110316</c:v>
                </c:pt>
                <c:pt idx="1">
                  <c:v>0.11411904675211433</c:v>
                </c:pt>
                <c:pt idx="2">
                  <c:v>5.8719889770276069E-2</c:v>
                </c:pt>
                <c:pt idx="3">
                  <c:v>4.2714905793508062E-2</c:v>
                </c:pt>
                <c:pt idx="4">
                  <c:v>3.4878547539409152E-2</c:v>
                </c:pt>
                <c:pt idx="5">
                  <c:v>3.0025146414441137E-2</c:v>
                </c:pt>
                <c:pt idx="6">
                  <c:v>2.5649099933674008E-2</c:v>
                </c:pt>
                <c:pt idx="7">
                  <c:v>2.1553275640648486E-2</c:v>
                </c:pt>
                <c:pt idx="8">
                  <c:v>1.9243581073072492E-2</c:v>
                </c:pt>
                <c:pt idx="9">
                  <c:v>1.7737760238235065E-2</c:v>
                </c:pt>
                <c:pt idx="10">
                  <c:v>1.6686726319055194E-2</c:v>
                </c:pt>
                <c:pt idx="11">
                  <c:v>1.5902980680992825E-2</c:v>
                </c:pt>
                <c:pt idx="12">
                  <c:v>1.5294720168929243E-2</c:v>
                </c:pt>
                <c:pt idx="13">
                  <c:v>1.4807809690554296E-2</c:v>
                </c:pt>
                <c:pt idx="14">
                  <c:v>1.4408473028596073E-2</c:v>
                </c:pt>
                <c:pt idx="15">
                  <c:v>1.4073997716997534E-2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F12'!$I$203:$I$218</c:f>
              <c:numCache>
                <c:formatCode>0.000</c:formatCode>
                <c:ptCount val="16"/>
                <c:pt idx="0">
                  <c:v>0.30333366127235567</c:v>
                </c:pt>
                <c:pt idx="1">
                  <c:v>0.10110737457273278</c:v>
                </c:pt>
                <c:pt idx="2">
                  <c:v>5.1746104797816654E-2</c:v>
                </c:pt>
                <c:pt idx="3">
                  <c:v>3.7267351751562004E-2</c:v>
                </c:pt>
                <c:pt idx="4">
                  <c:v>3.0151993767911202E-2</c:v>
                </c:pt>
                <c:pt idx="5">
                  <c:v>2.575273043970263E-2</c:v>
                </c:pt>
                <c:pt idx="6">
                  <c:v>2.1800581322236414E-2</c:v>
                </c:pt>
                <c:pt idx="7">
                  <c:v>1.8096332277127595E-2</c:v>
                </c:pt>
                <c:pt idx="8">
                  <c:v>1.6005156058955382E-2</c:v>
                </c:pt>
                <c:pt idx="9">
                  <c:v>1.4640560376899169E-2</c:v>
                </c:pt>
                <c:pt idx="10">
                  <c:v>1.368525575412235E-2</c:v>
                </c:pt>
                <c:pt idx="11">
                  <c:v>1.2970616644419139E-2</c:v>
                </c:pt>
                <c:pt idx="12">
                  <c:v>1.241510793907499E-2</c:v>
                </c:pt>
                <c:pt idx="13">
                  <c:v>1.1969868377174094E-2</c:v>
                </c:pt>
                <c:pt idx="14">
                  <c:v>1.1604365166829686E-2</c:v>
                </c:pt>
                <c:pt idx="15">
                  <c:v>1.1298243248188617E-2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93.048771436486007</c:v>
                </c:pt>
                <c:pt idx="2">
                  <c:v>177.35106885892333</c:v>
                </c:pt>
                <c:pt idx="3">
                  <c:v>235.51104063176643</c:v>
                </c:pt>
                <c:pt idx="4">
                  <c:v>280.03335880479335</c:v>
                </c:pt>
                <c:pt idx="5">
                  <c:v>317.72525720243385</c:v>
                </c:pt>
                <c:pt idx="6">
                  <c:v>362.67908107086402</c:v>
                </c:pt>
                <c:pt idx="7">
                  <c:v>418.53719126549709</c:v>
                </c:pt>
                <c:pt idx="8">
                  <c:v>458.93721573651089</c:v>
                </c:pt>
                <c:pt idx="9">
                  <c:v>490.20577409931479</c:v>
                </c:pt>
                <c:pt idx="10">
                  <c:v>514.87164343747952</c:v>
                </c:pt>
                <c:pt idx="11">
                  <c:v>535.08564043209776</c:v>
                </c:pt>
                <c:pt idx="12">
                  <c:v>552.08176897758972</c:v>
                </c:pt>
                <c:pt idx="13">
                  <c:v>566.63815916158899</c:v>
                </c:pt>
                <c:pt idx="14">
                  <c:v>579.29206171425346</c:v>
                </c:pt>
                <c:pt idx="15">
                  <c:v>590.45950992401163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142.52594668100525</c:v>
                </c:pt>
                <c:pt idx="2">
                  <c:v>274.78891445865634</c:v>
                </c:pt>
                <c:pt idx="3">
                  <c:v>372.2746826663614</c:v>
                </c:pt>
                <c:pt idx="4">
                  <c:v>450.02239940927518</c:v>
                </c:pt>
                <c:pt idx="5">
                  <c:v>517.14466771619675</c:v>
                </c:pt>
                <c:pt idx="6">
                  <c:v>598.12126748066112</c:v>
                </c:pt>
                <c:pt idx="7">
                  <c:v>700.81570807899698</c:v>
                </c:pt>
                <c:pt idx="8">
                  <c:v>776.06740731711034</c:v>
                </c:pt>
                <c:pt idx="9">
                  <c:v>834.61951160878948</c:v>
                </c:pt>
                <c:pt idx="10">
                  <c:v>880.99061733204769</c:v>
                </c:pt>
                <c:pt idx="11">
                  <c:v>919.05047615498552</c:v>
                </c:pt>
                <c:pt idx="12">
                  <c:v>950.99736627603818</c:v>
                </c:pt>
                <c:pt idx="13">
                  <c:v>978.28530481521761</c:v>
                </c:pt>
                <c:pt idx="14">
                  <c:v>1001.9307732578138</c:v>
                </c:pt>
                <c:pt idx="15">
                  <c:v>1022.7170910755331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175.25558238707819</c:v>
                </c:pt>
                <c:pt idx="2">
                  <c:v>340.60009441850099</c:v>
                </c:pt>
                <c:pt idx="3">
                  <c:v>468.22062763485388</c:v>
                </c:pt>
                <c:pt idx="4">
                  <c:v>573.41837349740752</c:v>
                </c:pt>
                <c:pt idx="5">
                  <c:v>666.10832546617121</c:v>
                </c:pt>
                <c:pt idx="6">
                  <c:v>779.75445733838569</c:v>
                </c:pt>
                <c:pt idx="7">
                  <c:v>927.93319834322176</c:v>
                </c:pt>
                <c:pt idx="8">
                  <c:v>1039.3075968581525</c:v>
                </c:pt>
                <c:pt idx="9">
                  <c:v>1127.538073092707</c:v>
                </c:pt>
                <c:pt idx="10">
                  <c:v>1198.5574412616365</c:v>
                </c:pt>
                <c:pt idx="11">
                  <c:v>1257.6258753746658</c:v>
                </c:pt>
                <c:pt idx="12">
                  <c:v>1307.6407923192598</c:v>
                </c:pt>
                <c:pt idx="13">
                  <c:v>1350.6386439283949</c:v>
                </c:pt>
                <c:pt idx="14">
                  <c:v>1388.0721406290997</c:v>
                </c:pt>
                <c:pt idx="15">
                  <c:v>1421.0603413588365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197.80950780808541</c:v>
                </c:pt>
                <c:pt idx="2">
                  <c:v>386.50252184477216</c:v>
                </c:pt>
                <c:pt idx="3">
                  <c:v>536.66276405491385</c:v>
                </c:pt>
                <c:pt idx="4">
                  <c:v>663.30605378688733</c:v>
                </c:pt>
                <c:pt idx="5">
                  <c:v>776.61667941688529</c:v>
                </c:pt>
                <c:pt idx="6">
                  <c:v>917.40672894810211</c:v>
                </c:pt>
                <c:pt idx="7">
                  <c:v>1105.1963289422188</c:v>
                </c:pt>
                <c:pt idx="8">
                  <c:v>1249.5973126615895</c:v>
                </c:pt>
                <c:pt idx="9">
                  <c:v>1366.067929446014</c:v>
                </c:pt>
                <c:pt idx="10">
                  <c:v>1461.426834787175</c:v>
                </c:pt>
                <c:pt idx="11">
                  <c:v>1541.9467360948788</c:v>
                </c:pt>
                <c:pt idx="12">
                  <c:v>1610.9404846213633</c:v>
                </c:pt>
                <c:pt idx="13">
                  <c:v>1670.8621490056601</c:v>
                </c:pt>
                <c:pt idx="14">
                  <c:v>1723.4893690840308</c:v>
                </c:pt>
                <c:pt idx="15">
                  <c:v>1770.1867060798577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F12'!$J$203:$J$218</c:f>
              <c:numCache>
                <c:formatCode>0</c:formatCode>
                <c:ptCount val="16"/>
                <c:pt idx="0">
                  <c:v>70.388658683552634</c:v>
                </c:pt>
                <c:pt idx="1">
                  <c:v>214.13559239648441</c:v>
                </c:pt>
                <c:pt idx="2">
                  <c:v>419.98840020564103</c:v>
                </c:pt>
                <c:pt idx="3">
                  <c:v>587.31788656119852</c:v>
                </c:pt>
                <c:pt idx="4">
                  <c:v>730.74878332463197</c:v>
                </c:pt>
                <c:pt idx="5">
                  <c:v>860.53736150856503</c:v>
                </c:pt>
                <c:pt idx="6">
                  <c:v>1023.4536532789028</c:v>
                </c:pt>
                <c:pt idx="7">
                  <c:v>1244.5541132588501</c:v>
                </c:pt>
                <c:pt idx="8">
                  <c:v>1417.6601432245816</c:v>
                </c:pt>
                <c:pt idx="9">
                  <c:v>1559.3687570192506</c:v>
                </c:pt>
                <c:pt idx="10">
                  <c:v>1677.0536321785366</c:v>
                </c:pt>
                <c:pt idx="11">
                  <c:v>1777.72718166409</c:v>
                </c:pt>
                <c:pt idx="12">
                  <c:v>1864.9312547389716</c:v>
                </c:pt>
                <c:pt idx="13">
                  <c:v>1941.4080327914724</c:v>
                </c:pt>
                <c:pt idx="14">
                  <c:v>2009.1651555819049</c:v>
                </c:pt>
                <c:pt idx="15">
                  <c:v>2069.7337815296937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93.048771436486007</c:v>
                </c:pt>
                <c:pt idx="2">
                  <c:v>177.35106885892333</c:v>
                </c:pt>
                <c:pt idx="3">
                  <c:v>235.51104063176643</c:v>
                </c:pt>
                <c:pt idx="4">
                  <c:v>280.03335880479335</c:v>
                </c:pt>
                <c:pt idx="5">
                  <c:v>317.72525720243385</c:v>
                </c:pt>
                <c:pt idx="6">
                  <c:v>362.67908107086402</c:v>
                </c:pt>
                <c:pt idx="7">
                  <c:v>418.53719126549709</c:v>
                </c:pt>
                <c:pt idx="8">
                  <c:v>458.93721573651089</c:v>
                </c:pt>
                <c:pt idx="9">
                  <c:v>490.20577409931479</c:v>
                </c:pt>
                <c:pt idx="10">
                  <c:v>514.87164343747952</c:v>
                </c:pt>
                <c:pt idx="11">
                  <c:v>535.08564043209776</c:v>
                </c:pt>
                <c:pt idx="12">
                  <c:v>552.08176897758972</c:v>
                </c:pt>
                <c:pt idx="13">
                  <c:v>566.63815916158899</c:v>
                </c:pt>
                <c:pt idx="14">
                  <c:v>579.29206171425346</c:v>
                </c:pt>
                <c:pt idx="15">
                  <c:v>590.45950992401163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142.52594668100525</c:v>
                </c:pt>
                <c:pt idx="2">
                  <c:v>274.78891445865634</c:v>
                </c:pt>
                <c:pt idx="3">
                  <c:v>372.2746826663614</c:v>
                </c:pt>
                <c:pt idx="4">
                  <c:v>450.02239940927518</c:v>
                </c:pt>
                <c:pt idx="5">
                  <c:v>517.14466771619675</c:v>
                </c:pt>
                <c:pt idx="6">
                  <c:v>598.12126748066112</c:v>
                </c:pt>
                <c:pt idx="7">
                  <c:v>700.81570807899698</c:v>
                </c:pt>
                <c:pt idx="8">
                  <c:v>776.06740731711034</c:v>
                </c:pt>
                <c:pt idx="9">
                  <c:v>834.61951160878948</c:v>
                </c:pt>
                <c:pt idx="10">
                  <c:v>880.99061733204769</c:v>
                </c:pt>
                <c:pt idx="11">
                  <c:v>919.05047615498552</c:v>
                </c:pt>
                <c:pt idx="12">
                  <c:v>950.99736627603818</c:v>
                </c:pt>
                <c:pt idx="13">
                  <c:v>978.28530481521761</c:v>
                </c:pt>
                <c:pt idx="14">
                  <c:v>1001.9307732578138</c:v>
                </c:pt>
                <c:pt idx="15">
                  <c:v>1022.7170910755331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175.25558238707819</c:v>
                </c:pt>
                <c:pt idx="2">
                  <c:v>340.60009441850099</c:v>
                </c:pt>
                <c:pt idx="3">
                  <c:v>468.22062763485388</c:v>
                </c:pt>
                <c:pt idx="4">
                  <c:v>573.41837349740752</c:v>
                </c:pt>
                <c:pt idx="5">
                  <c:v>666.10832546617121</c:v>
                </c:pt>
                <c:pt idx="6">
                  <c:v>779.75445733838569</c:v>
                </c:pt>
                <c:pt idx="7">
                  <c:v>927.93319834322176</c:v>
                </c:pt>
                <c:pt idx="8">
                  <c:v>1039.3075968581525</c:v>
                </c:pt>
                <c:pt idx="9">
                  <c:v>1127.538073092707</c:v>
                </c:pt>
                <c:pt idx="10">
                  <c:v>1198.5574412616365</c:v>
                </c:pt>
                <c:pt idx="11">
                  <c:v>1257.6258753746658</c:v>
                </c:pt>
                <c:pt idx="12">
                  <c:v>1307.6407923192598</c:v>
                </c:pt>
                <c:pt idx="13">
                  <c:v>1350.6386439283949</c:v>
                </c:pt>
                <c:pt idx="14">
                  <c:v>1388.0721406290997</c:v>
                </c:pt>
                <c:pt idx="15">
                  <c:v>1421.0603413588365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197.80950780808541</c:v>
                </c:pt>
                <c:pt idx="2">
                  <c:v>386.50252184477216</c:v>
                </c:pt>
                <c:pt idx="3">
                  <c:v>536.66276405491385</c:v>
                </c:pt>
                <c:pt idx="4">
                  <c:v>663.30605378688733</c:v>
                </c:pt>
                <c:pt idx="5">
                  <c:v>776.61667941688529</c:v>
                </c:pt>
                <c:pt idx="6">
                  <c:v>917.40672894810211</c:v>
                </c:pt>
                <c:pt idx="7">
                  <c:v>1105.1963289422188</c:v>
                </c:pt>
                <c:pt idx="8">
                  <c:v>1249.5973126615895</c:v>
                </c:pt>
                <c:pt idx="9">
                  <c:v>1366.067929446014</c:v>
                </c:pt>
                <c:pt idx="10">
                  <c:v>1461.426834787175</c:v>
                </c:pt>
                <c:pt idx="11">
                  <c:v>1541.9467360948788</c:v>
                </c:pt>
                <c:pt idx="12">
                  <c:v>1610.9404846213633</c:v>
                </c:pt>
                <c:pt idx="13">
                  <c:v>1670.8621490056601</c:v>
                </c:pt>
                <c:pt idx="14">
                  <c:v>1723.4893690840308</c:v>
                </c:pt>
                <c:pt idx="15">
                  <c:v>1770.1867060798577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F12'!$J$203:$J$218</c:f>
              <c:numCache>
                <c:formatCode>0</c:formatCode>
                <c:ptCount val="16"/>
                <c:pt idx="0">
                  <c:v>70.388658683552634</c:v>
                </c:pt>
                <c:pt idx="1">
                  <c:v>214.13559239648441</c:v>
                </c:pt>
                <c:pt idx="2">
                  <c:v>419.98840020564103</c:v>
                </c:pt>
                <c:pt idx="3">
                  <c:v>587.31788656119852</c:v>
                </c:pt>
                <c:pt idx="4">
                  <c:v>730.74878332463197</c:v>
                </c:pt>
                <c:pt idx="5">
                  <c:v>860.53736150856503</c:v>
                </c:pt>
                <c:pt idx="6">
                  <c:v>1023.4536532789028</c:v>
                </c:pt>
                <c:pt idx="7">
                  <c:v>1244.5541132588501</c:v>
                </c:pt>
                <c:pt idx="8">
                  <c:v>1417.6601432245816</c:v>
                </c:pt>
                <c:pt idx="9">
                  <c:v>1559.3687570192506</c:v>
                </c:pt>
                <c:pt idx="10">
                  <c:v>1677.0536321785366</c:v>
                </c:pt>
                <c:pt idx="11">
                  <c:v>1777.72718166409</c:v>
                </c:pt>
                <c:pt idx="12">
                  <c:v>1864.9312547389716</c:v>
                </c:pt>
                <c:pt idx="13">
                  <c:v>1941.4080327914724</c:v>
                </c:pt>
                <c:pt idx="14">
                  <c:v>2009.1651555819049</c:v>
                </c:pt>
                <c:pt idx="15">
                  <c:v>2069.7337815296937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19.284141212055278</c:v>
                </c:pt>
                <c:pt idx="2">
                  <c:v>28.133968944421106</c:v>
                </c:pt>
                <c:pt idx="3">
                  <c:v>36.511954313055341</c:v>
                </c:pt>
                <c:pt idx="4">
                  <c:v>44.454852991867774</c:v>
                </c:pt>
                <c:pt idx="5">
                  <c:v>51.995699672609561</c:v>
                </c:pt>
                <c:pt idx="6">
                  <c:v>59.164267311603389</c:v>
                </c:pt>
                <c:pt idx="7">
                  <c:v>65.987459998226797</c:v>
                </c:pt>
                <c:pt idx="8">
                  <c:v>72.489650375002071</c:v>
                </c:pt>
                <c:pt idx="9">
                  <c:v>78.692970529603556</c:v>
                </c:pt>
                <c:pt idx="10">
                  <c:v>84.617563675866379</c:v>
                </c:pt>
                <c:pt idx="11">
                  <c:v>90.281802654694431</c:v>
                </c:pt>
                <c:pt idx="12">
                  <c:v>95.702480248454123</c:v>
                </c:pt>
                <c:pt idx="13">
                  <c:v>100.89497546162505</c:v>
                </c:pt>
                <c:pt idx="14">
                  <c:v>105.87339923565098</c:v>
                </c:pt>
                <c:pt idx="15">
                  <c:v>110.65072250559369</c:v>
                </c:pt>
                <c:pt idx="16">
                  <c:v>115.23888904568838</c:v>
                </c:pt>
                <c:pt idx="17">
                  <c:v>119.64891517085529</c:v>
                </c:pt>
                <c:pt idx="18">
                  <c:v>123.89097804631292</c:v>
                </c:pt>
                <c:pt idx="19">
                  <c:v>127.97449409549296</c:v>
                </c:pt>
                <c:pt idx="20">
                  <c:v>131.90818877775934</c:v>
                </c:pt>
                <c:pt idx="21">
                  <c:v>135.70015882419338</c:v>
                </c:pt>
                <c:pt idx="22">
                  <c:v>139.35792786564903</c:v>
                </c:pt>
                <c:pt idx="23">
                  <c:v>142.88849625733187</c:v>
                </c:pt>
                <c:pt idx="24">
                  <c:v>146.2983857941955</c:v>
                </c:pt>
                <c:pt idx="25">
                  <c:v>149.59367991811618</c:v>
                </c:pt>
                <c:pt idx="26">
                  <c:v>152.7800599383568</c:v>
                </c:pt>
                <c:pt idx="27">
                  <c:v>155.86283771900423</c:v>
                </c:pt>
                <c:pt idx="28">
                  <c:v>158.8469852290055</c:v>
                </c:pt>
                <c:pt idx="29">
                  <c:v>161.73716130059287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65.72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38.160000000000004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F12'!$C$203:$C$218</c:f>
              <c:numCache>
                <c:formatCode>0.000</c:formatCode>
                <c:ptCount val="16"/>
                <c:pt idx="0">
                  <c:v>0.58270439368215809</c:v>
                </c:pt>
                <c:pt idx="1">
                  <c:v>0.29513544779267148</c:v>
                </c:pt>
                <c:pt idx="2">
                  <c:v>0.16971186009225658</c:v>
                </c:pt>
                <c:pt idx="3">
                  <c:v>0.11366210396069261</c:v>
                </c:pt>
                <c:pt idx="4">
                  <c:v>8.9201373367310821E-2</c:v>
                </c:pt>
                <c:pt idx="5">
                  <c:v>7.5379861842777812E-2</c:v>
                </c:pt>
                <c:pt idx="6">
                  <c:v>6.3253894948580497E-2</c:v>
                </c:pt>
                <c:pt idx="7">
                  <c:v>5.2584203878965396E-2</c:v>
                </c:pt>
                <c:pt idx="8">
                  <c:v>4.699355966327564E-2</c:v>
                </c:pt>
                <c:pt idx="9">
                  <c:v>4.3655251761939552E-2</c:v>
                </c:pt>
                <c:pt idx="10">
                  <c:v>4.1476760792947341E-2</c:v>
                </c:pt>
                <c:pt idx="11">
                  <c:v>3.9973281964815852E-2</c:v>
                </c:pt>
                <c:pt idx="12">
                  <c:v>3.8933839108469113E-2</c:v>
                </c:pt>
                <c:pt idx="13">
                  <c:v>3.8179554744634671E-2</c:v>
                </c:pt>
                <c:pt idx="14">
                  <c:v>3.7644260445757638E-2</c:v>
                </c:pt>
                <c:pt idx="15">
                  <c:v>3.7257132006611141E-2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F12'!$C$203:$C$218</c:f>
              <c:numCache>
                <c:formatCode>0.000</c:formatCode>
                <c:ptCount val="16"/>
                <c:pt idx="0">
                  <c:v>0.58270439368215809</c:v>
                </c:pt>
                <c:pt idx="1">
                  <c:v>0.2149410431888589</c:v>
                </c:pt>
                <c:pt idx="2">
                  <c:v>0.11277067642546497</c:v>
                </c:pt>
                <c:pt idx="3">
                  <c:v>8.4921708750253552E-2</c:v>
                </c:pt>
                <c:pt idx="4">
                  <c:v>7.1420062543126051E-2</c:v>
                </c:pt>
                <c:pt idx="5">
                  <c:v>6.2947466550502471E-2</c:v>
                </c:pt>
                <c:pt idx="6">
                  <c:v>5.5145171155025048E-2</c:v>
                </c:pt>
                <c:pt idx="7">
                  <c:v>4.7785478608311047E-2</c:v>
                </c:pt>
                <c:pt idx="8">
                  <c:v>4.3578945690651023E-2</c:v>
                </c:pt>
                <c:pt idx="9">
                  <c:v>4.0799193026127098E-2</c:v>
                </c:pt>
                <c:pt idx="10">
                  <c:v>3.8844632938944489E-2</c:v>
                </c:pt>
                <c:pt idx="11">
                  <c:v>3.737719439424575E-2</c:v>
                </c:pt>
                <c:pt idx="12">
                  <c:v>3.6226517743989925E-2</c:v>
                </c:pt>
                <c:pt idx="13">
                  <c:v>3.5295893290336229E-2</c:v>
                </c:pt>
                <c:pt idx="14">
                  <c:v>3.4524899134325389E-2</c:v>
                </c:pt>
                <c:pt idx="15">
                  <c:v>3.3871924600848369E-2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55000000000000004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F12'!$E$203:$E$218</c:f>
              <c:numCache>
                <c:formatCode>0.000</c:formatCode>
                <c:ptCount val="16"/>
                <c:pt idx="0">
                  <c:v>0.3998348720909764</c:v>
                </c:pt>
                <c:pt idx="1">
                  <c:v>0.1954925147129207</c:v>
                </c:pt>
                <c:pt idx="2">
                  <c:v>0.1099365993969134</c:v>
                </c:pt>
                <c:pt idx="3">
                  <c:v>7.3370777512989538E-2</c:v>
                </c:pt>
                <c:pt idx="4">
                  <c:v>5.6673442869582341E-2</c:v>
                </c:pt>
                <c:pt idx="5">
                  <c:v>4.715824417967638E-2</c:v>
                </c:pt>
                <c:pt idx="6">
                  <c:v>3.8880725605529881E-2</c:v>
                </c:pt>
                <c:pt idx="7">
                  <c:v>3.1722208180845861E-2</c:v>
                </c:pt>
                <c:pt idx="8">
                  <c:v>2.8014748022974791E-2</c:v>
                </c:pt>
                <c:pt idx="9">
                  <c:v>2.5820747257159278E-2</c:v>
                </c:pt>
                <c:pt idx="10">
                  <c:v>2.440159644628935E-2</c:v>
                </c:pt>
                <c:pt idx="11">
                  <c:v>2.3430471430351957E-2</c:v>
                </c:pt>
                <c:pt idx="12">
                  <c:v>2.2759008284063874E-2</c:v>
                </c:pt>
                <c:pt idx="13">
                  <c:v>2.2275039559153789E-2</c:v>
                </c:pt>
                <c:pt idx="14">
                  <c:v>2.1931687522503455E-2</c:v>
                </c:pt>
                <c:pt idx="15">
                  <c:v>2.1685116742214131E-2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F12'!$E$203:$E$218</c:f>
              <c:numCache>
                <c:formatCode>0.000</c:formatCode>
                <c:ptCount val="16"/>
                <c:pt idx="0">
                  <c:v>0.3998348720909764</c:v>
                </c:pt>
                <c:pt idx="1">
                  <c:v>0.14032532648081997</c:v>
                </c:pt>
                <c:pt idx="2">
                  <c:v>7.2783139885394185E-2</c:v>
                </c:pt>
                <c:pt idx="3">
                  <c:v>5.3723771535450673E-2</c:v>
                </c:pt>
                <c:pt idx="4">
                  <c:v>4.4442232267222985E-2</c:v>
                </c:pt>
                <c:pt idx="5">
                  <c:v>3.8673897747652654E-2</c:v>
                </c:pt>
                <c:pt idx="6">
                  <c:v>3.3438035206876597E-2</c:v>
                </c:pt>
                <c:pt idx="7">
                  <c:v>2.8538173116612806E-2</c:v>
                </c:pt>
                <c:pt idx="8">
                  <c:v>2.5770957279523742E-2</c:v>
                </c:pt>
                <c:pt idx="9">
                  <c:v>2.3963015148601729E-2</c:v>
                </c:pt>
                <c:pt idx="10">
                  <c:v>2.2701717369666318E-2</c:v>
                </c:pt>
                <c:pt idx="11">
                  <c:v>2.1761590379315868E-2</c:v>
                </c:pt>
                <c:pt idx="12">
                  <c:v>2.1030552459169235E-2</c:v>
                </c:pt>
                <c:pt idx="13">
                  <c:v>2.0443933790641657E-2</c:v>
                </c:pt>
                <c:pt idx="14">
                  <c:v>1.9961458948874564E-2</c:v>
                </c:pt>
                <c:pt idx="15">
                  <c:v>1.9555750240730939E-2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F12'!$G$203:$G$218</c:f>
              <c:numCache>
                <c:formatCode>0.000</c:formatCode>
                <c:ptCount val="16"/>
                <c:pt idx="0">
                  <c:v>0.33551574984110316</c:v>
                </c:pt>
                <c:pt idx="1">
                  <c:v>0.16051305384318906</c:v>
                </c:pt>
                <c:pt idx="2">
                  <c:v>8.8928263373312846E-2</c:v>
                </c:pt>
                <c:pt idx="3">
                  <c:v>5.9201027281407421E-2</c:v>
                </c:pt>
                <c:pt idx="4">
                  <c:v>4.5205568650601234E-2</c:v>
                </c:pt>
                <c:pt idx="5">
                  <c:v>3.7170743826841629E-2</c:v>
                </c:pt>
                <c:pt idx="6">
                  <c:v>3.0198380847649905E-2</c:v>
                </c:pt>
                <c:pt idx="7">
                  <c:v>2.4211261486785016E-2</c:v>
                </c:pt>
                <c:pt idx="8">
                  <c:v>2.1115997854113621E-2</c:v>
                </c:pt>
                <c:pt idx="9">
                  <c:v>1.9285011363235901E-2</c:v>
                </c:pt>
                <c:pt idx="10">
                  <c:v>1.8102479355408086E-2</c:v>
                </c:pt>
                <c:pt idx="11">
                  <c:v>1.7295546608589951E-2</c:v>
                </c:pt>
                <c:pt idx="12">
                  <c:v>1.6734412706070918E-2</c:v>
                </c:pt>
                <c:pt idx="13">
                  <c:v>1.633129350329315E-2</c:v>
                </c:pt>
                <c:pt idx="14">
                  <c:v>1.6044259532247734E-2</c:v>
                </c:pt>
                <c:pt idx="15">
                  <c:v>1.5839374619293169E-2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F12'!$G$203:$G$218</c:f>
              <c:numCache>
                <c:formatCode>0.000</c:formatCode>
                <c:ptCount val="16"/>
                <c:pt idx="0">
                  <c:v>0.33551574984110316</c:v>
                </c:pt>
                <c:pt idx="1">
                  <c:v>0.11411904675211433</c:v>
                </c:pt>
                <c:pt idx="2">
                  <c:v>5.8719889770276069E-2</c:v>
                </c:pt>
                <c:pt idx="3">
                  <c:v>4.2714905793508062E-2</c:v>
                </c:pt>
                <c:pt idx="4">
                  <c:v>3.4878547539409152E-2</c:v>
                </c:pt>
                <c:pt idx="5">
                  <c:v>3.0025146414441137E-2</c:v>
                </c:pt>
                <c:pt idx="6">
                  <c:v>2.5649099933674008E-2</c:v>
                </c:pt>
                <c:pt idx="7">
                  <c:v>2.1553275640648486E-2</c:v>
                </c:pt>
                <c:pt idx="8">
                  <c:v>1.9243581073072492E-2</c:v>
                </c:pt>
                <c:pt idx="9">
                  <c:v>1.7737760238235065E-2</c:v>
                </c:pt>
                <c:pt idx="10">
                  <c:v>1.6686726319055194E-2</c:v>
                </c:pt>
                <c:pt idx="11">
                  <c:v>1.5902980680992825E-2</c:v>
                </c:pt>
                <c:pt idx="12">
                  <c:v>1.5294720168929243E-2</c:v>
                </c:pt>
                <c:pt idx="13">
                  <c:v>1.4807809690554296E-2</c:v>
                </c:pt>
                <c:pt idx="14">
                  <c:v>1.4408473028596073E-2</c:v>
                </c:pt>
                <c:pt idx="15">
                  <c:v>1.4073997716997534E-2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F12'!$I$203:$I$218</c:f>
              <c:numCache>
                <c:formatCode>0.000</c:formatCode>
                <c:ptCount val="16"/>
                <c:pt idx="0">
                  <c:v>0.30333366127235567</c:v>
                </c:pt>
                <c:pt idx="1">
                  <c:v>0.14310969360104497</c:v>
                </c:pt>
                <c:pt idx="2">
                  <c:v>7.8507739413572183E-2</c:v>
                </c:pt>
                <c:pt idx="3">
                  <c:v>5.2174313951443223E-2</c:v>
                </c:pt>
                <c:pt idx="4">
                  <c:v>3.9528554063724942E-2</c:v>
                </c:pt>
                <c:pt idx="5">
                  <c:v>3.2233073009522405E-2</c:v>
                </c:pt>
                <c:pt idx="6">
                  <c:v>2.5909340656032617E-2</c:v>
                </c:pt>
                <c:pt idx="7">
                  <c:v>2.0498813735827195E-2</c:v>
                </c:pt>
                <c:pt idx="8">
                  <c:v>1.770051795371029E-2</c:v>
                </c:pt>
                <c:pt idx="9">
                  <c:v>1.6042631724728092E-2</c:v>
                </c:pt>
                <c:pt idx="10">
                  <c:v>1.4971027418983688E-2</c:v>
                </c:pt>
                <c:pt idx="11">
                  <c:v>1.4239969553187369E-2</c:v>
                </c:pt>
                <c:pt idx="12">
                  <c:v>1.372862213434935E-2</c:v>
                </c:pt>
                <c:pt idx="13">
                  <c:v>1.3361612357960786E-2</c:v>
                </c:pt>
                <c:pt idx="14">
                  <c:v>1.3099238020354301E-2</c:v>
                </c:pt>
                <c:pt idx="15">
                  <c:v>1.2912621520317106E-2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F12'!$I$203:$I$218</c:f>
              <c:numCache>
                <c:formatCode>0.000</c:formatCode>
                <c:ptCount val="16"/>
                <c:pt idx="0">
                  <c:v>0.30333366127235567</c:v>
                </c:pt>
                <c:pt idx="1">
                  <c:v>0.10110737457273278</c:v>
                </c:pt>
                <c:pt idx="2">
                  <c:v>5.1746104797816654E-2</c:v>
                </c:pt>
                <c:pt idx="3">
                  <c:v>3.7267351751562004E-2</c:v>
                </c:pt>
                <c:pt idx="4">
                  <c:v>3.0151993767911202E-2</c:v>
                </c:pt>
                <c:pt idx="5">
                  <c:v>2.575273043970263E-2</c:v>
                </c:pt>
                <c:pt idx="6">
                  <c:v>2.1800581322236414E-2</c:v>
                </c:pt>
                <c:pt idx="7">
                  <c:v>1.8096332277127595E-2</c:v>
                </c:pt>
                <c:pt idx="8">
                  <c:v>1.6005156058955382E-2</c:v>
                </c:pt>
                <c:pt idx="9">
                  <c:v>1.4640560376899169E-2</c:v>
                </c:pt>
                <c:pt idx="10">
                  <c:v>1.368525575412235E-2</c:v>
                </c:pt>
                <c:pt idx="11">
                  <c:v>1.2970616644419139E-2</c:v>
                </c:pt>
                <c:pt idx="12">
                  <c:v>1.241510793907499E-2</c:v>
                </c:pt>
                <c:pt idx="13">
                  <c:v>1.1969868377174094E-2</c:v>
                </c:pt>
                <c:pt idx="14">
                  <c:v>1.1604365166829686E-2</c:v>
                </c:pt>
                <c:pt idx="15">
                  <c:v>1.1298243248188617E-2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0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67.765495976781892</c:v>
                </c:pt>
                <c:pt idx="2">
                  <c:v>117.84680215706703</c:v>
                </c:pt>
                <c:pt idx="3">
                  <c:v>175.96014241401457</c:v>
                </c:pt>
                <c:pt idx="4">
                  <c:v>224.21179456110593</c:v>
                </c:pt>
                <c:pt idx="5">
                  <c:v>265.32285296190435</c:v>
                </c:pt>
                <c:pt idx="6">
                  <c:v>316.18606279120252</c:v>
                </c:pt>
                <c:pt idx="7">
                  <c:v>380.34235615765118</c:v>
                </c:pt>
                <c:pt idx="8">
                  <c:v>425.5902328597067</c:v>
                </c:pt>
                <c:pt idx="9">
                  <c:v>458.13502826793513</c:v>
                </c:pt>
                <c:pt idx="10">
                  <c:v>482.19773236006358</c:v>
                </c:pt>
                <c:pt idx="11">
                  <c:v>500.33419866809618</c:v>
                </c:pt>
                <c:pt idx="12">
                  <c:v>513.6919568676567</c:v>
                </c:pt>
                <c:pt idx="13">
                  <c:v>523.84057733964482</c:v>
                </c:pt>
                <c:pt idx="14">
                  <c:v>531.28949176245328</c:v>
                </c:pt>
                <c:pt idx="15">
                  <c:v>536.80997228801925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93.048771436486007</c:v>
                </c:pt>
                <c:pt idx="2">
                  <c:v>177.35106885892333</c:v>
                </c:pt>
                <c:pt idx="3">
                  <c:v>235.51104063176643</c:v>
                </c:pt>
                <c:pt idx="4">
                  <c:v>280.03335880479335</c:v>
                </c:pt>
                <c:pt idx="5">
                  <c:v>317.72525720243385</c:v>
                </c:pt>
                <c:pt idx="6">
                  <c:v>362.67908107086402</c:v>
                </c:pt>
                <c:pt idx="7">
                  <c:v>418.53719126549709</c:v>
                </c:pt>
                <c:pt idx="8">
                  <c:v>458.93721573651089</c:v>
                </c:pt>
                <c:pt idx="9">
                  <c:v>490.20577409931479</c:v>
                </c:pt>
                <c:pt idx="10">
                  <c:v>514.87164343747952</c:v>
                </c:pt>
                <c:pt idx="11">
                  <c:v>535.08564043209776</c:v>
                </c:pt>
                <c:pt idx="12">
                  <c:v>552.08176897758972</c:v>
                </c:pt>
                <c:pt idx="13">
                  <c:v>566.63815916158899</c:v>
                </c:pt>
                <c:pt idx="14">
                  <c:v>579.29206171425346</c:v>
                </c:pt>
                <c:pt idx="15">
                  <c:v>590.45950992401163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102.30570735339842</c:v>
                </c:pt>
                <c:pt idx="2">
                  <c:v>181.92303663852934</c:v>
                </c:pt>
                <c:pt idx="3">
                  <c:v>272.58808858144113</c:v>
                </c:pt>
                <c:pt idx="4">
                  <c:v>352.89897679278562</c:v>
                </c:pt>
                <c:pt idx="5">
                  <c:v>424.1040002210118</c:v>
                </c:pt>
                <c:pt idx="6">
                  <c:v>514.3936922091666</c:v>
                </c:pt>
                <c:pt idx="7">
                  <c:v>630.47313371066548</c:v>
                </c:pt>
                <c:pt idx="8">
                  <c:v>713.90968726893686</c:v>
                </c:pt>
                <c:pt idx="9">
                  <c:v>774.57092162406843</c:v>
                </c:pt>
                <c:pt idx="10">
                  <c:v>819.61850504421886</c:v>
                </c:pt>
                <c:pt idx="11">
                  <c:v>853.58931250917533</c:v>
                </c:pt>
                <c:pt idx="12">
                  <c:v>878.77291270218643</c:v>
                </c:pt>
                <c:pt idx="13">
                  <c:v>897.86596997450113</c:v>
                </c:pt>
                <c:pt idx="14">
                  <c:v>911.92253124519448</c:v>
                </c:pt>
                <c:pt idx="15">
                  <c:v>922.29155313082833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142.52594668100525</c:v>
                </c:pt>
                <c:pt idx="2">
                  <c:v>274.78891445865634</c:v>
                </c:pt>
                <c:pt idx="3">
                  <c:v>372.2746826663614</c:v>
                </c:pt>
                <c:pt idx="4">
                  <c:v>450.02239940927518</c:v>
                </c:pt>
                <c:pt idx="5">
                  <c:v>517.14466771619675</c:v>
                </c:pt>
                <c:pt idx="6">
                  <c:v>598.12126748066112</c:v>
                </c:pt>
                <c:pt idx="7">
                  <c:v>700.81570807899698</c:v>
                </c:pt>
                <c:pt idx="8">
                  <c:v>776.06740731711034</c:v>
                </c:pt>
                <c:pt idx="9">
                  <c:v>834.61951160878948</c:v>
                </c:pt>
                <c:pt idx="10">
                  <c:v>880.99061733204769</c:v>
                </c:pt>
                <c:pt idx="11">
                  <c:v>919.05047615498552</c:v>
                </c:pt>
                <c:pt idx="12">
                  <c:v>950.99736627603818</c:v>
                </c:pt>
                <c:pt idx="13">
                  <c:v>978.28530481521761</c:v>
                </c:pt>
                <c:pt idx="14">
                  <c:v>1001.9307732578138</c:v>
                </c:pt>
                <c:pt idx="15">
                  <c:v>1022.7170910755331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124.60045785147615</c:v>
                </c:pt>
                <c:pt idx="2">
                  <c:v>224.90037746539366</c:v>
                </c:pt>
                <c:pt idx="3">
                  <c:v>337.83197553197135</c:v>
                </c:pt>
                <c:pt idx="4">
                  <c:v>442.42336944331305</c:v>
                </c:pt>
                <c:pt idx="5">
                  <c:v>538.05756734837405</c:v>
                </c:pt>
                <c:pt idx="6">
                  <c:v>662.2871637025678</c:v>
                </c:pt>
                <c:pt idx="7">
                  <c:v>826.06187252640245</c:v>
                </c:pt>
                <c:pt idx="8">
                  <c:v>947.14917751820985</c:v>
                </c:pt>
                <c:pt idx="9">
                  <c:v>1037.0748361666574</c:v>
                </c:pt>
                <c:pt idx="10">
                  <c:v>1104.8210362424766</c:v>
                </c:pt>
                <c:pt idx="11">
                  <c:v>1156.3670378631955</c:v>
                </c:pt>
                <c:pt idx="12">
                  <c:v>1195.1420316498106</c:v>
                </c:pt>
                <c:pt idx="13">
                  <c:v>1224.6427385538732</c:v>
                </c:pt>
                <c:pt idx="14">
                  <c:v>1246.5517626289659</c:v>
                </c:pt>
                <c:pt idx="15">
                  <c:v>1262.6761144748086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175.25558238707819</c:v>
                </c:pt>
                <c:pt idx="2">
                  <c:v>340.60009441850099</c:v>
                </c:pt>
                <c:pt idx="3">
                  <c:v>468.22062763485388</c:v>
                </c:pt>
                <c:pt idx="4">
                  <c:v>573.41837349740752</c:v>
                </c:pt>
                <c:pt idx="5">
                  <c:v>666.10832546617121</c:v>
                </c:pt>
                <c:pt idx="6">
                  <c:v>779.75445733838569</c:v>
                </c:pt>
                <c:pt idx="7">
                  <c:v>927.93319834322176</c:v>
                </c:pt>
                <c:pt idx="8">
                  <c:v>1039.3075968581525</c:v>
                </c:pt>
                <c:pt idx="9">
                  <c:v>1127.538073092707</c:v>
                </c:pt>
                <c:pt idx="10">
                  <c:v>1198.5574412616365</c:v>
                </c:pt>
                <c:pt idx="11">
                  <c:v>1257.6258753746658</c:v>
                </c:pt>
                <c:pt idx="12">
                  <c:v>1307.6407923192598</c:v>
                </c:pt>
                <c:pt idx="13">
                  <c:v>1350.6386439283949</c:v>
                </c:pt>
                <c:pt idx="14">
                  <c:v>1388.0721406290997</c:v>
                </c:pt>
                <c:pt idx="15">
                  <c:v>1421.0603413588365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139.75293704251186</c:v>
                </c:pt>
                <c:pt idx="2">
                  <c:v>254.75195374868304</c:v>
                </c:pt>
                <c:pt idx="3">
                  <c:v>383.33038779605783</c:v>
                </c:pt>
                <c:pt idx="4">
                  <c:v>505.96335924044968</c:v>
                </c:pt>
                <c:pt idx="5">
                  <c:v>620.48070918002554</c:v>
                </c:pt>
                <c:pt idx="6">
                  <c:v>771.92238372701649</c:v>
                </c:pt>
                <c:pt idx="7">
                  <c:v>975.66621453048356</c:v>
                </c:pt>
                <c:pt idx="8">
                  <c:v>1129.910438344416</c:v>
                </c:pt>
                <c:pt idx="9">
                  <c:v>1246.6782472586481</c:v>
                </c:pt>
                <c:pt idx="10">
                  <c:v>1335.9136577787194</c:v>
                </c:pt>
                <c:pt idx="11">
                  <c:v>1404.4973850048259</c:v>
                </c:pt>
                <c:pt idx="12">
                  <c:v>1456.8104362024437</c:v>
                </c:pt>
                <c:pt idx="13">
                  <c:v>1496.8253429447902</c:v>
                </c:pt>
                <c:pt idx="14">
                  <c:v>1526.8063660590733</c:v>
                </c:pt>
                <c:pt idx="15">
                  <c:v>1548.8721611278856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197.80950780808541</c:v>
                </c:pt>
                <c:pt idx="2">
                  <c:v>386.50252184477216</c:v>
                </c:pt>
                <c:pt idx="3">
                  <c:v>536.66276405491385</c:v>
                </c:pt>
                <c:pt idx="4">
                  <c:v>663.30605378688733</c:v>
                </c:pt>
                <c:pt idx="5">
                  <c:v>776.61667941688529</c:v>
                </c:pt>
                <c:pt idx="6">
                  <c:v>917.40672894810211</c:v>
                </c:pt>
                <c:pt idx="7">
                  <c:v>1105.1963289422188</c:v>
                </c:pt>
                <c:pt idx="8">
                  <c:v>1249.5973126615895</c:v>
                </c:pt>
                <c:pt idx="9">
                  <c:v>1366.067929446014</c:v>
                </c:pt>
                <c:pt idx="10">
                  <c:v>1461.426834787175</c:v>
                </c:pt>
                <c:pt idx="11">
                  <c:v>1541.9467360948788</c:v>
                </c:pt>
                <c:pt idx="12">
                  <c:v>1610.9404846213633</c:v>
                </c:pt>
                <c:pt idx="13">
                  <c:v>1670.8621490056601</c:v>
                </c:pt>
                <c:pt idx="14">
                  <c:v>1723.4893690840308</c:v>
                </c:pt>
                <c:pt idx="15">
                  <c:v>1770.1867060798577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zoomScaleNormal="100" workbookViewId="0">
      <selection activeCell="F31" sqref="F31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56</v>
      </c>
    </row>
    <row r="12" spans="1:1" x14ac:dyDescent="0.45">
      <c r="A12" s="16" t="s">
        <v>57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51</v>
      </c>
    </row>
    <row r="18" spans="1:1" x14ac:dyDescent="0.45">
      <c r="A18" s="16" t="s">
        <v>52</v>
      </c>
    </row>
    <row r="19" spans="1:1" x14ac:dyDescent="0.45">
      <c r="A19" s="16" t="s">
        <v>53</v>
      </c>
    </row>
    <row r="20" spans="1:1" x14ac:dyDescent="0.45">
      <c r="A20" s="16" t="s">
        <v>58</v>
      </c>
    </row>
    <row r="21" spans="1:1" x14ac:dyDescent="0.45">
      <c r="A21" s="16" t="s">
        <v>59</v>
      </c>
    </row>
    <row r="22" spans="1:1" x14ac:dyDescent="0.45">
      <c r="A22" s="16"/>
    </row>
    <row r="25" spans="1:1" ht="15.75" x14ac:dyDescent="0.5">
      <c r="A25" s="17" t="s">
        <v>54</v>
      </c>
    </row>
    <row r="26" spans="1:1" ht="15.75" x14ac:dyDescent="0.5">
      <c r="A26" s="17"/>
    </row>
    <row r="27" spans="1:1" x14ac:dyDescent="0.45">
      <c r="A27" s="16" t="s">
        <v>60</v>
      </c>
    </row>
    <row r="28" spans="1:1" x14ac:dyDescent="0.45">
      <c r="A28" s="16"/>
    </row>
  </sheetData>
  <hyperlinks>
    <hyperlink ref="A10" location="Abmessung!A1" display="Abmessungen"/>
    <hyperlink ref="A11" location="'2 mm Noctua F12'!A1" display="Datensatz Lamellenabstand 2 mm FAN Noctua F12"/>
    <hyperlink ref="A12" location="'2 mm 2x F12'!A1" display="Datensatz Lamellenabstand 2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2mm F12'!A1" display="Thermaler Widerstand und Leistung, Lamellenabstand 2 mm, mit FAN F12"/>
    <hyperlink ref="A21" location="'Diagramm 2mm 2x F12'!A1" display="Thermaler Widerstand und Leistung, Lamellenabstand 2 mm, mit FAN F12 in push/pull"/>
    <hyperlink ref="A27" location="'Vergleich KW pushpull 2 mm'!A1" display="Thermaler Widerstand, Lamellenabstand 2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E7" sqref="E7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52.5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2</v>
      </c>
      <c r="C4" t="s">
        <v>16</v>
      </c>
    </row>
    <row r="5" spans="1:13" x14ac:dyDescent="0.45">
      <c r="A5" t="s">
        <v>20</v>
      </c>
      <c r="B5">
        <f>210</f>
        <v>210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(95.46*2+41.1+17.4*2)*3</f>
        <v>800.46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168096.6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(((2600*2+369*4)-(105*14))*(B5/105))*3</f>
        <v>31236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2185255.8000000003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374832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2.5600878000000002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0.66</f>
        <v>0.66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1" workbookViewId="0">
      <selection activeCell="O1" sqref="O1:U1048576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5.25097010895138E-13 + 10583.0282051281*P4 + 474247.435897436*P4^2</f>
        <v>5.2509701089513799E-13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5.25097010895138E-13 + 10583.0282051281*P5 + 474247.435897436*P5^2</f>
        <v>2.9709000923910978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6.0147232838078892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9.131469574250902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12.321138963720131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15.583731452215581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18.919247039737247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22.327685726285129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25.809047511859234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29.363332396459562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32.990540380086102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36.690671462738862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40.463725644417842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44.309702925123034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48.228603304854445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52.220426783612098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56.285173361395941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60.422843038206018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64.633435814042315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68.916951688904817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73.27339066279356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77.702752735708501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82.205037907649668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86.780246178617048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91.428377548610669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96.149432017630488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100.94340958567652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105.81031025274878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110.75013401884725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115.76288088397197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120.84855084812288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126.00714391130003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131.23866007350335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136.54309933473294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141.92046169498875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147.37074715427076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152.89395571257899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158.4900873699134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164.15914212627408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169.90111998166097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175.7160209360741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181.60384498951336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187.56459214197895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193.59826239347069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199.70485574398867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205.88437219353287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212.13681174210328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218.4621743896999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224.86046013632279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231.33166898197186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237.87580092664717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244.49285597034861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251.18283411307638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257.94573535483033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264.7815596956105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271.6903071354169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278.67197767424943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285.72657131210826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292.85408804899339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300.05452788490459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307.32789081984208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314.67417685380587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322.09338598679579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329.58551821881179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337.15057354985413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5.25097010895138E-13 + 10583.0282051281*P69 + 474247.435897436*P69^2</f>
        <v>344.78855197992277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352.4994535090176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360.28327813713855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368.1400258642858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376.0696966904593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384.07229061565897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392.14780763988483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400.29624776313699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408.51761098541522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416.81189730671974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425.17910672705051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433.61923924640752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442.13229486479077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450.71827358220014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459.37717539863576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468.10900031409767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476.91374832858583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485.79141944209994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494.74201365464046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503.76553096620728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512.86197137680028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522.03133488641936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531.27362149506473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540.5888312027364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549.97696400943437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559.43801991515829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568.97199891990863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578.57890102368492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588.25872622648762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598.01147452831651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607.83714592917181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617.73574042905307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627.70725802796062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637.75169872589447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647.86906252285451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658.05934941884072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668.32255941385313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678.65869250789171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689.06774870095671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699.54972799304778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710.10463038416503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720.7324558743087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731.43320446347843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742.20687615167435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753.05347093889668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763.97298882514497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774.96542981041978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786.03079389472032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797.16908107804784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808.38029136040086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819.66442474178052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831.02148122218614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842.45146080161794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853.95436348007615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865.53018925756055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877.17893813407125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888.90061010960812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900.6952051841713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912.56272335776021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924.50316463037609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936.51652900201748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948.60281647268516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960.76202704237971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972.99416071109977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5.25097010895138E-13 + 10583.0282051281*P133 + 474247.435897436*P133^2</f>
        <v>985.29921747884646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997.67719734561933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1010.1281003114183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1022.6519263762436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1035.2486755400951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1047.9183478029727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1060.6609431648765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1073.4764616258067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1086.3649031857628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1099.3262678447456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1112.3605556027542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1125.4677664597896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1138.6479004158505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1151.900957470938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1165.2269376250517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1178.6258408781914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1192.0976672303573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1205.6424166815495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1219.2600892317682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1232.9506848810129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1246.7142036292842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1260.5506454765809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1274.4600104229048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1288.4422984682542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1302.49750961263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1316.625643856032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1330.8267011984601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1345.1006816399147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1359.4475851803954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1373.8674118199024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1388.3601615584357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1402.925834395995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1417.5644303325803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1432.2759493681924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1447.0603915028303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1461.9177567364941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1476.848045069185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1491.8512565009014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1506.9273910316444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1522.0764486614135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1537.2984293902089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1552.5933332180305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1567.9611601448782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1583.4019101707522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1598.9155832956526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1614.5021795195789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1630.1616988425312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1645.8941412645104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1661.6995067855155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1677.577795405547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1693.529007124604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1709.5531419426879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1725.650199859798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1741.8201808759345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1758.0630849910963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1774.3789122052849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1790.7676625184999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1807.2293359307405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1823.7639324420084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1840.3714520523015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1857.0518947616217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1873.8052605699675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1890.6315494773394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1907.5307614837379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5.25097010895138E-13 + 10583.0282051281*P197 + 474247.435897436*P197^2</f>
        <v>1924.5028965891622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1941.5479547936129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1958.6659360970903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1975.8568404995935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1993.1206680011228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2010.4574186016787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2027.8670923012603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2045.3496890998686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2062.905208997503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2080.5336519941634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2098.2350180898502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2116.009307284563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2133.8565195783021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2151.7766549710677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2169.7697134628597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2187.8356950536772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2205.9745997435216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2224.1864275323915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2242.4711784202887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2260.8288524072109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2279.2594494931595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2297.7629696781351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2316.3394129621361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2334.9887793451639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2353.7110688272178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2372.506281408298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2391.3744170884042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2410.3154758675364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2429.329457745695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2448.4163627228809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2467.5761907990909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2486.8089419743283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2506.1146162485925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2525.4932136218827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2544.9447340941983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2564.46917766554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2584.0665443359089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2603.7368341053038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2623.4800469737247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2643.2961829411715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2663.1852420076452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2683.1472241731435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2703.1821294376696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2723.289957801222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2743.4707092638014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2763.7243838254044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2784.0509814860357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2804.4505022456924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2824.9229461043747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2845.4683130620851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2866.0866031188207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2886.7778162745822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2907.5419525293692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2928.3790118831835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2949.2889943360237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2970.2718998878918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2991.3277285387835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3012.4564802887026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3033.6581551376485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3054.9327530856185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3076.2802741326177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3097.7007182786415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3119.1940855236917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3140.7603758677669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5.25097010895138E-13 + 10583.0282051281*P261 + 474247.435897436*P261^2</f>
        <v>3162.3995893108695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3184.1117258529985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3205.8967854941548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3227.7547682343356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3249.6856740735429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3271.6895030117762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3293.766255049035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3315.9159301853224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3338.1385284206349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3360.4340497549738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3382.8024941883373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3405.2438617207285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3427.7581523521462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3450.345366082589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3473.005502912059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3495.7385628405555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3518.5445458680779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3541.4234519946249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3564.3752812202006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3587.4000335448009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3610.497708968428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3633.6683074910798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3656.9118291127597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3680.2282738334666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3703.6176416531976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3727.0799325719554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3750.6151465897401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3774.2232837065508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3797.904343922386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3821.6583272372504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3845.4852336511394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3869.3850631640553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3893.3578157759957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3917.4034914869635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3941.522090296959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3965.7136122059778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3989.9780572140248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4014.3154253210978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4038.7257165271963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4063.2089308323202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4087.7650682364729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4112.394128739651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4137.0961123418538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4161.8710190430838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4186.7188488433403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4211.6396017426232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4236.6332777409316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4261.6998768382655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4286.8393990346267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4312.0518443300143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4337.3372127244284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4362.6955042178679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4388.1267188103338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4413.6308565018253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4439.2079172923432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4464.8579011818883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4490.5808081704608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4516.3766382580561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4542.2453914446796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4568.1870677303286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4594.201667115005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4620.2891895987077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4646.449635181436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4672.6830038631897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5.25097010895138E-13 + 10583.0282051281*P325 + 474247.435897436*P325^2</f>
        <v>4698.9892956439699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4725.3685105237764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4751.8206485026094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4778.3457095804697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4804.9436937573546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4831.6146010332659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4858.3584314082045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4885.1751848821668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4912.0648614551583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4939.0274611271761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4966.0629838982186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4993.1714297682856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5020.3527987373809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5047.6070908055035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5074.9343059726525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5102.3344442388252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5129.8075056040252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5157.3534900682507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5184.9723976315026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5212.6642282937828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5240.4289820550875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5268.2666589154196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5296.1772588747754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5324.1607819331593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5352.2172280905688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5380.3465973470065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5408.5488897024679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5436.8241051569566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5465.1722437104709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5493.5933053630106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5522.0872901145794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5550.6541979651729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5579.2940289147928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5608.0067829634372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5636.7924601111099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5665.6510603578099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5694.5825837035318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5723.5870301482828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5752.6643996920602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5781.8146923348631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5811.0379080766916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5840.3340469175482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5869.7031088574295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5899.1450938963389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5928.6600020342712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5958.2478332712326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5987.9085876072204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6017.642265042231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6047.4488655762707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6077.3283892093368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6107.2808359414284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6137.3062057725438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6167.40449870269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6197.57571473186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6227.8198538600564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6258.1369160872782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6288.5269014135274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6318.9898098388039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6349.5256413631032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6380.1343959864316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6410.8160737087856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6441.570674530165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6472.3981984505699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6503.298645470004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5.25097010895138E-13 + 10583.0282051281*P389 + 474247.435897436*P389^2</f>
        <v>6534.2720155884635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6565.3183088059459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6596.4375251224565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6627.6296645379944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6658.8947270525605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6690.2327126661476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6721.6436213787638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6753.1274531904064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6784.6842081010745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6816.3138861107691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6848.01648721949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6879.7920114272374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6911.6404587340094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6943.5618291398087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6975.5561226446343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7007.6233392484874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7039.763478951365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7071.976541753269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7104.2625276542003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7136.6214366541562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7169.0532687531395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7201.5580239511492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7234.1357022481843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7266.786303644245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7299.509828139333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7332.3062757334465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7365.1756464265891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7398.1179402187545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7431.1331571099472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7464.2212971001663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7497.3823601894092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7530.616346377682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7563.9232556649804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7597.3030880513052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7630.7558435366536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7664.2815221210294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7697.8801238044325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7731.5516485868629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7765.2960964683152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7799.1134674487967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7833.0037615283045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7866.966978706836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7901.0031189843994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7935.1121823609838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7969.2941688365963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8003.5490784112335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8037.876911084898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8072.2776668575898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8106.7513457293062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8141.2979477000499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8175.9174727698191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8210.6099209386157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8245.3752922064359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8280.2135865732853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8315.1248040391602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8350.1089446040605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8385.1660082679864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8420.2959950309396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8455.4989048929201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8490.7747378539261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8526.1234939139576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8561.5451730730128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8597.0397753310972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8632.607300688207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5.25097010895138E-13 + 10583.0282051281*P453 + 474247.435897436*P453^2</f>
        <v>8668.247749144346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8703.9611206995087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8739.7474153536969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8775.606633106916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8811.5387739591533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8847.5438379104235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8883.6218249607155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8919.7727351100348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8955.9965683583832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8992.2933247057554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9028.6630041521548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9065.1056066975798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9101.6211323420266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9138.209581085508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9174.8709529280131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9211.6052478695419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9248.412465910098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9285.2926070496796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9322.2456712882886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9359.2716586259194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9396.3705690625829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9433.5424025982684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9470.787159232983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9508.104838966723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9545.4954417994923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9582.9589677312852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9620.4954167620999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9658.1047888919438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9695.7870841208132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9733.5423024487136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9771.370443875634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9809.2715084015836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9847.2454960265604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9885.2924067505592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9923.412240573587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9961.6049974956459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9999.8706775167248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10038.209280636833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10076.620806855964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10115.105256174125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10153.662628591312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10192.292924107518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10230.996142722755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10269.77228443702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10308.62134925031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10347.543337162626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10386.538248173974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10425.606082284343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10464.746839493735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10503.960519802156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10543.247123209605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10582.606649716077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G17" sqref="G17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36*1.06</f>
        <v>38.160000000000004</v>
      </c>
      <c r="I6" s="1" t="s">
        <v>13</v>
      </c>
    </row>
    <row r="7" spans="1:9" x14ac:dyDescent="0.45">
      <c r="A7">
        <v>0</v>
      </c>
      <c r="B7" s="8">
        <f>D7*A7/(E7+A7)*1.06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62*1.06</f>
        <v>65.72</v>
      </c>
      <c r="I7" s="1" t="s">
        <v>13</v>
      </c>
    </row>
    <row r="8" spans="1:9" x14ac:dyDescent="0.45">
      <c r="A8">
        <v>5</v>
      </c>
      <c r="B8" s="8">
        <f t="shared" ref="B8:B36" si="0">D8*A8/(E8+A8)*1.06</f>
        <v>19.284141212055278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28.133968944421106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36.511954313055341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44.454852991867774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51.995699672609561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59.164267311603389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65.987459998226797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72.489650375002071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78.692970529603556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84.617563675866379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90.281802654694431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95.702480248454123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100.89497546162505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105.87339923565098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110.65072250559369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115.23888904568838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119.64891517085529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123.89097804631292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127.97449409549296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131.90818877775934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135.70015882419338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139.35792786564903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142.88849625733187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146.2983857941955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149.59367991811618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152.7800599383568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155.86283771900423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158.8469852290055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161.73716130059287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zoomScaleNormal="100" workbookViewId="0">
      <selection activeCell="L13" sqref="L13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28.960003134586145</v>
      </c>
      <c r="C3">
        <v>0</v>
      </c>
      <c r="D3" s="2">
        <v>6.6812297353013736E-2</v>
      </c>
      <c r="E3" s="1">
        <f>D3*0.01256*3600</f>
        <v>3.0209848371138688</v>
      </c>
      <c r="F3" s="1">
        <f>E3*4</f>
        <v>12.083939348455475</v>
      </c>
      <c r="G3" s="8">
        <v>115.01606153846123</v>
      </c>
      <c r="H3">
        <v>315</v>
      </c>
      <c r="I3">
        <v>295</v>
      </c>
      <c r="J3" s="1">
        <v>296.52794697415999</v>
      </c>
      <c r="K3" s="2">
        <f t="shared" ref="K3:K34" si="1">H3-J3</f>
        <v>18.472053025840012</v>
      </c>
      <c r="L3" s="8">
        <v>34.322720433972222</v>
      </c>
      <c r="M3" s="1">
        <f>((H3-I3)-(J3-I3))/(LN((H3-I3)/(J3-I3)))</f>
        <v>7.1825183500545844</v>
      </c>
      <c r="N3" s="1">
        <f t="shared" ref="N3:N34" si="2">((W3 + X3*H3 +Y3*H3^2 +  Z3*H3^3)+(W3 + X3*J3 + Y3*J3^2 +  Z3*J3^3))/2</f>
        <v>4180.7384196060075</v>
      </c>
      <c r="O3" s="1">
        <f t="shared" ref="O3:O34" si="3">((S3 + T3*H3 + U3*H3^2 +  V3*H3^3)+(S3 + T3*J3 + U3*J3^2 +  V3*J3^3))/2</f>
        <v>994.47503048108945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50.699804276271898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 t="shared" ref="F4:F67" si="5">E4*4</f>
        <v>12.083939348455475</v>
      </c>
      <c r="G4" s="8">
        <v>241.11489230769138</v>
      </c>
      <c r="H4">
        <v>315</v>
      </c>
      <c r="I4">
        <v>295</v>
      </c>
      <c r="J4" s="1">
        <v>299.59203819778139</v>
      </c>
      <c r="K4" s="2">
        <f t="shared" si="1"/>
        <v>15.407961802218608</v>
      </c>
      <c r="L4" s="8">
        <v>50.020649513155277</v>
      </c>
      <c r="M4" s="1">
        <f t="shared" ref="M4:M8" si="6">((H4-I4)-(J4-I4))/(LN((H4-I4)/(J4-I4)))</f>
        <v>10.471574641519117</v>
      </c>
      <c r="N4" s="1">
        <f t="shared" si="2"/>
        <v>4179.9212455633278</v>
      </c>
      <c r="O4" s="1">
        <f t="shared" si="3"/>
        <v>994.08667783729095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72.454254027844996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12.083939348455475</v>
      </c>
      <c r="G5" s="8">
        <v>401.35953846153689</v>
      </c>
      <c r="H5">
        <v>315</v>
      </c>
      <c r="I5">
        <v>295</v>
      </c>
      <c r="J5" s="1">
        <v>302.132936722159</v>
      </c>
      <c r="K5" s="2">
        <f t="shared" si="1"/>
        <v>12.867063277840998</v>
      </c>
      <c r="L5" s="8">
        <v>59.609720287264594</v>
      </c>
      <c r="M5" s="1">
        <f t="shared" si="6"/>
        <v>12.480065901157934</v>
      </c>
      <c r="N5" s="1">
        <f t="shared" si="2"/>
        <v>4179.4189299524887</v>
      </c>
      <c r="O5" s="1">
        <f t="shared" si="3"/>
        <v>993.73047126162635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94.217769052387055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12.083939348455475</v>
      </c>
      <c r="G6" s="8">
        <v>595.74999999999773</v>
      </c>
      <c r="H6">
        <v>315</v>
      </c>
      <c r="I6">
        <v>295</v>
      </c>
      <c r="J6" s="1">
        <v>304.04344065478375</v>
      </c>
      <c r="K6" s="2">
        <f t="shared" si="1"/>
        <v>10.956559345216249</v>
      </c>
      <c r="L6" s="8">
        <v>65.933994651660186</v>
      </c>
      <c r="M6" s="1">
        <f t="shared" si="6"/>
        <v>13.804538161010612</v>
      </c>
      <c r="N6" s="1">
        <f t="shared" si="2"/>
        <v>4179.1328062238517</v>
      </c>
      <c r="O6" s="1">
        <f t="shared" si="3"/>
        <v>993.4431789395951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115.98698434014283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12.083939348455475</v>
      </c>
      <c r="G7" s="8">
        <v>824.28627692307418</v>
      </c>
      <c r="H7">
        <v>315</v>
      </c>
      <c r="I7">
        <v>295</v>
      </c>
      <c r="J7" s="1">
        <v>305.4904417746975</v>
      </c>
      <c r="K7" s="2">
        <f t="shared" si="1"/>
        <v>9.5095582253024986</v>
      </c>
      <c r="L7" s="8">
        <v>70.388658683552634</v>
      </c>
      <c r="M7" s="1">
        <f t="shared" si="6"/>
        <v>14.737383667536781</v>
      </c>
      <c r="N7" s="1">
        <f t="shared" si="2"/>
        <v>4178.9625222204695</v>
      </c>
      <c r="O7" s="1">
        <f t="shared" si="3"/>
        <v>993.21489092401168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137.75995019250925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12.083939348455475</v>
      </c>
      <c r="G8" s="8">
        <v>1086.9683692307658</v>
      </c>
      <c r="H8">
        <v>315</v>
      </c>
      <c r="I8">
        <v>295</v>
      </c>
      <c r="J8" s="1">
        <v>306.61246639555748</v>
      </c>
      <c r="K8" s="2">
        <f t="shared" si="1"/>
        <v>8.3875336044425239</v>
      </c>
      <c r="L8" s="8">
        <v>73.687270096752769</v>
      </c>
      <c r="M8" s="1">
        <f t="shared" si="6"/>
        <v>15.428099594507987</v>
      </c>
      <c r="N8" s="1">
        <f t="shared" si="2"/>
        <v>4178.8553735067017</v>
      </c>
      <c r="O8" s="1">
        <f t="shared" si="3"/>
        <v>993.03171791824991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159.53549498413057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12.083939348455475</v>
      </c>
      <c r="G9" s="8">
        <v>1383.7962769230728</v>
      </c>
      <c r="H9">
        <v>315</v>
      </c>
      <c r="I9">
        <v>295</v>
      </c>
      <c r="J9" s="1">
        <v>307.50363419831319</v>
      </c>
      <c r="K9" s="2">
        <f t="shared" si="1"/>
        <v>7.4963658016868067</v>
      </c>
      <c r="L9" s="8">
        <v>76.22498451619397</v>
      </c>
      <c r="M9" s="1">
        <f t="shared" ref="M9:M40" si="7">((H9-I9)-(J9-I9))/(LN((H9-I9)/(J9-I9)))</f>
        <v>15.959462116013487</v>
      </c>
      <c r="N9" s="1">
        <f t="shared" si="2"/>
        <v>4178.7844884150281</v>
      </c>
      <c r="O9" s="1">
        <f t="shared" si="3"/>
        <v>992.88249311387722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181.3128818171873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12.083939348455475</v>
      </c>
      <c r="G10" s="8">
        <v>1714.7699999999959</v>
      </c>
      <c r="H10">
        <v>315</v>
      </c>
      <c r="I10">
        <v>295</v>
      </c>
      <c r="J10" s="1">
        <v>308.22672660615279</v>
      </c>
      <c r="K10" s="2">
        <f t="shared" si="1"/>
        <v>6.7732733938472052</v>
      </c>
      <c r="L10" s="8">
        <v>78.23651795892485</v>
      </c>
      <c r="M10" s="1">
        <f t="shared" si="7"/>
        <v>16.380634061811151</v>
      </c>
      <c r="N10" s="1">
        <f t="shared" si="2"/>
        <v>4178.7355665600853</v>
      </c>
      <c r="O10" s="1">
        <f t="shared" si="3"/>
        <v>992.75902625324193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203.09162715198934</v>
      </c>
      <c r="C11">
        <v>0</v>
      </c>
      <c r="D11" s="2">
        <v>6.6812297353013736E-2</v>
      </c>
      <c r="E11" s="1">
        <f t="shared" si="4"/>
        <v>3.0209848371138688</v>
      </c>
      <c r="F11" s="1">
        <f t="shared" si="5"/>
        <v>12.083939348455475</v>
      </c>
      <c r="G11" s="8">
        <v>2079.8895384615334</v>
      </c>
      <c r="H11">
        <v>315</v>
      </c>
      <c r="I11">
        <v>295</v>
      </c>
      <c r="J11" s="1">
        <v>308.82433407261374</v>
      </c>
      <c r="K11" s="2">
        <f t="shared" si="1"/>
        <v>6.1756659273862624</v>
      </c>
      <c r="L11" s="8">
        <v>79.869525651286395</v>
      </c>
      <c r="M11" s="1">
        <f t="shared" si="7"/>
        <v>16.722540555835408</v>
      </c>
      <c r="N11" s="1">
        <f t="shared" si="2"/>
        <v>4178.7005871078736</v>
      </c>
      <c r="O11" s="1">
        <f t="shared" si="3"/>
        <v>992.65539809342795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224.87140173143533</v>
      </c>
      <c r="C12">
        <v>0</v>
      </c>
      <c r="D12" s="2">
        <v>6.6812297353013736E-2</v>
      </c>
      <c r="E12" s="1">
        <f t="shared" si="4"/>
        <v>3.0209848371138688</v>
      </c>
      <c r="F12" s="1">
        <f t="shared" si="5"/>
        <v>12.083939348455475</v>
      </c>
      <c r="G12" s="8">
        <v>2479.1548923076866</v>
      </c>
      <c r="H12">
        <v>315</v>
      </c>
      <c r="I12">
        <v>295</v>
      </c>
      <c r="J12" s="1">
        <v>309.32607051905455</v>
      </c>
      <c r="K12" s="2">
        <f t="shared" si="1"/>
        <v>5.6739294809454464</v>
      </c>
      <c r="L12" s="8">
        <v>81.221348728318205</v>
      </c>
      <c r="M12" s="1">
        <f t="shared" si="7"/>
        <v>17.005567703101068</v>
      </c>
      <c r="N12" s="1">
        <f t="shared" si="2"/>
        <v>4178.6748233060534</v>
      </c>
      <c r="O12" s="1">
        <f t="shared" si="3"/>
        <v>992.56729971634422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246.65197409586239</v>
      </c>
      <c r="C13">
        <v>0</v>
      </c>
      <c r="D13" s="2">
        <v>6.6812297353013736E-2</v>
      </c>
      <c r="E13" s="1">
        <f t="shared" si="4"/>
        <v>3.0209848371138688</v>
      </c>
      <c r="F13" s="1">
        <f t="shared" si="5"/>
        <v>12.083939348455475</v>
      </c>
      <c r="G13" s="8">
        <v>2912.5660615384559</v>
      </c>
      <c r="H13">
        <v>315</v>
      </c>
      <c r="I13">
        <v>295</v>
      </c>
      <c r="J13" s="1">
        <v>309.75304944528483</v>
      </c>
      <c r="K13" s="2">
        <f t="shared" si="1"/>
        <v>5.2469505547151698</v>
      </c>
      <c r="L13" s="8">
        <v>82.35868491856597</v>
      </c>
      <c r="M13" s="1">
        <f t="shared" si="7"/>
        <v>17.243683322543749</v>
      </c>
      <c r="N13" s="1">
        <f t="shared" si="2"/>
        <v>4178.6553649727502</v>
      </c>
      <c r="O13" s="1">
        <f t="shared" si="3"/>
        <v>992.49154967175491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268.43234317621665</v>
      </c>
      <c r="C14">
        <v>0</v>
      </c>
      <c r="D14" s="2">
        <v>6.6812297353013736E-2</v>
      </c>
      <c r="E14" s="1">
        <f t="shared" si="4"/>
        <v>3.0209848371138688</v>
      </c>
      <c r="F14" s="1">
        <f t="shared" si="5"/>
        <v>12.083939348455475</v>
      </c>
      <c r="G14" s="8">
        <v>3380.1230461538389</v>
      </c>
      <c r="H14">
        <v>315</v>
      </c>
      <c r="I14">
        <v>295</v>
      </c>
      <c r="J14" s="1">
        <v>310.10351729195452</v>
      </c>
      <c r="K14" s="2">
        <f t="shared" si="1"/>
        <v>4.8964827080454825</v>
      </c>
      <c r="L14" s="8">
        <v>83.283632927897045</v>
      </c>
      <c r="M14" s="1">
        <f t="shared" si="7"/>
        <v>17.437329360874191</v>
      </c>
      <c r="N14" s="1">
        <f t="shared" si="2"/>
        <v>4178.6410167464828</v>
      </c>
      <c r="O14" s="1">
        <f t="shared" si="3"/>
        <v>992.42884388606444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28.958122016116164</v>
      </c>
      <c r="C15">
        <v>400</v>
      </c>
      <c r="D15" s="2">
        <v>0.16825439703776901</v>
      </c>
      <c r="E15" s="1">
        <f t="shared" si="4"/>
        <v>7.6077908164597634</v>
      </c>
      <c r="F15" s="1">
        <f t="shared" si="5"/>
        <v>30.431163265839054</v>
      </c>
      <c r="G15" s="8">
        <f t="shared" ref="G15:G46" si="8">G3</f>
        <v>115.01606153846123</v>
      </c>
      <c r="H15">
        <v>315</v>
      </c>
      <c r="I15">
        <v>295</v>
      </c>
      <c r="J15" s="1">
        <v>295.97931351267124</v>
      </c>
      <c r="K15" s="2">
        <f t="shared" si="1"/>
        <v>19.02068648732876</v>
      </c>
      <c r="L15" s="8">
        <v>67.765495976781892</v>
      </c>
      <c r="M15" s="1">
        <f t="shared" si="7"/>
        <v>6.305264615966137</v>
      </c>
      <c r="N15" s="1">
        <f t="shared" si="2"/>
        <v>4180.911642620059</v>
      </c>
      <c r="O15" s="1">
        <f t="shared" si="3"/>
        <v>994.53963154005078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9">A4</f>
        <v>1.4E-2</v>
      </c>
      <c r="B16" s="1">
        <f t="shared" si="0"/>
        <v>50.692865668228322</v>
      </c>
      <c r="C16">
        <v>400</v>
      </c>
      <c r="D16" s="2">
        <v>0.16825439703776901</v>
      </c>
      <c r="E16" s="1">
        <f t="shared" si="4"/>
        <v>7.6077908164597634</v>
      </c>
      <c r="F16" s="1">
        <f t="shared" si="5"/>
        <v>30.431163265839054</v>
      </c>
      <c r="G16" s="8">
        <f t="shared" si="8"/>
        <v>241.11489230769138</v>
      </c>
      <c r="H16">
        <v>315</v>
      </c>
      <c r="I16">
        <v>295</v>
      </c>
      <c r="J16" s="1">
        <v>298.55906412287362</v>
      </c>
      <c r="K16" s="2">
        <f t="shared" si="1"/>
        <v>16.440935877126378</v>
      </c>
      <c r="L16" s="8">
        <v>102.30570735339842</v>
      </c>
      <c r="M16" s="1">
        <f t="shared" si="7"/>
        <v>9.5241605052507499</v>
      </c>
      <c r="N16" s="1">
        <f t="shared" si="2"/>
        <v>4180.1693640874064</v>
      </c>
      <c r="O16" s="1">
        <f t="shared" si="3"/>
        <v>994.22274388382277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9"/>
        <v>0.02</v>
      </c>
      <c r="B17" s="1">
        <f t="shared" si="0"/>
        <v>72.442048124381742</v>
      </c>
      <c r="C17">
        <v>400</v>
      </c>
      <c r="D17" s="2">
        <v>0.16825439703776901</v>
      </c>
      <c r="E17" s="1">
        <f t="shared" si="4"/>
        <v>7.6077908164597634</v>
      </c>
      <c r="F17" s="1">
        <f t="shared" si="5"/>
        <v>30.431163265839054</v>
      </c>
      <c r="G17" s="8">
        <f t="shared" si="8"/>
        <v>401.35953846153689</v>
      </c>
      <c r="H17">
        <v>315</v>
      </c>
      <c r="I17">
        <v>295</v>
      </c>
      <c r="J17" s="1">
        <v>300.96527379795793</v>
      </c>
      <c r="K17" s="2">
        <f t="shared" si="1"/>
        <v>14.034726202042066</v>
      </c>
      <c r="L17" s="8">
        <v>124.60045785147615</v>
      </c>
      <c r="M17" s="1">
        <f t="shared" si="7"/>
        <v>11.601082273261596</v>
      </c>
      <c r="N17" s="1">
        <f t="shared" si="2"/>
        <v>4179.631489144519</v>
      </c>
      <c r="O17" s="1">
        <f t="shared" si="3"/>
        <v>993.89790686725541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9"/>
        <v>2.5999999999999999E-2</v>
      </c>
      <c r="B18" s="1">
        <f t="shared" si="0"/>
        <v>94.200990816596359</v>
      </c>
      <c r="C18">
        <v>400</v>
      </c>
      <c r="D18" s="2">
        <v>0.16825439703776901</v>
      </c>
      <c r="E18" s="1">
        <f t="shared" si="4"/>
        <v>7.6077908164597634</v>
      </c>
      <c r="F18" s="1">
        <f t="shared" si="5"/>
        <v>30.431163265839054</v>
      </c>
      <c r="G18" s="8">
        <f t="shared" si="8"/>
        <v>595.74999999999773</v>
      </c>
      <c r="H18">
        <v>315</v>
      </c>
      <c r="I18">
        <v>295</v>
      </c>
      <c r="J18" s="1">
        <v>302.87970662294777</v>
      </c>
      <c r="K18" s="2">
        <f t="shared" si="1"/>
        <v>12.120293377052235</v>
      </c>
      <c r="L18" s="8">
        <v>139.75293704251186</v>
      </c>
      <c r="M18" s="1">
        <f t="shared" si="7"/>
        <v>13.012402886515483</v>
      </c>
      <c r="N18" s="1">
        <f t="shared" si="2"/>
        <v>4179.2983208914829</v>
      </c>
      <c r="O18" s="1">
        <f t="shared" si="3"/>
        <v>993.62012213049377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9"/>
        <v>3.2000000000000001E-2</v>
      </c>
      <c r="B19" s="1">
        <f t="shared" si="0"/>
        <v>115.96640255335952</v>
      </c>
      <c r="C19">
        <v>400</v>
      </c>
      <c r="D19" s="2">
        <v>0.16825439703776901</v>
      </c>
      <c r="E19" s="1">
        <f t="shared" si="4"/>
        <v>7.6077908164597634</v>
      </c>
      <c r="F19" s="1">
        <f t="shared" si="5"/>
        <v>30.431163265839054</v>
      </c>
      <c r="G19" s="8">
        <f t="shared" si="8"/>
        <v>824.28627692307418</v>
      </c>
      <c r="H19">
        <v>315</v>
      </c>
      <c r="I19">
        <v>295</v>
      </c>
      <c r="J19" s="1">
        <v>304.37823351575776</v>
      </c>
      <c r="K19" s="2">
        <f t="shared" si="1"/>
        <v>10.621766484242244</v>
      </c>
      <c r="L19" s="8">
        <v>150.6265654995222</v>
      </c>
      <c r="M19" s="1">
        <f t="shared" si="7"/>
        <v>14.025080575978862</v>
      </c>
      <c r="N19" s="1">
        <f t="shared" si="2"/>
        <v>4179.090021209624</v>
      </c>
      <c r="O19" s="1">
        <f t="shared" si="3"/>
        <v>993.39116729945226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9"/>
        <v>3.7999999999999999E-2</v>
      </c>
      <c r="B20" s="1">
        <f t="shared" si="0"/>
        <v>137.73622097221292</v>
      </c>
      <c r="C20">
        <v>400</v>
      </c>
      <c r="D20" s="2">
        <v>0.16825439703776901</v>
      </c>
      <c r="E20" s="1">
        <f t="shared" si="4"/>
        <v>7.6077908164597634</v>
      </c>
      <c r="F20" s="1">
        <f t="shared" si="5"/>
        <v>30.431163265839054</v>
      </c>
      <c r="G20" s="8">
        <f t="shared" si="8"/>
        <v>1086.9683692307658</v>
      </c>
      <c r="H20">
        <v>315</v>
      </c>
      <c r="I20">
        <v>295</v>
      </c>
      <c r="J20" s="1">
        <v>305.5655369210948</v>
      </c>
      <c r="K20" s="2">
        <f t="shared" si="1"/>
        <v>9.4344630789051962</v>
      </c>
      <c r="L20" s="8">
        <v>158.78073813219808</v>
      </c>
      <c r="M20" s="1">
        <f t="shared" si="7"/>
        <v>14.784435880895098</v>
      </c>
      <c r="N20" s="1">
        <f t="shared" si="2"/>
        <v>4178.9546966082253</v>
      </c>
      <c r="O20" s="1">
        <f t="shared" si="3"/>
        <v>993.20279759670643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9"/>
        <v>4.3999999999999997E-2</v>
      </c>
      <c r="B21" s="1">
        <f t="shared" si="0"/>
        <v>159.50914445866243</v>
      </c>
      <c r="C21">
        <v>400</v>
      </c>
      <c r="D21" s="2">
        <v>0.16825439703776901</v>
      </c>
      <c r="E21" s="1">
        <f t="shared" si="4"/>
        <v>7.6077908164597634</v>
      </c>
      <c r="F21" s="1">
        <f t="shared" si="5"/>
        <v>30.431163265839054</v>
      </c>
      <c r="G21" s="8">
        <f t="shared" si="8"/>
        <v>1383.7962769230728</v>
      </c>
      <c r="H21">
        <v>315</v>
      </c>
      <c r="I21">
        <v>295</v>
      </c>
      <c r="J21" s="1">
        <v>306.52301510112255</v>
      </c>
      <c r="K21" s="2">
        <f t="shared" si="1"/>
        <v>8.476984898877447</v>
      </c>
      <c r="L21" s="8">
        <v>165.1115601426809</v>
      </c>
      <c r="M21" s="1">
        <f t="shared" si="7"/>
        <v>15.373959534481303</v>
      </c>
      <c r="N21" s="1">
        <f t="shared" si="2"/>
        <v>4178.8631651610849</v>
      </c>
      <c r="O21" s="1">
        <f t="shared" si="3"/>
        <v>993.04651490404126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9"/>
        <v>0.05</v>
      </c>
      <c r="B22" s="1">
        <f t="shared" si="0"/>
        <v>181.28432625755747</v>
      </c>
      <c r="C22">
        <v>400</v>
      </c>
      <c r="D22" s="2">
        <v>0.16825439703776901</v>
      </c>
      <c r="E22" s="1">
        <f t="shared" si="4"/>
        <v>7.6077908164597634</v>
      </c>
      <c r="F22" s="1">
        <f t="shared" si="5"/>
        <v>30.431163265839054</v>
      </c>
      <c r="G22" s="8">
        <f t="shared" si="8"/>
        <v>1714.7699999999959</v>
      </c>
      <c r="H22">
        <v>315</v>
      </c>
      <c r="I22">
        <v>295</v>
      </c>
      <c r="J22" s="1">
        <v>307.30875986756678</v>
      </c>
      <c r="K22" s="2">
        <f t="shared" si="1"/>
        <v>7.6912401324332222</v>
      </c>
      <c r="L22" s="8">
        <v>170.16454480991342</v>
      </c>
      <c r="M22" s="1">
        <f t="shared" si="7"/>
        <v>15.844470799710516</v>
      </c>
      <c r="N22" s="1">
        <f t="shared" si="2"/>
        <v>4178.7989644390191</v>
      </c>
      <c r="O22" s="1">
        <f t="shared" si="3"/>
        <v>992.91540375237537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9"/>
        <v>5.6000000000000001E-2</v>
      </c>
      <c r="B23" s="1">
        <f t="shared" si="0"/>
        <v>203.06119686685898</v>
      </c>
      <c r="C23">
        <v>400</v>
      </c>
      <c r="D23" s="2">
        <v>0.16825439703776901</v>
      </c>
      <c r="E23" s="1">
        <f t="shared" si="4"/>
        <v>7.6077908164597634</v>
      </c>
      <c r="F23" s="1">
        <f t="shared" si="5"/>
        <v>30.431163265839054</v>
      </c>
      <c r="G23" s="8">
        <f t="shared" si="8"/>
        <v>2079.8895384615334</v>
      </c>
      <c r="H23">
        <v>315</v>
      </c>
      <c r="I23">
        <v>295</v>
      </c>
      <c r="J23" s="1">
        <v>307.96386021067849</v>
      </c>
      <c r="K23" s="2">
        <f t="shared" si="1"/>
        <v>7.0361397893215099</v>
      </c>
      <c r="L23" s="8">
        <v>174.28895266422219</v>
      </c>
      <c r="M23" s="1">
        <f t="shared" si="7"/>
        <v>16.228503327313476</v>
      </c>
      <c r="N23" s="1">
        <f t="shared" si="2"/>
        <v>4178.7524940155408</v>
      </c>
      <c r="O23" s="1">
        <f t="shared" si="3"/>
        <v>992.80415515418713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9"/>
        <v>6.2E-2</v>
      </c>
      <c r="B24" s="1">
        <f t="shared" si="0"/>
        <v>224.83936112885354</v>
      </c>
      <c r="C24">
        <v>400</v>
      </c>
      <c r="D24" s="2">
        <v>0.16825439703776901</v>
      </c>
      <c r="E24" s="1">
        <f t="shared" si="4"/>
        <v>7.6077908164597634</v>
      </c>
      <c r="F24" s="1">
        <f t="shared" si="5"/>
        <v>30.431163265839054</v>
      </c>
      <c r="G24" s="8">
        <f t="shared" si="8"/>
        <v>2479.1548923076866</v>
      </c>
      <c r="H24">
        <v>315</v>
      </c>
      <c r="I24">
        <v>295</v>
      </c>
      <c r="J24" s="1">
        <v>308.51771842900945</v>
      </c>
      <c r="K24" s="2">
        <f t="shared" si="1"/>
        <v>6.4822815709905512</v>
      </c>
      <c r="L24" s="8">
        <v>177.71810235027309</v>
      </c>
      <c r="M24" s="1">
        <f t="shared" si="7"/>
        <v>16.547789241089262</v>
      </c>
      <c r="N24" s="1">
        <f t="shared" si="2"/>
        <v>4178.7179362814713</v>
      </c>
      <c r="O24" s="1">
        <f t="shared" si="3"/>
        <v>992.70874494295504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9"/>
        <v>6.8000000000000005E-2</v>
      </c>
      <c r="B25" s="1">
        <f t="shared" si="0"/>
        <v>246.61853710799775</v>
      </c>
      <c r="C25">
        <v>400</v>
      </c>
      <c r="D25" s="2">
        <v>0.16825439703776901</v>
      </c>
      <c r="E25" s="1">
        <f t="shared" si="4"/>
        <v>7.6077908164597634</v>
      </c>
      <c r="F25" s="1">
        <f t="shared" si="5"/>
        <v>30.431163265839054</v>
      </c>
      <c r="G25" s="8">
        <f t="shared" si="8"/>
        <v>2912.5660615384559</v>
      </c>
      <c r="H25">
        <v>315</v>
      </c>
      <c r="I25">
        <v>295</v>
      </c>
      <c r="J25" s="1">
        <v>308.99174442010747</v>
      </c>
      <c r="K25" s="2">
        <f t="shared" si="1"/>
        <v>6.0082555798925341</v>
      </c>
      <c r="L25" s="8">
        <v>180.61352643689114</v>
      </c>
      <c r="M25" s="1">
        <f t="shared" si="7"/>
        <v>16.817373398535956</v>
      </c>
      <c r="N25" s="1">
        <f t="shared" si="2"/>
        <v>4178.6916337920202</v>
      </c>
      <c r="O25" s="1">
        <f t="shared" si="3"/>
        <v>992.62611347337042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9"/>
        <v>7.3999999999999996E-2</v>
      </c>
      <c r="B26" s="1">
        <f t="shared" si="0"/>
        <v>268.39760137625234</v>
      </c>
      <c r="C26">
        <v>400</v>
      </c>
      <c r="D26" s="2">
        <v>0.16825439703776901</v>
      </c>
      <c r="E26" s="1">
        <f t="shared" si="4"/>
        <v>7.6077908164597634</v>
      </c>
      <c r="F26" s="1">
        <f t="shared" si="5"/>
        <v>30.431163265839054</v>
      </c>
      <c r="G26" s="8">
        <f t="shared" si="8"/>
        <v>3380.1230461538389</v>
      </c>
      <c r="H26">
        <v>315</v>
      </c>
      <c r="I26">
        <v>295</v>
      </c>
      <c r="J26" s="1">
        <v>309.38263603513514</v>
      </c>
      <c r="K26" s="2">
        <f t="shared" si="1"/>
        <v>5.6173639648648646</v>
      </c>
      <c r="L26" s="8">
        <v>182.97517823739793</v>
      </c>
      <c r="M26" s="1">
        <f t="shared" si="7"/>
        <v>17.037254886619479</v>
      </c>
      <c r="N26" s="1">
        <f t="shared" si="2"/>
        <v>4178.6721175608272</v>
      </c>
      <c r="O26" s="1">
        <f t="shared" si="3"/>
        <v>992.55730540806132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9"/>
        <v>8.0000000000000002E-3</v>
      </c>
      <c r="B27" s="1">
        <f t="shared" si="0"/>
        <v>28.957181269544815</v>
      </c>
      <c r="C27">
        <v>600</v>
      </c>
      <c r="D27" s="2">
        <v>0.32059727711901626</v>
      </c>
      <c r="E27" s="1">
        <f t="shared" si="4"/>
        <v>14.496126482213439</v>
      </c>
      <c r="F27" s="1">
        <f t="shared" si="5"/>
        <v>57.984505928853757</v>
      </c>
      <c r="G27" s="8">
        <f t="shared" si="8"/>
        <v>115.01606153846123</v>
      </c>
      <c r="H27">
        <v>315</v>
      </c>
      <c r="I27">
        <v>295</v>
      </c>
      <c r="J27" s="1">
        <v>295.6999112270816</v>
      </c>
      <c r="K27" s="2">
        <f t="shared" si="1"/>
        <v>19.3000887729184</v>
      </c>
      <c r="L27" s="8">
        <v>117.84680215706703</v>
      </c>
      <c r="M27" s="1">
        <f t="shared" si="7"/>
        <v>5.7568658571920457</v>
      </c>
      <c r="N27" s="1">
        <f t="shared" si="2"/>
        <v>4181.0031853456312</v>
      </c>
      <c r="O27" s="1">
        <f t="shared" si="3"/>
        <v>994.57194165130545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9"/>
        <v>1.4E-2</v>
      </c>
      <c r="B28" s="1">
        <f t="shared" si="0"/>
        <v>50.688804320312492</v>
      </c>
      <c r="C28">
        <v>600</v>
      </c>
      <c r="D28" s="2">
        <v>0.32059727711901626</v>
      </c>
      <c r="E28" s="1">
        <f t="shared" si="4"/>
        <v>14.496126482213439</v>
      </c>
      <c r="F28" s="1">
        <f t="shared" si="5"/>
        <v>57.984505928853757</v>
      </c>
      <c r="G28" s="8">
        <f t="shared" si="8"/>
        <v>241.11489230769138</v>
      </c>
      <c r="H28">
        <v>315</v>
      </c>
      <c r="I28">
        <v>295</v>
      </c>
      <c r="J28" s="1">
        <v>297.93523250443883</v>
      </c>
      <c r="K28" s="2">
        <f t="shared" si="1"/>
        <v>17.064767495561171</v>
      </c>
      <c r="L28" s="8">
        <v>181.92303663852934</v>
      </c>
      <c r="M28" s="1">
        <f t="shared" si="7"/>
        <v>8.8927833317696212</v>
      </c>
      <c r="N28" s="1">
        <f t="shared" si="2"/>
        <v>4180.3323912760143</v>
      </c>
      <c r="O28" s="1">
        <f t="shared" si="3"/>
        <v>994.30240416626373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9"/>
        <v>0.02</v>
      </c>
      <c r="B29" s="1">
        <f t="shared" si="0"/>
        <v>72.434403111602833</v>
      </c>
      <c r="C29">
        <v>600</v>
      </c>
      <c r="D29" s="2">
        <v>0.32059727711901626</v>
      </c>
      <c r="E29" s="1">
        <f t="shared" si="4"/>
        <v>14.496126482213439</v>
      </c>
      <c r="F29" s="1">
        <f t="shared" si="5"/>
        <v>57.984505928853757</v>
      </c>
      <c r="G29" s="8">
        <f t="shared" si="8"/>
        <v>401.35953846153689</v>
      </c>
      <c r="H29">
        <v>315</v>
      </c>
      <c r="I29">
        <v>295</v>
      </c>
      <c r="J29" s="1">
        <v>300.21018743339096</v>
      </c>
      <c r="K29" s="2">
        <f t="shared" si="1"/>
        <v>14.789812566609044</v>
      </c>
      <c r="L29" s="8">
        <v>224.90037746539366</v>
      </c>
      <c r="M29" s="1">
        <f t="shared" si="7"/>
        <v>10.995191268731626</v>
      </c>
      <c r="N29" s="1">
        <f t="shared" si="2"/>
        <v>4179.785309361273</v>
      </c>
      <c r="O29" s="1">
        <f t="shared" si="3"/>
        <v>994.00280677493095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9"/>
        <v>2.5999999999999999E-2</v>
      </c>
      <c r="B30" s="1">
        <f t="shared" si="0"/>
        <v>94.190057283932035</v>
      </c>
      <c r="C30">
        <v>600</v>
      </c>
      <c r="D30" s="2">
        <v>0.32059727711901626</v>
      </c>
      <c r="E30" s="1">
        <f t="shared" si="4"/>
        <v>14.496126482213439</v>
      </c>
      <c r="F30" s="1">
        <f t="shared" si="5"/>
        <v>57.984505928853757</v>
      </c>
      <c r="G30" s="8">
        <f t="shared" si="8"/>
        <v>595.74999999999773</v>
      </c>
      <c r="H30">
        <v>315</v>
      </c>
      <c r="I30">
        <v>295</v>
      </c>
      <c r="J30" s="1">
        <v>302.09875949330757</v>
      </c>
      <c r="K30" s="2">
        <f t="shared" si="1"/>
        <v>12.901240506692432</v>
      </c>
      <c r="L30" s="8">
        <v>254.75195374868304</v>
      </c>
      <c r="M30" s="1">
        <f t="shared" si="7"/>
        <v>12.455192367365791</v>
      </c>
      <c r="N30" s="1">
        <f t="shared" si="2"/>
        <v>4179.4247298543733</v>
      </c>
      <c r="O30" s="1">
        <f t="shared" si="3"/>
        <v>993.73546103541116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9"/>
        <v>3.2000000000000001E-2</v>
      </c>
      <c r="B31" s="1">
        <f t="shared" si="0"/>
        <v>115.95263322198663</v>
      </c>
      <c r="C31">
        <v>600</v>
      </c>
      <c r="D31" s="2">
        <v>0.32059727711901626</v>
      </c>
      <c r="E31" s="1">
        <f t="shared" si="4"/>
        <v>14.496126482213439</v>
      </c>
      <c r="F31" s="1">
        <f t="shared" si="5"/>
        <v>57.984505928853757</v>
      </c>
      <c r="G31" s="8">
        <f t="shared" si="8"/>
        <v>824.28627692307418</v>
      </c>
      <c r="H31">
        <v>315</v>
      </c>
      <c r="I31">
        <v>295</v>
      </c>
      <c r="J31" s="1">
        <v>303.61427328193793</v>
      </c>
      <c r="K31" s="2">
        <f t="shared" si="1"/>
        <v>11.385726718062074</v>
      </c>
      <c r="L31" s="8">
        <v>276.469560290206</v>
      </c>
      <c r="M31" s="1">
        <f t="shared" si="7"/>
        <v>13.517235814983104</v>
      </c>
      <c r="N31" s="1">
        <f t="shared" si="2"/>
        <v>4179.1907599681899</v>
      </c>
      <c r="O31" s="1">
        <f t="shared" si="3"/>
        <v>993.50913212513467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9"/>
        <v>3.7999999999999999E-2</v>
      </c>
      <c r="B32" s="1">
        <f t="shared" si="0"/>
        <v>137.72004547583472</v>
      </c>
      <c r="C32">
        <v>600</v>
      </c>
      <c r="D32" s="2">
        <v>0.32059727711901626</v>
      </c>
      <c r="E32" s="1">
        <f t="shared" si="4"/>
        <v>14.496126482213439</v>
      </c>
      <c r="F32" s="1">
        <f t="shared" si="5"/>
        <v>57.984505928853757</v>
      </c>
      <c r="G32" s="8">
        <f t="shared" si="8"/>
        <v>1086.9683692307658</v>
      </c>
      <c r="H32">
        <v>315</v>
      </c>
      <c r="I32">
        <v>295</v>
      </c>
      <c r="J32" s="1">
        <v>304.83479604682304</v>
      </c>
      <c r="K32" s="2">
        <f t="shared" si="1"/>
        <v>10.165203953176956</v>
      </c>
      <c r="L32" s="8">
        <v>292.90939226039598</v>
      </c>
      <c r="M32" s="1">
        <f t="shared" si="7"/>
        <v>14.321110645521145</v>
      </c>
      <c r="N32" s="1">
        <f t="shared" si="2"/>
        <v>4179.0350090685706</v>
      </c>
      <c r="O32" s="1">
        <f t="shared" si="3"/>
        <v>993.31945126320647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9"/>
        <v>4.3999999999999997E-2</v>
      </c>
      <c r="B33" s="1">
        <f t="shared" si="0"/>
        <v>159.4909278154646</v>
      </c>
      <c r="C33">
        <v>600</v>
      </c>
      <c r="D33" s="2">
        <v>0.32059727711901626</v>
      </c>
      <c r="E33" s="1">
        <f t="shared" si="4"/>
        <v>14.496126482213439</v>
      </c>
      <c r="F33" s="1">
        <f t="shared" si="5"/>
        <v>57.984505928853757</v>
      </c>
      <c r="G33" s="8">
        <f t="shared" si="8"/>
        <v>1383.7962769230728</v>
      </c>
      <c r="H33">
        <v>315</v>
      </c>
      <c r="I33">
        <v>295</v>
      </c>
      <c r="J33" s="1">
        <v>305.83049002265881</v>
      </c>
      <c r="K33" s="2">
        <f t="shared" si="1"/>
        <v>9.1695099773411926</v>
      </c>
      <c r="L33" s="8">
        <v>305.76065983766614</v>
      </c>
      <c r="M33" s="1">
        <f t="shared" si="7"/>
        <v>14.949468220389539</v>
      </c>
      <c r="N33" s="1">
        <f t="shared" si="2"/>
        <v>4178.9278503650921</v>
      </c>
      <c r="O33" s="1">
        <f t="shared" si="3"/>
        <v>993.15993812057559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9"/>
        <v>0.05</v>
      </c>
      <c r="B34" s="1">
        <f t="shared" ref="B34:B65" si="10">A34/O34*3600*1000</f>
        <v>181.26436831277022</v>
      </c>
      <c r="C34">
        <v>600</v>
      </c>
      <c r="D34" s="2">
        <v>0.32059727711901626</v>
      </c>
      <c r="E34" s="1">
        <f t="shared" si="4"/>
        <v>14.496126482213439</v>
      </c>
      <c r="F34" s="1">
        <f t="shared" si="5"/>
        <v>57.984505928853757</v>
      </c>
      <c r="G34" s="8">
        <f t="shared" si="8"/>
        <v>1714.7699999999959</v>
      </c>
      <c r="H34">
        <v>315</v>
      </c>
      <c r="I34">
        <v>295</v>
      </c>
      <c r="J34" s="1">
        <v>306.65465355393974</v>
      </c>
      <c r="K34" s="2">
        <f t="shared" si="1"/>
        <v>8.3453464460602618</v>
      </c>
      <c r="L34" s="8">
        <v>316.07141901268562</v>
      </c>
      <c r="M34" s="1">
        <f t="shared" si="7"/>
        <v>15.453580415272262</v>
      </c>
      <c r="N34" s="1">
        <f t="shared" si="2"/>
        <v>4178.851742594914</v>
      </c>
      <c r="O34" s="1">
        <f t="shared" si="3"/>
        <v>993.02472777998742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9"/>
        <v>5.6000000000000001E-2</v>
      </c>
      <c r="B35" s="1">
        <f t="shared" si="10"/>
        <v>203.03974197551878</v>
      </c>
      <c r="C35">
        <v>600</v>
      </c>
      <c r="D35" s="2">
        <v>0.32059727711901626</v>
      </c>
      <c r="E35" s="1">
        <f t="shared" si="4"/>
        <v>14.496126482213439</v>
      </c>
      <c r="F35" s="1">
        <f t="shared" si="5"/>
        <v>57.984505928853757</v>
      </c>
      <c r="G35" s="8">
        <f t="shared" si="8"/>
        <v>2079.8895384615334</v>
      </c>
      <c r="H35">
        <v>315</v>
      </c>
      <c r="I35">
        <v>295</v>
      </c>
      <c r="J35" s="1">
        <v>307.3463759058468</v>
      </c>
      <c r="K35" s="2">
        <f t="shared" ref="K35:K66" si="11">H35-J35</f>
        <v>7.6536240941532014</v>
      </c>
      <c r="L35" s="8">
        <v>324.52184282438583</v>
      </c>
      <c r="M35" s="1">
        <f t="shared" si="7"/>
        <v>15.866718110735322</v>
      </c>
      <c r="N35" s="1">
        <f t="shared" ref="N35:N66" si="12">((W35 + X35*H35 +Y35*H35^2 +  Z35*H35^3)+(W35 + X35*J35 + Y35*J35^2 +  Z35*J35^3))/2</f>
        <v>4178.7961263958596</v>
      </c>
      <c r="O35" s="1">
        <f t="shared" ref="O35:O66" si="13">((S35 + T35*H35 + U35*H35^2 +  V35*H35^3)+(S35 + T35*J35 + U35*J35^2 +  V35*J35^3))/2</f>
        <v>992.90906321338616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9"/>
        <v>6.2E-2</v>
      </c>
      <c r="B36" s="1">
        <f t="shared" si="10"/>
        <v>224.81660885467505</v>
      </c>
      <c r="C36">
        <v>600</v>
      </c>
      <c r="D36" s="2">
        <v>0.32059727711901626</v>
      </c>
      <c r="E36" s="1">
        <f t="shared" si="4"/>
        <v>14.496126482213439</v>
      </c>
      <c r="F36" s="1">
        <f t="shared" si="5"/>
        <v>57.984505928853757</v>
      </c>
      <c r="G36" s="8">
        <f t="shared" si="8"/>
        <v>2479.1548923076866</v>
      </c>
      <c r="H36">
        <v>315</v>
      </c>
      <c r="I36">
        <v>295</v>
      </c>
      <c r="J36" s="1">
        <v>307.93431087575533</v>
      </c>
      <c r="K36" s="2">
        <f t="shared" si="11"/>
        <v>7.0656891242446704</v>
      </c>
      <c r="L36" s="8">
        <v>331.57096902034721</v>
      </c>
      <c r="M36" s="1">
        <f t="shared" si="7"/>
        <v>16.21133331918994</v>
      </c>
      <c r="N36" s="1">
        <f t="shared" si="12"/>
        <v>4178.7544573208124</v>
      </c>
      <c r="O36" s="1">
        <f t="shared" si="13"/>
        <v>992.80921074776984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9"/>
        <v>6.8000000000000005E-2</v>
      </c>
      <c r="B37" s="1">
        <f t="shared" si="10"/>
        <v>246.59465146818337</v>
      </c>
      <c r="C37">
        <v>600</v>
      </c>
      <c r="D37" s="2">
        <v>0.32059727711901626</v>
      </c>
      <c r="E37" s="1">
        <f t="shared" si="4"/>
        <v>14.496126482213439</v>
      </c>
      <c r="F37" s="1">
        <f t="shared" si="5"/>
        <v>57.984505928853757</v>
      </c>
      <c r="G37" s="8">
        <f t="shared" si="8"/>
        <v>2912.5660615384559</v>
      </c>
      <c r="H37">
        <v>315</v>
      </c>
      <c r="I37">
        <v>295</v>
      </c>
      <c r="J37" s="1">
        <v>308.43968880262929</v>
      </c>
      <c r="K37" s="2">
        <f t="shared" si="11"/>
        <v>6.5603111973707087</v>
      </c>
      <c r="L37" s="8">
        <v>337.53914226090251</v>
      </c>
      <c r="M37" s="1">
        <f t="shared" si="7"/>
        <v>16.503093322957714</v>
      </c>
      <c r="N37" s="1">
        <f t="shared" si="12"/>
        <v>4178.722551199633</v>
      </c>
      <c r="O37" s="1">
        <f t="shared" si="13"/>
        <v>992.72226117842251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9"/>
        <v>7.3999999999999996E-2</v>
      </c>
      <c r="B38" s="1">
        <f t="shared" si="10"/>
        <v>268.37266416593678</v>
      </c>
      <c r="C38">
        <v>600</v>
      </c>
      <c r="D38" s="2">
        <v>0.32059727711901626</v>
      </c>
      <c r="E38" s="1">
        <f t="shared" si="4"/>
        <v>14.496126482213439</v>
      </c>
      <c r="F38" s="1">
        <f t="shared" si="5"/>
        <v>57.984505928853757</v>
      </c>
      <c r="G38" s="8">
        <f t="shared" si="8"/>
        <v>3380.1230461538389</v>
      </c>
      <c r="H38">
        <v>315</v>
      </c>
      <c r="I38">
        <v>295</v>
      </c>
      <c r="J38" s="1">
        <v>308.8579084804494</v>
      </c>
      <c r="K38" s="2">
        <f t="shared" si="11"/>
        <v>6.1420915195506041</v>
      </c>
      <c r="L38" s="8">
        <v>342.41795426724622</v>
      </c>
      <c r="M38" s="1">
        <f t="shared" si="7"/>
        <v>16.741591883590697</v>
      </c>
      <c r="N38" s="1">
        <f t="shared" si="12"/>
        <v>4178.6987624196163</v>
      </c>
      <c r="O38" s="1">
        <f t="shared" si="13"/>
        <v>992.64953391558129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9"/>
        <v>8.0000000000000002E-3</v>
      </c>
      <c r="B39" s="1">
        <f t="shared" si="10"/>
        <v>28.957046960134527</v>
      </c>
      <c r="C39">
        <v>800</v>
      </c>
      <c r="D39" s="2">
        <v>0.48967940272288096</v>
      </c>
      <c r="E39" s="1">
        <f t="shared" si="4"/>
        <v>22.141343873517787</v>
      </c>
      <c r="F39" s="1">
        <f t="shared" si="5"/>
        <v>88.565375494071148</v>
      </c>
      <c r="G39" s="8">
        <f t="shared" si="8"/>
        <v>115.01606153846123</v>
      </c>
      <c r="H39">
        <v>315</v>
      </c>
      <c r="I39">
        <v>295</v>
      </c>
      <c r="J39" s="1">
        <v>295.65973557653876</v>
      </c>
      <c r="K39" s="2">
        <f t="shared" si="11"/>
        <v>19.340264423461235</v>
      </c>
      <c r="L39" s="8">
        <v>175.96014241401457</v>
      </c>
      <c r="M39" s="1">
        <f t="shared" si="7"/>
        <v>5.6688913781667107</v>
      </c>
      <c r="N39" s="1">
        <f t="shared" si="12"/>
        <v>4181.0165352465719</v>
      </c>
      <c r="O39" s="1">
        <f t="shared" si="13"/>
        <v>994.57655470356701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9"/>
        <v>1.4E-2</v>
      </c>
      <c r="B40" s="1">
        <f t="shared" si="10"/>
        <v>50.688166802217502</v>
      </c>
      <c r="C40">
        <v>800</v>
      </c>
      <c r="D40" s="2">
        <v>0.48967940272288096</v>
      </c>
      <c r="E40" s="1">
        <f t="shared" si="4"/>
        <v>22.141343873517787</v>
      </c>
      <c r="F40" s="1">
        <f t="shared" si="5"/>
        <v>88.565375494071148</v>
      </c>
      <c r="G40" s="8">
        <f t="shared" si="8"/>
        <v>241.11489230769138</v>
      </c>
      <c r="H40">
        <v>315</v>
      </c>
      <c r="I40">
        <v>295</v>
      </c>
      <c r="J40" s="1">
        <v>297.83591757677493</v>
      </c>
      <c r="K40" s="2">
        <f t="shared" si="11"/>
        <v>17.164082423225068</v>
      </c>
      <c r="L40" s="8">
        <v>272.58808858144113</v>
      </c>
      <c r="M40" s="1">
        <f t="shared" si="7"/>
        <v>8.7869226872621837</v>
      </c>
      <c r="N40" s="1">
        <f t="shared" si="12"/>
        <v>4180.3592874636352</v>
      </c>
      <c r="O40" s="1">
        <f t="shared" si="13"/>
        <v>994.31490976302393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9"/>
        <v>0.02</v>
      </c>
      <c r="B41" s="1">
        <f t="shared" si="10"/>
        <v>72.433150282230997</v>
      </c>
      <c r="C41">
        <v>800</v>
      </c>
      <c r="D41" s="2">
        <v>0.48967940272288096</v>
      </c>
      <c r="E41" s="1">
        <f t="shared" si="4"/>
        <v>22.141343873517787</v>
      </c>
      <c r="F41" s="1">
        <f t="shared" si="5"/>
        <v>88.565375494071148</v>
      </c>
      <c r="G41" s="8">
        <f t="shared" si="8"/>
        <v>401.35953846153689</v>
      </c>
      <c r="H41">
        <v>315</v>
      </c>
      <c r="I41">
        <v>295</v>
      </c>
      <c r="J41" s="1">
        <v>300.08455682703823</v>
      </c>
      <c r="K41" s="2">
        <f t="shared" si="11"/>
        <v>14.915443172961773</v>
      </c>
      <c r="L41" s="8">
        <v>337.83197553197135</v>
      </c>
      <c r="M41" s="1">
        <f t="shared" ref="M41:M72" si="14">((H41-I41)-(J41-I41))/(LN((H41-I41)/(J41-I41)))</f>
        <v>10.890965625570882</v>
      </c>
      <c r="N41" s="1">
        <f t="shared" si="12"/>
        <v>4179.8121956172808</v>
      </c>
      <c r="O41" s="1">
        <f t="shared" si="13"/>
        <v>994.01999939884922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9"/>
        <v>2.5999999999999999E-2</v>
      </c>
      <c r="B42" s="1">
        <f t="shared" si="10"/>
        <v>94.188217720554405</v>
      </c>
      <c r="C42">
        <v>800</v>
      </c>
      <c r="D42" s="2">
        <v>0.48967940272288096</v>
      </c>
      <c r="E42" s="1">
        <f t="shared" si="4"/>
        <v>22.141343873517787</v>
      </c>
      <c r="F42" s="1">
        <f t="shared" si="5"/>
        <v>88.565375494071148</v>
      </c>
      <c r="G42" s="8">
        <f t="shared" si="8"/>
        <v>595.74999999999773</v>
      </c>
      <c r="H42">
        <v>315</v>
      </c>
      <c r="I42">
        <v>295</v>
      </c>
      <c r="J42" s="1">
        <v>301.9654739068277</v>
      </c>
      <c r="K42" s="2">
        <f t="shared" si="11"/>
        <v>13.034526093172303</v>
      </c>
      <c r="L42" s="8">
        <v>383.33038779605783</v>
      </c>
      <c r="M42" s="1">
        <f t="shared" si="14"/>
        <v>12.357734643742944</v>
      </c>
      <c r="N42" s="1">
        <f t="shared" si="12"/>
        <v>4179.4475868801628</v>
      </c>
      <c r="O42" s="1">
        <f t="shared" si="13"/>
        <v>993.75486940097335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9"/>
        <v>3.2000000000000001E-2</v>
      </c>
      <c r="B43" s="1">
        <f t="shared" si="10"/>
        <v>115.9502740471774</v>
      </c>
      <c r="C43">
        <v>800</v>
      </c>
      <c r="D43" s="2">
        <v>0.48967940272288096</v>
      </c>
      <c r="E43" s="1">
        <f t="shared" si="4"/>
        <v>22.141343873517787</v>
      </c>
      <c r="F43" s="1">
        <f t="shared" si="5"/>
        <v>88.565375494071148</v>
      </c>
      <c r="G43" s="8">
        <f t="shared" si="8"/>
        <v>824.28627692307418</v>
      </c>
      <c r="H43">
        <v>315</v>
      </c>
      <c r="I43">
        <v>295</v>
      </c>
      <c r="J43" s="1">
        <v>303.48166440689027</v>
      </c>
      <c r="K43" s="2">
        <f t="shared" si="11"/>
        <v>11.518335593109725</v>
      </c>
      <c r="L43" s="8">
        <v>416.51760800098259</v>
      </c>
      <c r="M43" s="1">
        <f t="shared" si="14"/>
        <v>13.427363341181774</v>
      </c>
      <c r="N43" s="1">
        <f t="shared" si="12"/>
        <v>4179.209387083084</v>
      </c>
      <c r="O43" s="1">
        <f t="shared" si="13"/>
        <v>993.52934649492818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9"/>
        <v>3.7999999999999999E-2</v>
      </c>
      <c r="B44" s="1">
        <f t="shared" si="10"/>
        <v>137.71723661870371</v>
      </c>
      <c r="C44">
        <v>800</v>
      </c>
      <c r="D44" s="2">
        <v>0.48967940272288096</v>
      </c>
      <c r="E44" s="1">
        <f t="shared" si="4"/>
        <v>22.141343873517787</v>
      </c>
      <c r="F44" s="1">
        <f t="shared" si="5"/>
        <v>88.565375494071148</v>
      </c>
      <c r="G44" s="8">
        <f t="shared" si="8"/>
        <v>1086.9683692307658</v>
      </c>
      <c r="H44">
        <v>315</v>
      </c>
      <c r="I44">
        <v>295</v>
      </c>
      <c r="J44" s="1">
        <v>304.70640005794053</v>
      </c>
      <c r="K44" s="2">
        <f t="shared" si="11"/>
        <v>10.293599942059473</v>
      </c>
      <c r="L44" s="8">
        <v>441.68591405900668</v>
      </c>
      <c r="M44" s="1">
        <f t="shared" si="14"/>
        <v>14.238391896971818</v>
      </c>
      <c r="N44" s="1">
        <f t="shared" si="12"/>
        <v>4179.0500966294358</v>
      </c>
      <c r="O44" s="1">
        <f t="shared" si="13"/>
        <v>993.33971083631855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9"/>
        <v>4.3999999999999997E-2</v>
      </c>
      <c r="B45" s="1">
        <f t="shared" si="10"/>
        <v>159.48773159103064</v>
      </c>
      <c r="C45">
        <v>800</v>
      </c>
      <c r="D45" s="2">
        <v>0.48967940272288096</v>
      </c>
      <c r="E45" s="1">
        <f t="shared" si="4"/>
        <v>22.141343873517787</v>
      </c>
      <c r="F45" s="1">
        <f t="shared" si="5"/>
        <v>88.565375494071148</v>
      </c>
      <c r="G45" s="8">
        <f t="shared" si="8"/>
        <v>1383.7962769230728</v>
      </c>
      <c r="H45">
        <v>315</v>
      </c>
      <c r="I45">
        <v>295</v>
      </c>
      <c r="J45" s="1">
        <v>305.70767752579184</v>
      </c>
      <c r="K45" s="2">
        <f t="shared" si="11"/>
        <v>9.2923224742081629</v>
      </c>
      <c r="L45" s="8">
        <v>461.38736162611468</v>
      </c>
      <c r="M45" s="1">
        <f t="shared" si="14"/>
        <v>14.873159211132613</v>
      </c>
      <c r="N45" s="1">
        <f t="shared" si="12"/>
        <v>4178.940146967353</v>
      </c>
      <c r="O45" s="1">
        <f t="shared" si="13"/>
        <v>993.17984160800609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9"/>
        <v>0.05</v>
      </c>
      <c r="B46" s="1">
        <f t="shared" si="10"/>
        <v>181.26083751434703</v>
      </c>
      <c r="C46">
        <v>800</v>
      </c>
      <c r="D46" s="2">
        <v>0.48967940272288096</v>
      </c>
      <c r="E46" s="1">
        <f t="shared" si="4"/>
        <v>22.141343873517787</v>
      </c>
      <c r="F46" s="1">
        <f t="shared" si="5"/>
        <v>88.565375494071148</v>
      </c>
      <c r="G46" s="8">
        <f t="shared" si="8"/>
        <v>1714.7699999999959</v>
      </c>
      <c r="H46">
        <v>315</v>
      </c>
      <c r="I46">
        <v>295</v>
      </c>
      <c r="J46" s="1">
        <v>306.53780292513164</v>
      </c>
      <c r="K46" s="2">
        <f t="shared" si="11"/>
        <v>8.4621970748683566</v>
      </c>
      <c r="L46" s="8">
        <v>477.2109947504714</v>
      </c>
      <c r="M46" s="1">
        <f t="shared" si="14"/>
        <v>15.382920360570978</v>
      </c>
      <c r="N46" s="1">
        <f t="shared" si="12"/>
        <v>4178.8618683331024</v>
      </c>
      <c r="O46" s="1">
        <f t="shared" si="13"/>
        <v>993.0440710103901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9"/>
        <v>5.6000000000000001E-2</v>
      </c>
      <c r="B47" s="1">
        <f t="shared" si="10"/>
        <v>203.03592059643603</v>
      </c>
      <c r="C47">
        <v>800</v>
      </c>
      <c r="D47" s="2">
        <v>0.48967940272288096</v>
      </c>
      <c r="E47" s="1">
        <f t="shared" si="4"/>
        <v>22.141343873517787</v>
      </c>
      <c r="F47" s="1">
        <f t="shared" si="5"/>
        <v>88.565375494071148</v>
      </c>
      <c r="G47" s="8">
        <f t="shared" ref="G47:G78" si="15">G35</f>
        <v>2079.8895384615334</v>
      </c>
      <c r="H47">
        <v>315</v>
      </c>
      <c r="I47">
        <v>295</v>
      </c>
      <c r="J47" s="1">
        <v>307.23540954486231</v>
      </c>
      <c r="K47" s="2">
        <f t="shared" si="11"/>
        <v>7.764590455137693</v>
      </c>
      <c r="L47" s="8">
        <v>490.19073843950571</v>
      </c>
      <c r="M47" s="1">
        <f t="shared" si="14"/>
        <v>15.801018343295471</v>
      </c>
      <c r="N47" s="1">
        <f t="shared" si="12"/>
        <v>4178.8045592358476</v>
      </c>
      <c r="O47" s="1">
        <f t="shared" si="13"/>
        <v>992.92775095058118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9"/>
        <v>6.2E-2</v>
      </c>
      <c r="B48" s="1">
        <f t="shared" si="10"/>
        <v>224.81253344674306</v>
      </c>
      <c r="C48">
        <v>800</v>
      </c>
      <c r="D48" s="2">
        <v>0.48967940272288096</v>
      </c>
      <c r="E48" s="1">
        <f t="shared" si="4"/>
        <v>22.141343873517787</v>
      </c>
      <c r="F48" s="1">
        <f t="shared" si="5"/>
        <v>88.565375494071148</v>
      </c>
      <c r="G48" s="8">
        <f t="shared" si="15"/>
        <v>2479.1548923076866</v>
      </c>
      <c r="H48">
        <v>315</v>
      </c>
      <c r="I48">
        <v>295</v>
      </c>
      <c r="J48" s="1">
        <v>307.82894850612507</v>
      </c>
      <c r="K48" s="2">
        <f t="shared" si="11"/>
        <v>7.171051493874927</v>
      </c>
      <c r="L48" s="8">
        <v>501.02574280717221</v>
      </c>
      <c r="M48" s="1">
        <f t="shared" si="14"/>
        <v>16.149996439847463</v>
      </c>
      <c r="N48" s="1">
        <f t="shared" si="12"/>
        <v>4178.7615583826318</v>
      </c>
      <c r="O48" s="1">
        <f t="shared" si="13"/>
        <v>992.82720842107733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9"/>
        <v>6.8000000000000005E-2</v>
      </c>
      <c r="B49" s="1">
        <f t="shared" si="10"/>
        <v>246.59035249043021</v>
      </c>
      <c r="C49">
        <v>800</v>
      </c>
      <c r="D49" s="2">
        <v>0.48967940272288096</v>
      </c>
      <c r="E49" s="1">
        <f t="shared" si="4"/>
        <v>22.141343873517787</v>
      </c>
      <c r="F49" s="1">
        <f t="shared" si="5"/>
        <v>88.565375494071148</v>
      </c>
      <c r="G49" s="8">
        <f t="shared" si="15"/>
        <v>2912.5660615384559</v>
      </c>
      <c r="H49">
        <v>315</v>
      </c>
      <c r="I49">
        <v>295</v>
      </c>
      <c r="J49" s="1">
        <v>308.33957011113966</v>
      </c>
      <c r="K49" s="2">
        <f t="shared" si="11"/>
        <v>6.6604298888603353</v>
      </c>
      <c r="L49" s="8">
        <v>510.20467606480196</v>
      </c>
      <c r="M49" s="1">
        <f t="shared" si="14"/>
        <v>16.445609073806033</v>
      </c>
      <c r="N49" s="1">
        <f t="shared" si="12"/>
        <v>4178.7285930338157</v>
      </c>
      <c r="O49" s="1">
        <f t="shared" si="13"/>
        <v>992.73956798249162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9"/>
        <v>7.3999999999999996E-2</v>
      </c>
      <c r="B50" s="1">
        <f t="shared" si="10"/>
        <v>268.36815823724419</v>
      </c>
      <c r="C50">
        <v>800</v>
      </c>
      <c r="D50" s="2">
        <v>0.48967940272288102</v>
      </c>
      <c r="E50" s="1">
        <f t="shared" si="4"/>
        <v>22.141343873517791</v>
      </c>
      <c r="F50" s="1">
        <f t="shared" si="5"/>
        <v>88.565375494071162</v>
      </c>
      <c r="G50" s="8">
        <f t="shared" si="15"/>
        <v>3380.1230461538389</v>
      </c>
      <c r="H50">
        <v>315</v>
      </c>
      <c r="I50">
        <v>295</v>
      </c>
      <c r="J50" s="1">
        <v>308.76241889549965</v>
      </c>
      <c r="K50" s="2">
        <f t="shared" si="11"/>
        <v>6.2375811045003502</v>
      </c>
      <c r="L50" s="8">
        <v>517.71189950808844</v>
      </c>
      <c r="M50" s="1">
        <f t="shared" si="14"/>
        <v>16.687364597336966</v>
      </c>
      <c r="N50" s="1">
        <f t="shared" si="12"/>
        <v>4178.7039905979527</v>
      </c>
      <c r="O50" s="1">
        <f t="shared" si="13"/>
        <v>992.66620060229252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9"/>
        <v>8.0000000000000002E-3</v>
      </c>
      <c r="B51" s="1">
        <f t="shared" si="10"/>
        <v>28.956508592311121</v>
      </c>
      <c r="C51">
        <v>1000</v>
      </c>
      <c r="D51" s="2">
        <v>0.68072024593763725</v>
      </c>
      <c r="E51" s="1">
        <f t="shared" si="4"/>
        <v>30.779446640316209</v>
      </c>
      <c r="F51" s="1">
        <f t="shared" si="5"/>
        <v>123.11778656126484</v>
      </c>
      <c r="G51" s="8">
        <f t="shared" si="15"/>
        <v>115.01606153846123</v>
      </c>
      <c r="H51">
        <v>315</v>
      </c>
      <c r="I51">
        <v>295</v>
      </c>
      <c r="J51" s="1">
        <v>295.49796083757587</v>
      </c>
      <c r="K51" s="2">
        <f t="shared" si="11"/>
        <v>19.502039162424126</v>
      </c>
      <c r="L51" s="8">
        <v>224.21179456110593</v>
      </c>
      <c r="M51" s="1">
        <f t="shared" si="14"/>
        <v>5.2808605709426883</v>
      </c>
      <c r="N51" s="1">
        <f t="shared" si="12"/>
        <v>4181.0707697748321</v>
      </c>
      <c r="O51" s="1">
        <f t="shared" si="13"/>
        <v>994.59504615992705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9"/>
        <v>1.4E-2</v>
      </c>
      <c r="B52" s="1">
        <f t="shared" si="10"/>
        <v>50.685480166851043</v>
      </c>
      <c r="C52">
        <v>1000</v>
      </c>
      <c r="D52" s="2">
        <v>0.68072024593763725</v>
      </c>
      <c r="E52" s="1">
        <f t="shared" si="4"/>
        <v>30.779446640316209</v>
      </c>
      <c r="F52" s="1">
        <f t="shared" si="5"/>
        <v>123.11778656126484</v>
      </c>
      <c r="G52" s="8">
        <f t="shared" si="15"/>
        <v>241.11489230769138</v>
      </c>
      <c r="H52">
        <v>315</v>
      </c>
      <c r="I52">
        <v>295</v>
      </c>
      <c r="J52" s="1">
        <v>297.41301777291045</v>
      </c>
      <c r="K52" s="2">
        <f t="shared" si="11"/>
        <v>17.58698222708955</v>
      </c>
      <c r="L52" s="8">
        <v>352.89897679278562</v>
      </c>
      <c r="M52" s="1">
        <f t="shared" si="14"/>
        <v>8.3159316042980453</v>
      </c>
      <c r="N52" s="1">
        <f t="shared" si="12"/>
        <v>4180.476764678172</v>
      </c>
      <c r="O52" s="1">
        <f t="shared" si="13"/>
        <v>994.36761443491753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9"/>
        <v>0.02</v>
      </c>
      <c r="B53" s="1">
        <f t="shared" si="10"/>
        <v>72.42777533687152</v>
      </c>
      <c r="C53">
        <v>1000</v>
      </c>
      <c r="D53" s="2">
        <v>0.68072024593763725</v>
      </c>
      <c r="E53" s="1">
        <f t="shared" si="4"/>
        <v>30.779446640316209</v>
      </c>
      <c r="F53" s="1">
        <f t="shared" si="5"/>
        <v>123.11778656126484</v>
      </c>
      <c r="G53" s="8">
        <f t="shared" si="15"/>
        <v>401.35953846153689</v>
      </c>
      <c r="H53">
        <v>315</v>
      </c>
      <c r="I53">
        <v>295</v>
      </c>
      <c r="J53" s="1">
        <v>299.53916839891269</v>
      </c>
      <c r="K53" s="2">
        <f t="shared" si="11"/>
        <v>15.460831601087307</v>
      </c>
      <c r="L53" s="8">
        <v>442.42336944331305</v>
      </c>
      <c r="M53" s="1">
        <f t="shared" si="14"/>
        <v>10.425456514988248</v>
      </c>
      <c r="N53" s="1">
        <f t="shared" si="12"/>
        <v>4179.9333008882822</v>
      </c>
      <c r="O53" s="1">
        <f t="shared" si="13"/>
        <v>994.09376672303028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9"/>
        <v>2.5999999999999999E-2</v>
      </c>
      <c r="B54" s="1">
        <f t="shared" si="10"/>
        <v>94.18025225485033</v>
      </c>
      <c r="C54">
        <v>1000</v>
      </c>
      <c r="D54" s="2">
        <v>0.68072024593763725</v>
      </c>
      <c r="E54" s="1">
        <f t="shared" si="4"/>
        <v>30.779446640316209</v>
      </c>
      <c r="F54" s="1">
        <f t="shared" si="5"/>
        <v>123.11778656126484</v>
      </c>
      <c r="G54" s="8">
        <f t="shared" si="15"/>
        <v>595.74999999999773</v>
      </c>
      <c r="H54">
        <v>315</v>
      </c>
      <c r="I54">
        <v>295</v>
      </c>
      <c r="J54" s="1">
        <v>301.3816838587091</v>
      </c>
      <c r="K54" s="2">
        <f t="shared" si="11"/>
        <v>13.618316141290904</v>
      </c>
      <c r="L54" s="8">
        <v>505.96335924044968</v>
      </c>
      <c r="M54" s="1">
        <f t="shared" si="14"/>
        <v>11.92183556295536</v>
      </c>
      <c r="N54" s="1">
        <f t="shared" si="12"/>
        <v>4179.552235576999</v>
      </c>
      <c r="O54" s="1">
        <f t="shared" si="13"/>
        <v>993.8389180220056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9"/>
        <v>3.2000000000000001E-2</v>
      </c>
      <c r="B55" s="1">
        <f t="shared" si="10"/>
        <v>115.94000180473789</v>
      </c>
      <c r="C55">
        <v>1000</v>
      </c>
      <c r="D55" s="2">
        <v>0.68072024593763725</v>
      </c>
      <c r="E55" s="1">
        <f t="shared" si="4"/>
        <v>30.779446640316209</v>
      </c>
      <c r="F55" s="1">
        <f t="shared" si="5"/>
        <v>123.11778656126484</v>
      </c>
      <c r="G55" s="8">
        <f t="shared" si="15"/>
        <v>824.28627692307418</v>
      </c>
      <c r="H55">
        <v>315</v>
      </c>
      <c r="I55">
        <v>295</v>
      </c>
      <c r="J55" s="1">
        <v>302.89809711794112</v>
      </c>
      <c r="K55" s="2">
        <f t="shared" si="11"/>
        <v>12.10190288205888</v>
      </c>
      <c r="L55" s="8">
        <v>552.83727472025782</v>
      </c>
      <c r="M55" s="1">
        <f t="shared" si="14"/>
        <v>13.025258028061536</v>
      </c>
      <c r="N55" s="1">
        <f t="shared" si="12"/>
        <v>4179.29549600464</v>
      </c>
      <c r="O55" s="1">
        <f t="shared" si="13"/>
        <v>993.61737283751154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9"/>
        <v>3.7999999999999999E-2</v>
      </c>
      <c r="B56" s="1">
        <f t="shared" si="10"/>
        <v>137.70496233417668</v>
      </c>
      <c r="C56">
        <v>1000</v>
      </c>
      <c r="D56" s="2">
        <v>0.68072024593763725</v>
      </c>
      <c r="E56" s="1">
        <f t="shared" si="4"/>
        <v>30.779446640316209</v>
      </c>
      <c r="F56" s="1">
        <f t="shared" si="5"/>
        <v>123.11778656126484</v>
      </c>
      <c r="G56" s="8">
        <f t="shared" si="15"/>
        <v>1086.9683692307658</v>
      </c>
      <c r="H56">
        <v>315</v>
      </c>
      <c r="I56">
        <v>295</v>
      </c>
      <c r="J56" s="1">
        <v>304.13984842499622</v>
      </c>
      <c r="K56" s="2">
        <f t="shared" si="11"/>
        <v>10.860151575003783</v>
      </c>
      <c r="L56" s="8">
        <v>588.66478679297052</v>
      </c>
      <c r="M56" s="1">
        <f t="shared" si="14"/>
        <v>13.868358383980057</v>
      </c>
      <c r="N56" s="1">
        <f t="shared" si="12"/>
        <v>4179.1202703624131</v>
      </c>
      <c r="O56" s="1">
        <f t="shared" si="13"/>
        <v>993.42825183031118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9"/>
        <v>4.3999999999999997E-2</v>
      </c>
      <c r="B57" s="1">
        <f t="shared" si="10"/>
        <v>159.47373036333937</v>
      </c>
      <c r="C57">
        <v>1000</v>
      </c>
      <c r="D57" s="2">
        <v>0.68072024593763725</v>
      </c>
      <c r="E57" s="1">
        <f t="shared" si="4"/>
        <v>30.779446640316209</v>
      </c>
      <c r="F57" s="1">
        <f t="shared" si="5"/>
        <v>123.11778656126484</v>
      </c>
      <c r="G57" s="8">
        <f t="shared" si="15"/>
        <v>1383.7962769230728</v>
      </c>
      <c r="H57">
        <v>315</v>
      </c>
      <c r="I57">
        <v>295</v>
      </c>
      <c r="J57" s="1">
        <v>305.16489092984773</v>
      </c>
      <c r="K57" s="2">
        <f t="shared" si="11"/>
        <v>9.8351090701522708</v>
      </c>
      <c r="L57" s="8">
        <v>616.87177041076325</v>
      </c>
      <c r="M57" s="1">
        <f t="shared" si="14"/>
        <v>14.531940364394091</v>
      </c>
      <c r="N57" s="1">
        <f t="shared" si="12"/>
        <v>4178.9975719788254</v>
      </c>
      <c r="O57" s="1">
        <f t="shared" si="13"/>
        <v>993.26703927416122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9"/>
        <v>0.05</v>
      </c>
      <c r="B58" s="1">
        <f t="shared" si="10"/>
        <v>181.24534402870862</v>
      </c>
      <c r="C58">
        <v>1000</v>
      </c>
      <c r="D58" s="2">
        <v>0.68072024593763725</v>
      </c>
      <c r="E58" s="1">
        <f t="shared" si="4"/>
        <v>30.779446640316209</v>
      </c>
      <c r="F58" s="1">
        <f t="shared" si="5"/>
        <v>123.11778656126484</v>
      </c>
      <c r="G58" s="8">
        <f t="shared" si="15"/>
        <v>1714.7699999999959</v>
      </c>
      <c r="H58">
        <v>315</v>
      </c>
      <c r="I58">
        <v>295</v>
      </c>
      <c r="J58" s="1">
        <v>306.0208602031978</v>
      </c>
      <c r="K58" s="2">
        <f t="shared" si="11"/>
        <v>8.9791397968022011</v>
      </c>
      <c r="L58" s="8">
        <v>639.6266728534672</v>
      </c>
      <c r="M58" s="1">
        <f t="shared" si="14"/>
        <v>15.067126585035849</v>
      </c>
      <c r="N58" s="1">
        <f t="shared" si="12"/>
        <v>4178.9092871022713</v>
      </c>
      <c r="O58" s="1">
        <f t="shared" si="13"/>
        <v>993.12895988924629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9"/>
        <v>5.6000000000000001E-2</v>
      </c>
      <c r="B59" s="1">
        <f t="shared" si="10"/>
        <v>203.01913120339162</v>
      </c>
      <c r="C59">
        <v>1000</v>
      </c>
      <c r="D59" s="2">
        <v>0.68072024593763725</v>
      </c>
      <c r="E59" s="1">
        <f t="shared" si="4"/>
        <v>30.779446640316209</v>
      </c>
      <c r="F59" s="1">
        <f t="shared" si="5"/>
        <v>123.11778656126484</v>
      </c>
      <c r="G59" s="8">
        <f t="shared" si="15"/>
        <v>2079.8895384615334</v>
      </c>
      <c r="H59">
        <v>315</v>
      </c>
      <c r="I59">
        <v>295</v>
      </c>
      <c r="J59" s="1">
        <v>306.74420803616846</v>
      </c>
      <c r="K59" s="2">
        <f t="shared" si="11"/>
        <v>8.2557919638315411</v>
      </c>
      <c r="L59" s="8">
        <v>658.35699894377763</v>
      </c>
      <c r="M59" s="1">
        <f t="shared" si="14"/>
        <v>15.507559761906826</v>
      </c>
      <c r="N59" s="1">
        <f t="shared" si="12"/>
        <v>4178.8441274471497</v>
      </c>
      <c r="O59" s="1">
        <f t="shared" si="13"/>
        <v>993.00986466162203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9"/>
        <v>6.2E-2</v>
      </c>
      <c r="B60" s="1">
        <f t="shared" si="10"/>
        <v>224.79461166726173</v>
      </c>
      <c r="C60">
        <v>1000</v>
      </c>
      <c r="D60" s="2">
        <v>0.68072024593763725</v>
      </c>
      <c r="E60" s="1">
        <f t="shared" si="4"/>
        <v>30.779446640316209</v>
      </c>
      <c r="F60" s="1">
        <f t="shared" si="5"/>
        <v>123.11778656126484</v>
      </c>
      <c r="G60" s="8">
        <f t="shared" si="15"/>
        <v>2479.1548923076866</v>
      </c>
      <c r="H60">
        <v>315</v>
      </c>
      <c r="I60">
        <v>295</v>
      </c>
      <c r="J60" s="1">
        <v>307.36239253716167</v>
      </c>
      <c r="K60" s="2">
        <f t="shared" si="11"/>
        <v>7.6376074628383321</v>
      </c>
      <c r="L60" s="8">
        <v>674.03655128727519</v>
      </c>
      <c r="M60" s="1">
        <f t="shared" si="14"/>
        <v>15.876183422380656</v>
      </c>
      <c r="N60" s="1">
        <f t="shared" si="12"/>
        <v>4178.7949243601288</v>
      </c>
      <c r="O60" s="1">
        <f t="shared" si="13"/>
        <v>992.90636169864229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9"/>
        <v>6.8000000000000005E-2</v>
      </c>
      <c r="B61" s="1">
        <f t="shared" si="10"/>
        <v>246.57143476942767</v>
      </c>
      <c r="C61">
        <v>1000</v>
      </c>
      <c r="D61" s="2">
        <v>0.68072024593763725</v>
      </c>
      <c r="E61" s="1">
        <f t="shared" si="4"/>
        <v>30.779446640316209</v>
      </c>
      <c r="F61" s="1">
        <f t="shared" si="5"/>
        <v>123.11778656126484</v>
      </c>
      <c r="G61" s="8">
        <f t="shared" si="15"/>
        <v>2912.5660615384559</v>
      </c>
      <c r="H61">
        <v>315</v>
      </c>
      <c r="I61">
        <v>295</v>
      </c>
      <c r="J61" s="1">
        <v>307.89615256621511</v>
      </c>
      <c r="K61" s="2">
        <f t="shared" si="11"/>
        <v>7.1038474337848925</v>
      </c>
      <c r="L61" s="8">
        <v>687.35064536262803</v>
      </c>
      <c r="M61" s="1">
        <f t="shared" si="14"/>
        <v>16.189140155062788</v>
      </c>
      <c r="N61" s="1">
        <f t="shared" si="12"/>
        <v>4178.7570108723448</v>
      </c>
      <c r="O61" s="1">
        <f t="shared" si="13"/>
        <v>992.81573402416166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9"/>
        <v>7.3999999999999996E-2</v>
      </c>
      <c r="B62" s="1">
        <f t="shared" si="10"/>
        <v>268.34832021521663</v>
      </c>
      <c r="C62">
        <v>1000</v>
      </c>
      <c r="D62" s="2">
        <v>0.68072024593763725</v>
      </c>
      <c r="E62" s="1">
        <f t="shared" si="4"/>
        <v>30.779446640316209</v>
      </c>
      <c r="F62" s="1">
        <f t="shared" si="5"/>
        <v>123.11778656126484</v>
      </c>
      <c r="G62" s="8">
        <f t="shared" si="15"/>
        <v>3380.1230461538389</v>
      </c>
      <c r="H62">
        <v>315</v>
      </c>
      <c r="I62">
        <v>295</v>
      </c>
      <c r="J62" s="1">
        <v>308.3394725422109</v>
      </c>
      <c r="K62" s="2">
        <f t="shared" si="11"/>
        <v>6.6605274577891009</v>
      </c>
      <c r="L62" s="8">
        <v>698.26091147918896</v>
      </c>
      <c r="M62" s="1">
        <f t="shared" si="14"/>
        <v>16.445552978713387</v>
      </c>
      <c r="N62" s="1">
        <f t="shared" si="12"/>
        <v>4178.7285989881957</v>
      </c>
      <c r="O62" s="1">
        <f t="shared" si="13"/>
        <v>992.73958482894864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9"/>
        <v>8.0000000000000002E-3</v>
      </c>
      <c r="B63" s="1">
        <f t="shared" si="10"/>
        <v>28.956065172071042</v>
      </c>
      <c r="C63">
        <v>1200</v>
      </c>
      <c r="D63" s="2">
        <v>0.88763216337066309</v>
      </c>
      <c r="E63" s="1">
        <f t="shared" si="4"/>
        <v>40.135175898967901</v>
      </c>
      <c r="F63" s="1">
        <f t="shared" si="5"/>
        <v>160.54070359587161</v>
      </c>
      <c r="G63" s="8">
        <f t="shared" si="15"/>
        <v>115.01606153846123</v>
      </c>
      <c r="H63">
        <v>315</v>
      </c>
      <c r="I63">
        <v>295</v>
      </c>
      <c r="J63" s="1">
        <v>295.36381939410956</v>
      </c>
      <c r="K63" s="2">
        <f t="shared" si="11"/>
        <v>19.636180605890445</v>
      </c>
      <c r="L63" s="8">
        <v>265.32285296190435</v>
      </c>
      <c r="M63" s="1">
        <f t="shared" si="14"/>
        <v>4.9006772719096166</v>
      </c>
      <c r="N63" s="1">
        <f t="shared" si="12"/>
        <v>4181.1163246374626</v>
      </c>
      <c r="O63" s="1">
        <f t="shared" si="13"/>
        <v>994.61027694392783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9"/>
        <v>1.4E-2</v>
      </c>
      <c r="B64" s="1">
        <f t="shared" si="10"/>
        <v>50.682995109682871</v>
      </c>
      <c r="C64">
        <v>1200</v>
      </c>
      <c r="D64" s="2">
        <v>0.88763216337066309</v>
      </c>
      <c r="E64" s="1">
        <f t="shared" si="4"/>
        <v>40.135175898967901</v>
      </c>
      <c r="F64" s="1">
        <f t="shared" si="5"/>
        <v>160.54070359587161</v>
      </c>
      <c r="G64" s="8">
        <f t="shared" si="15"/>
        <v>241.11489230769138</v>
      </c>
      <c r="H64">
        <v>315</v>
      </c>
      <c r="I64">
        <v>295</v>
      </c>
      <c r="J64" s="1">
        <v>297.01529473030365</v>
      </c>
      <c r="K64" s="2">
        <f t="shared" si="11"/>
        <v>17.984705269696349</v>
      </c>
      <c r="L64" s="8">
        <v>424.1040002210118</v>
      </c>
      <c r="M64" s="1">
        <f t="shared" si="14"/>
        <v>7.8365861795451837</v>
      </c>
      <c r="N64" s="1">
        <f t="shared" si="12"/>
        <v>4180.5916675089229</v>
      </c>
      <c r="O64" s="1">
        <f t="shared" si="13"/>
        <v>994.41636965079817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9"/>
        <v>0.02</v>
      </c>
      <c r="B65" s="1">
        <f t="shared" si="10"/>
        <v>72.422561214681949</v>
      </c>
      <c r="C65">
        <v>1200</v>
      </c>
      <c r="D65" s="2">
        <v>0.88763216337066309</v>
      </c>
      <c r="E65" s="1">
        <f t="shared" si="4"/>
        <v>40.135175898967901</v>
      </c>
      <c r="F65" s="1">
        <f t="shared" si="5"/>
        <v>160.54070359587161</v>
      </c>
      <c r="G65" s="8">
        <f t="shared" si="15"/>
        <v>401.35953846153689</v>
      </c>
      <c r="H65">
        <v>315</v>
      </c>
      <c r="I65">
        <v>295</v>
      </c>
      <c r="J65" s="1">
        <v>298.99966362243492</v>
      </c>
      <c r="K65" s="2">
        <f t="shared" si="11"/>
        <v>16.000336377565077</v>
      </c>
      <c r="L65" s="8">
        <v>538.05756734837405</v>
      </c>
      <c r="M65" s="1">
        <f t="shared" si="14"/>
        <v>9.941048506675207</v>
      </c>
      <c r="N65" s="1">
        <f t="shared" si="12"/>
        <v>4180.0602606845596</v>
      </c>
      <c r="O65" s="1">
        <f t="shared" si="13"/>
        <v>994.16533732590096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9"/>
        <v>2.5999999999999999E-2</v>
      </c>
      <c r="B66" s="1">
        <f t="shared" ref="B66:B97" si="16">A66/O66*3600*1000</f>
        <v>94.172309065710564</v>
      </c>
      <c r="C66">
        <v>1200</v>
      </c>
      <c r="D66" s="2">
        <v>0.88763216337066309</v>
      </c>
      <c r="E66" s="1">
        <f t="shared" si="4"/>
        <v>40.135175898967901</v>
      </c>
      <c r="F66" s="1">
        <f t="shared" si="5"/>
        <v>160.54070359587161</v>
      </c>
      <c r="G66" s="8">
        <f t="shared" si="15"/>
        <v>595.74999999999773</v>
      </c>
      <c r="H66">
        <v>315</v>
      </c>
      <c r="I66">
        <v>295</v>
      </c>
      <c r="J66" s="1">
        <v>300.78820663361392</v>
      </c>
      <c r="K66" s="2">
        <f t="shared" si="11"/>
        <v>14.211793366386075</v>
      </c>
      <c r="L66" s="8">
        <v>620.48070918002554</v>
      </c>
      <c r="M66" s="1">
        <f t="shared" si="14"/>
        <v>11.461957770400611</v>
      </c>
      <c r="N66" s="1">
        <f t="shared" si="12"/>
        <v>4179.6663778895281</v>
      </c>
      <c r="O66" s="1">
        <f t="shared" si="13"/>
        <v>993.92274574778423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9"/>
        <v>3.2000000000000001E-2</v>
      </c>
      <c r="B67" s="1">
        <f t="shared" si="16"/>
        <v>115.92956841103434</v>
      </c>
      <c r="C67">
        <v>1200</v>
      </c>
      <c r="D67" s="2">
        <v>0.88763216337066309</v>
      </c>
      <c r="E67" s="1">
        <f t="shared" si="4"/>
        <v>40.135175898967901</v>
      </c>
      <c r="F67" s="1">
        <f t="shared" si="5"/>
        <v>160.54070359587161</v>
      </c>
      <c r="G67" s="8">
        <f t="shared" si="15"/>
        <v>824.28627692307418</v>
      </c>
      <c r="H67">
        <v>315</v>
      </c>
      <c r="I67">
        <v>295</v>
      </c>
      <c r="J67" s="1">
        <v>302.29460478040806</v>
      </c>
      <c r="K67" s="2">
        <f t="shared" ref="K67:K98" si="17">H67-J67</f>
        <v>12.705395219591935</v>
      </c>
      <c r="L67" s="8">
        <v>682.03623807507699</v>
      </c>
      <c r="M67" s="1">
        <f t="shared" si="14"/>
        <v>12.597094598327047</v>
      </c>
      <c r="N67" s="1">
        <f t="shared" ref="N67:N98" si="18">((W67 + X67*H67 +Y67*H67^2 +  Z67*H67^3)+(W67 + X67*J67 + Y67*J67^2 +  Z67*J67^3))/2</f>
        <v>4179.391830737246</v>
      </c>
      <c r="O67" s="1">
        <f t="shared" ref="O67:O98" si="19">((S67 + T67*H67 + U67*H67^2 +  V67*H67^3)+(S67 + T67*J67 + U67*J67^2 +  V67*J67^3))/2</f>
        <v>993.706796108758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9"/>
        <v>3.7999999999999999E-2</v>
      </c>
      <c r="B68" s="1">
        <f t="shared" si="16"/>
        <v>137.69233006883113</v>
      </c>
      <c r="C68">
        <v>1200</v>
      </c>
      <c r="D68" s="2">
        <v>0.88763216337066309</v>
      </c>
      <c r="E68" s="1">
        <f t="shared" ref="E68:E131" si="20">D68*0.01256*3600</f>
        <v>40.135175898967901</v>
      </c>
      <c r="F68" s="1">
        <f t="shared" ref="F68:F131" si="21">E68*4</f>
        <v>160.54070359587161</v>
      </c>
      <c r="G68" s="8">
        <f t="shared" si="15"/>
        <v>1086.9683692307658</v>
      </c>
      <c r="H68">
        <v>315</v>
      </c>
      <c r="I68">
        <v>295</v>
      </c>
      <c r="J68" s="1">
        <v>303.54703361626298</v>
      </c>
      <c r="K68" s="2">
        <f t="shared" si="17"/>
        <v>11.452966383737021</v>
      </c>
      <c r="L68" s="8">
        <v>729.48992155898236</v>
      </c>
      <c r="M68" s="1">
        <f t="shared" si="14"/>
        <v>13.471732491249975</v>
      </c>
      <c r="N68" s="1">
        <f t="shared" si="18"/>
        <v>4179.2001619690318</v>
      </c>
      <c r="O68" s="1">
        <f t="shared" si="19"/>
        <v>993.51939161473206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9"/>
        <v>4.3999999999999997E-2</v>
      </c>
      <c r="B69" s="1">
        <f t="shared" si="16"/>
        <v>159.45917696028658</v>
      </c>
      <c r="C69">
        <v>1200</v>
      </c>
      <c r="D69" s="2">
        <v>0.88763216337066309</v>
      </c>
      <c r="E69" s="1">
        <f t="shared" si="20"/>
        <v>40.135175898967901</v>
      </c>
      <c r="F69" s="1">
        <f t="shared" si="21"/>
        <v>160.54070359587161</v>
      </c>
      <c r="G69" s="8">
        <f t="shared" si="15"/>
        <v>1383.7962769230728</v>
      </c>
      <c r="H69">
        <v>315</v>
      </c>
      <c r="I69">
        <v>295</v>
      </c>
      <c r="J69" s="1">
        <v>304.59206252593816</v>
      </c>
      <c r="K69" s="2">
        <f t="shared" si="17"/>
        <v>10.407937474061839</v>
      </c>
      <c r="L69" s="8">
        <v>767.08627566158418</v>
      </c>
      <c r="M69" s="1">
        <f t="shared" si="14"/>
        <v>14.164383987425728</v>
      </c>
      <c r="N69" s="1">
        <f t="shared" si="18"/>
        <v>4179.0637833494484</v>
      </c>
      <c r="O69" s="1">
        <f t="shared" si="19"/>
        <v>993.35769204082635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9"/>
        <v>0.05</v>
      </c>
      <c r="B70" s="1">
        <f t="shared" si="16"/>
        <v>181.22911419002875</v>
      </c>
      <c r="C70">
        <v>1200</v>
      </c>
      <c r="D70" s="2">
        <v>0.88763216337066309</v>
      </c>
      <c r="E70" s="1">
        <f t="shared" si="20"/>
        <v>40.135175898967901</v>
      </c>
      <c r="F70" s="1">
        <f t="shared" si="21"/>
        <v>160.54070359587161</v>
      </c>
      <c r="G70" s="8">
        <f t="shared" si="15"/>
        <v>1714.7699999999959</v>
      </c>
      <c r="H70">
        <v>315</v>
      </c>
      <c r="I70">
        <v>295</v>
      </c>
      <c r="J70" s="1">
        <v>305.47174066919513</v>
      </c>
      <c r="K70" s="2">
        <f t="shared" si="17"/>
        <v>9.5282593308048718</v>
      </c>
      <c r="L70" s="8">
        <v>797.56256805040061</v>
      </c>
      <c r="M70" s="1">
        <f t="shared" si="14"/>
        <v>14.725646766347669</v>
      </c>
      <c r="N70" s="1">
        <f t="shared" si="18"/>
        <v>4178.9644860595208</v>
      </c>
      <c r="O70" s="1">
        <f t="shared" si="19"/>
        <v>993.21789881541906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9"/>
        <v>5.6000000000000001E-2</v>
      </c>
      <c r="B71" s="1">
        <f t="shared" si="16"/>
        <v>203.00143418834497</v>
      </c>
      <c r="C71">
        <v>1200</v>
      </c>
      <c r="D71" s="2">
        <v>0.88763216337066309</v>
      </c>
      <c r="E71" s="1">
        <f t="shared" si="20"/>
        <v>40.135175898967901</v>
      </c>
      <c r="F71" s="1">
        <f t="shared" si="21"/>
        <v>160.54070359587161</v>
      </c>
      <c r="G71" s="8">
        <f t="shared" si="15"/>
        <v>2079.8895384615334</v>
      </c>
      <c r="H71">
        <v>315</v>
      </c>
      <c r="I71">
        <v>295</v>
      </c>
      <c r="J71" s="1">
        <v>306.21975050129572</v>
      </c>
      <c r="K71" s="2">
        <f t="shared" si="17"/>
        <v>8.7802494987042792</v>
      </c>
      <c r="L71" s="8">
        <v>822.74476148951317</v>
      </c>
      <c r="M71" s="1">
        <f t="shared" si="14"/>
        <v>15.189255406248384</v>
      </c>
      <c r="N71" s="1">
        <f t="shared" si="18"/>
        <v>4178.8905309833362</v>
      </c>
      <c r="O71" s="1">
        <f t="shared" si="19"/>
        <v>993.09643208212651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9"/>
        <v>6.2E-2</v>
      </c>
      <c r="B72" s="1">
        <f t="shared" si="16"/>
        <v>224.77562455590285</v>
      </c>
      <c r="C72">
        <v>1200</v>
      </c>
      <c r="D72" s="2">
        <v>0.88763216337066309</v>
      </c>
      <c r="E72" s="1">
        <f t="shared" si="20"/>
        <v>40.135175898967901</v>
      </c>
      <c r="F72" s="1">
        <f t="shared" si="21"/>
        <v>160.54070359587161</v>
      </c>
      <c r="G72" s="8">
        <f t="shared" si="15"/>
        <v>2479.1548923076866</v>
      </c>
      <c r="H72">
        <v>315</v>
      </c>
      <c r="I72">
        <v>295</v>
      </c>
      <c r="J72" s="1">
        <v>306.86218291688044</v>
      </c>
      <c r="K72" s="2">
        <f t="shared" si="17"/>
        <v>8.1378170831195575</v>
      </c>
      <c r="L72" s="8">
        <v>843.89087448087071</v>
      </c>
      <c r="M72" s="1">
        <f t="shared" si="14"/>
        <v>15.578441581527651</v>
      </c>
      <c r="N72" s="1">
        <f t="shared" si="18"/>
        <v>4178.8342863406488</v>
      </c>
      <c r="O72" s="1">
        <f t="shared" si="19"/>
        <v>992.99023388761168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9"/>
        <v>6.8000000000000005E-2</v>
      </c>
      <c r="B73" s="1">
        <f t="shared" si="16"/>
        <v>246.55130714359268</v>
      </c>
      <c r="C73">
        <v>1200</v>
      </c>
      <c r="D73" s="2">
        <v>0.88763216337066309</v>
      </c>
      <c r="E73" s="1">
        <f t="shared" si="20"/>
        <v>40.135175898967901</v>
      </c>
      <c r="F73" s="1">
        <f t="shared" si="21"/>
        <v>160.54070359587161</v>
      </c>
      <c r="G73" s="8">
        <f t="shared" si="15"/>
        <v>2912.5660615384559</v>
      </c>
      <c r="H73">
        <v>315</v>
      </c>
      <c r="I73">
        <v>295</v>
      </c>
      <c r="J73" s="1">
        <v>307.41912520334819</v>
      </c>
      <c r="K73" s="2">
        <f t="shared" si="17"/>
        <v>7.5808747966518126</v>
      </c>
      <c r="L73" s="8">
        <v>861.89309688327705</v>
      </c>
      <c r="M73" s="1">
        <f t="shared" ref="M73:M104" si="22">((H73-I73)-(J73-I73))/(LN((H73-I73)/(J73-I73)))</f>
        <v>15.909675062528864</v>
      </c>
      <c r="N73" s="1">
        <f t="shared" si="18"/>
        <v>4178.790697187761</v>
      </c>
      <c r="O73" s="1">
        <f t="shared" si="19"/>
        <v>992.89678418710355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9"/>
        <v>7.3999999999999996E-2</v>
      </c>
      <c r="B74" s="1">
        <f t="shared" si="16"/>
        <v>268.32714086161513</v>
      </c>
      <c r="C74">
        <v>1200</v>
      </c>
      <c r="D74" s="2">
        <v>0.88763216337066309</v>
      </c>
      <c r="E74" s="1">
        <f t="shared" si="20"/>
        <v>40.135175898967901</v>
      </c>
      <c r="F74" s="1">
        <f t="shared" si="21"/>
        <v>160.54070359587161</v>
      </c>
      <c r="G74" s="8">
        <f t="shared" si="15"/>
        <v>3380.1230461538389</v>
      </c>
      <c r="H74">
        <v>315</v>
      </c>
      <c r="I74">
        <v>295</v>
      </c>
      <c r="J74" s="1">
        <v>307.88322410598329</v>
      </c>
      <c r="K74" s="2">
        <f t="shared" si="17"/>
        <v>7.1167758940167118</v>
      </c>
      <c r="L74" s="8">
        <v>876.67640019093233</v>
      </c>
      <c r="M74" s="1">
        <f t="shared" si="22"/>
        <v>16.181615528612078</v>
      </c>
      <c r="N74" s="1">
        <f t="shared" si="18"/>
        <v>4178.7578807209566</v>
      </c>
      <c r="O74" s="1">
        <f t="shared" si="19"/>
        <v>992.8179428460835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9"/>
        <v>8.0000000000000002E-3</v>
      </c>
      <c r="B75" s="1">
        <f t="shared" si="16"/>
        <v>28.955649373935177</v>
      </c>
      <c r="C75">
        <v>1500</v>
      </c>
      <c r="D75" s="2">
        <v>1.2099253403601231</v>
      </c>
      <c r="E75" s="1">
        <f t="shared" si="20"/>
        <v>54.707984189723327</v>
      </c>
      <c r="F75" s="1">
        <f t="shared" si="21"/>
        <v>218.83193675889331</v>
      </c>
      <c r="G75" s="8">
        <f t="shared" si="15"/>
        <v>115.01606153846123</v>
      </c>
      <c r="H75">
        <v>315</v>
      </c>
      <c r="I75">
        <v>295</v>
      </c>
      <c r="J75" s="1">
        <v>295.23728139817695</v>
      </c>
      <c r="K75" s="2">
        <f t="shared" si="17"/>
        <v>19.762718601823053</v>
      </c>
      <c r="L75" s="8">
        <v>316.18606279120252</v>
      </c>
      <c r="M75" s="1">
        <f t="shared" si="22"/>
        <v>4.4568438149840075</v>
      </c>
      <c r="N75" s="1">
        <f t="shared" si="18"/>
        <v>4181.1597857710249</v>
      </c>
      <c r="O75" s="1">
        <f t="shared" si="19"/>
        <v>994.62455937613026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9"/>
        <v>1.4E-2</v>
      </c>
      <c r="B76" s="1">
        <f t="shared" si="16"/>
        <v>50.680302641928968</v>
      </c>
      <c r="C76">
        <v>1500</v>
      </c>
      <c r="D76" s="2">
        <v>1.2099253403601231</v>
      </c>
      <c r="E76" s="1">
        <f t="shared" si="20"/>
        <v>54.707984189723327</v>
      </c>
      <c r="F76" s="1">
        <f t="shared" si="21"/>
        <v>218.83193675889331</v>
      </c>
      <c r="G76" s="8">
        <f t="shared" si="15"/>
        <v>241.11489230769138</v>
      </c>
      <c r="H76">
        <v>315</v>
      </c>
      <c r="I76">
        <v>295</v>
      </c>
      <c r="J76" s="1">
        <v>296.57683849033492</v>
      </c>
      <c r="K76" s="2">
        <f t="shared" si="17"/>
        <v>18.423161509665078</v>
      </c>
      <c r="L76" s="8">
        <v>514.3936922091666</v>
      </c>
      <c r="M76" s="1">
        <f t="shared" si="22"/>
        <v>7.2523269624661113</v>
      </c>
      <c r="N76" s="1">
        <f t="shared" si="18"/>
        <v>4180.7233974853598</v>
      </c>
      <c r="O76" s="1">
        <f t="shared" si="19"/>
        <v>994.46919952492431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9"/>
        <v>0.02</v>
      </c>
      <c r="B77" s="1">
        <f t="shared" si="16"/>
        <v>72.416571438659957</v>
      </c>
      <c r="C77">
        <v>1500</v>
      </c>
      <c r="D77" s="2">
        <v>1.2099253403601231</v>
      </c>
      <c r="E77" s="1">
        <f t="shared" si="20"/>
        <v>54.707984189723327</v>
      </c>
      <c r="F77" s="1">
        <f t="shared" si="21"/>
        <v>218.83193675889331</v>
      </c>
      <c r="G77" s="8">
        <f t="shared" si="15"/>
        <v>401.35953846153689</v>
      </c>
      <c r="H77">
        <v>315</v>
      </c>
      <c r="I77">
        <v>295</v>
      </c>
      <c r="J77" s="1">
        <v>298.36626035911269</v>
      </c>
      <c r="K77" s="2">
        <f t="shared" si="17"/>
        <v>16.633739640887313</v>
      </c>
      <c r="L77" s="8">
        <v>662.2871637025678</v>
      </c>
      <c r="M77" s="1">
        <f t="shared" si="22"/>
        <v>9.3346771297380009</v>
      </c>
      <c r="N77" s="1">
        <f t="shared" si="18"/>
        <v>4180.2186689121327</v>
      </c>
      <c r="O77" s="1">
        <f t="shared" si="19"/>
        <v>994.24756750583254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9"/>
        <v>2.5999999999999999E-2</v>
      </c>
      <c r="B78" s="1">
        <f t="shared" si="16"/>
        <v>94.162871262727307</v>
      </c>
      <c r="C78">
        <v>1500</v>
      </c>
      <c r="D78" s="2">
        <v>1.2099253403601231</v>
      </c>
      <c r="E78" s="1">
        <f t="shared" si="20"/>
        <v>54.707984189723327</v>
      </c>
      <c r="F78" s="1">
        <f t="shared" si="21"/>
        <v>218.83193675889331</v>
      </c>
      <c r="G78" s="8">
        <f t="shared" si="15"/>
        <v>595.74999999999773</v>
      </c>
      <c r="H78">
        <v>315</v>
      </c>
      <c r="I78">
        <v>295</v>
      </c>
      <c r="J78" s="1">
        <v>300.067226998504</v>
      </c>
      <c r="K78" s="2">
        <f t="shared" si="17"/>
        <v>14.932773001496003</v>
      </c>
      <c r="L78" s="8">
        <v>771.92238372701649</v>
      </c>
      <c r="M78" s="1">
        <f t="shared" si="22"/>
        <v>10.876505008844497</v>
      </c>
      <c r="N78" s="1">
        <f t="shared" si="18"/>
        <v>4179.8159338071873</v>
      </c>
      <c r="O78" s="1">
        <f t="shared" si="19"/>
        <v>994.02236512991601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9"/>
        <v>3.2000000000000001E-2</v>
      </c>
      <c r="B79" s="1">
        <f t="shared" si="16"/>
        <v>115.91688962521479</v>
      </c>
      <c r="C79">
        <v>1500</v>
      </c>
      <c r="D79" s="2">
        <v>1.2099253403601231</v>
      </c>
      <c r="E79" s="1">
        <f t="shared" si="20"/>
        <v>54.707984189723327</v>
      </c>
      <c r="F79" s="1">
        <f t="shared" si="21"/>
        <v>218.83193675889331</v>
      </c>
      <c r="G79" s="8">
        <f t="shared" ref="G79:G110" si="23">G67</f>
        <v>824.28627692307418</v>
      </c>
      <c r="H79">
        <v>315</v>
      </c>
      <c r="I79">
        <v>295</v>
      </c>
      <c r="J79" s="1">
        <v>301.54553913801095</v>
      </c>
      <c r="K79" s="2">
        <f t="shared" si="17"/>
        <v>13.454460861989048</v>
      </c>
      <c r="L79" s="8">
        <v>855.13991985447547</v>
      </c>
      <c r="M79" s="1">
        <f t="shared" si="22"/>
        <v>12.045730684218627</v>
      </c>
      <c r="N79" s="1">
        <f t="shared" si="18"/>
        <v>4179.5221100586687</v>
      </c>
      <c r="O79" s="1">
        <f t="shared" si="19"/>
        <v>993.81548601301631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4">A68</f>
        <v>3.7999999999999999E-2</v>
      </c>
      <c r="B80" s="1">
        <f t="shared" si="16"/>
        <v>137.6767281364607</v>
      </c>
      <c r="C80">
        <v>1500</v>
      </c>
      <c r="D80" s="2">
        <v>1.2099253403601231</v>
      </c>
      <c r="E80" s="1">
        <f t="shared" si="20"/>
        <v>54.707984189723327</v>
      </c>
      <c r="F80" s="1">
        <f t="shared" si="21"/>
        <v>218.83193675889331</v>
      </c>
      <c r="G80" s="8">
        <f t="shared" si="23"/>
        <v>1086.9683692307658</v>
      </c>
      <c r="H80">
        <v>315</v>
      </c>
      <c r="I80">
        <v>295</v>
      </c>
      <c r="J80" s="1">
        <v>302.80026942866169</v>
      </c>
      <c r="K80" s="2">
        <f t="shared" si="17"/>
        <v>12.199730571338307</v>
      </c>
      <c r="L80" s="8">
        <v>920.02889935499047</v>
      </c>
      <c r="M80" s="1">
        <f t="shared" si="22"/>
        <v>12.956741151646002</v>
      </c>
      <c r="N80" s="1">
        <f t="shared" si="18"/>
        <v>4179.3106020938885</v>
      </c>
      <c r="O80" s="1">
        <f t="shared" si="19"/>
        <v>993.63198015868215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4"/>
        <v>4.3999999999999997E-2</v>
      </c>
      <c r="B81" s="1">
        <f t="shared" si="16"/>
        <v>159.44098027835398</v>
      </c>
      <c r="C81">
        <v>1500</v>
      </c>
      <c r="D81" s="2">
        <v>1.2099253403601231</v>
      </c>
      <c r="E81" s="1">
        <f t="shared" si="20"/>
        <v>54.707984189723327</v>
      </c>
      <c r="F81" s="1">
        <f t="shared" si="21"/>
        <v>218.83193675889331</v>
      </c>
      <c r="G81" s="8">
        <f t="shared" si="23"/>
        <v>1383.7962769230728</v>
      </c>
      <c r="H81">
        <v>315</v>
      </c>
      <c r="I81">
        <v>295</v>
      </c>
      <c r="J81" s="1">
        <v>303.86264537120326</v>
      </c>
      <c r="K81" s="2">
        <f t="shared" si="17"/>
        <v>11.137354628796743</v>
      </c>
      <c r="L81" s="8">
        <v>971.87438713440372</v>
      </c>
      <c r="M81" s="1">
        <f t="shared" si="22"/>
        <v>13.684153841864124</v>
      </c>
      <c r="N81" s="1">
        <f t="shared" si="18"/>
        <v>4179.1567899515176</v>
      </c>
      <c r="O81" s="1">
        <f t="shared" si="19"/>
        <v>993.47106197831545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4"/>
        <v>0.05</v>
      </c>
      <c r="B82" s="1">
        <f t="shared" si="16"/>
        <v>181.20862531952508</v>
      </c>
      <c r="C82">
        <v>1500</v>
      </c>
      <c r="D82" s="2">
        <v>1.2099253403601231</v>
      </c>
      <c r="E82" s="1">
        <f t="shared" si="20"/>
        <v>54.707984189723327</v>
      </c>
      <c r="F82" s="1">
        <f t="shared" si="21"/>
        <v>218.83193675889331</v>
      </c>
      <c r="G82" s="8">
        <f t="shared" si="23"/>
        <v>1714.7699999999959</v>
      </c>
      <c r="H82">
        <v>315</v>
      </c>
      <c r="I82">
        <v>295</v>
      </c>
      <c r="J82" s="1">
        <v>304.76673276663115</v>
      </c>
      <c r="K82" s="2">
        <f t="shared" si="17"/>
        <v>10.233267233368849</v>
      </c>
      <c r="L82" s="8">
        <v>1014.1750581673755</v>
      </c>
      <c r="M82" s="1">
        <f t="shared" si="22"/>
        <v>14.277311837998564</v>
      </c>
      <c r="N82" s="1">
        <f t="shared" si="18"/>
        <v>4179.0429700394379</v>
      </c>
      <c r="O82" s="1">
        <f t="shared" si="19"/>
        <v>993.33019983240911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4"/>
        <v>5.6000000000000001E-2</v>
      </c>
      <c r="B83" s="1">
        <f t="shared" si="16"/>
        <v>202.97891960174871</v>
      </c>
      <c r="C83">
        <v>1500</v>
      </c>
      <c r="D83" s="2">
        <v>1.2099253403601231</v>
      </c>
      <c r="E83" s="1">
        <f t="shared" si="20"/>
        <v>54.707984189723327</v>
      </c>
      <c r="F83" s="1">
        <f t="shared" si="21"/>
        <v>218.83193675889331</v>
      </c>
      <c r="G83" s="8">
        <f t="shared" si="23"/>
        <v>2079.8895384615334</v>
      </c>
      <c r="H83">
        <v>315</v>
      </c>
      <c r="I83">
        <v>295</v>
      </c>
      <c r="J83" s="1">
        <v>305.54202124443327</v>
      </c>
      <c r="K83" s="2">
        <f t="shared" si="17"/>
        <v>9.4579787555667281</v>
      </c>
      <c r="L83" s="8">
        <v>1049.3081881112453</v>
      </c>
      <c r="M83" s="1">
        <f t="shared" si="22"/>
        <v>14.769715071562887</v>
      </c>
      <c r="N83" s="1">
        <f t="shared" si="18"/>
        <v>4178.95713679863</v>
      </c>
      <c r="O83" s="1">
        <f t="shared" si="19"/>
        <v>993.20658714484148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4"/>
        <v>6.2E-2</v>
      </c>
      <c r="B84" s="1">
        <f t="shared" si="16"/>
        <v>224.75131458541853</v>
      </c>
      <c r="C84">
        <v>1500</v>
      </c>
      <c r="D84" s="2">
        <v>1.2099253403601231</v>
      </c>
      <c r="E84" s="1">
        <f t="shared" si="20"/>
        <v>54.707984189723327</v>
      </c>
      <c r="F84" s="1">
        <f t="shared" si="21"/>
        <v>218.83193675889331</v>
      </c>
      <c r="G84" s="8">
        <f t="shared" si="23"/>
        <v>2479.1548923076866</v>
      </c>
      <c r="H84">
        <v>315</v>
      </c>
      <c r="I84">
        <v>295</v>
      </c>
      <c r="J84" s="1">
        <v>306.2123856145048</v>
      </c>
      <c r="K84" s="2">
        <f t="shared" si="17"/>
        <v>8.7876143854952034</v>
      </c>
      <c r="L84" s="8">
        <v>1078.9342910774108</v>
      </c>
      <c r="M84" s="1">
        <f t="shared" si="22"/>
        <v>15.184747227588602</v>
      </c>
      <c r="N84" s="1">
        <f t="shared" si="18"/>
        <v>4178.8912140078583</v>
      </c>
      <c r="O84" s="1">
        <f t="shared" si="19"/>
        <v>993.09763954760342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4"/>
        <v>6.8000000000000005E-2</v>
      </c>
      <c r="B85" s="1">
        <f t="shared" si="16"/>
        <v>246.52539952184529</v>
      </c>
      <c r="C85">
        <v>1500</v>
      </c>
      <c r="D85" s="2">
        <v>1.2099253403601231</v>
      </c>
      <c r="E85" s="1">
        <f t="shared" si="20"/>
        <v>54.707984189723327</v>
      </c>
      <c r="F85" s="1">
        <f t="shared" si="21"/>
        <v>218.83193675889331</v>
      </c>
      <c r="G85" s="8">
        <f t="shared" si="23"/>
        <v>2912.5660615384559</v>
      </c>
      <c r="H85">
        <v>315</v>
      </c>
      <c r="I85">
        <v>295</v>
      </c>
      <c r="J85" s="1">
        <v>306.79675076226567</v>
      </c>
      <c r="K85" s="2">
        <f t="shared" si="17"/>
        <v>8.203249237734326</v>
      </c>
      <c r="L85" s="8">
        <v>1104.2436482920668</v>
      </c>
      <c r="M85" s="1">
        <f t="shared" si="22"/>
        <v>15.539160375975143</v>
      </c>
      <c r="N85" s="1">
        <f t="shared" si="18"/>
        <v>4178.8397178097302</v>
      </c>
      <c r="O85" s="1">
        <f t="shared" si="19"/>
        <v>993.00112878757386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4"/>
        <v>7.3999999999999996E-2</v>
      </c>
      <c r="B86" s="1">
        <f t="shared" si="16"/>
        <v>268.29976193237047</v>
      </c>
      <c r="C86">
        <v>1500</v>
      </c>
      <c r="D86" s="2">
        <v>1.2099253403601231</v>
      </c>
      <c r="E86" s="1">
        <f t="shared" si="20"/>
        <v>54.707984189723327</v>
      </c>
      <c r="F86" s="1">
        <f t="shared" si="21"/>
        <v>218.83193675889331</v>
      </c>
      <c r="G86" s="8">
        <f t="shared" si="23"/>
        <v>3380.1230461538389</v>
      </c>
      <c r="H86">
        <v>315</v>
      </c>
      <c r="I86">
        <v>295</v>
      </c>
      <c r="J86" s="1">
        <v>307.28588916656327</v>
      </c>
      <c r="K86" s="2">
        <f t="shared" si="17"/>
        <v>7.7141108334367345</v>
      </c>
      <c r="L86" s="8">
        <v>1125.0873089132197</v>
      </c>
      <c r="M86" s="1">
        <f t="shared" si="22"/>
        <v>15.830932344298015</v>
      </c>
      <c r="N86" s="1">
        <f t="shared" si="18"/>
        <v>4178.8007002801378</v>
      </c>
      <c r="O86" s="1">
        <f t="shared" si="19"/>
        <v>992.9192559893163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4"/>
        <v>8.0000000000000002E-3</v>
      </c>
      <c r="B87" s="1">
        <f t="shared" si="16"/>
        <v>28.955307519279103</v>
      </c>
      <c r="C87">
        <v>2000</v>
      </c>
      <c r="D87" s="2">
        <v>1.7561949060693895</v>
      </c>
      <c r="E87" s="1">
        <f t="shared" si="20"/>
        <v>79.408108872833523</v>
      </c>
      <c r="F87" s="1">
        <f t="shared" si="21"/>
        <v>317.63243549133409</v>
      </c>
      <c r="G87" s="8">
        <f t="shared" si="23"/>
        <v>115.01606153846123</v>
      </c>
      <c r="H87">
        <v>315</v>
      </c>
      <c r="I87">
        <v>295</v>
      </c>
      <c r="J87" s="1">
        <v>295.13269028735135</v>
      </c>
      <c r="K87" s="2">
        <f t="shared" si="17"/>
        <v>19.867309712648648</v>
      </c>
      <c r="L87" s="8">
        <v>380.34235615765118</v>
      </c>
      <c r="M87" s="1">
        <f t="shared" si="22"/>
        <v>3.9612061241547059</v>
      </c>
      <c r="N87" s="1">
        <f t="shared" si="18"/>
        <v>4181.1960687212922</v>
      </c>
      <c r="O87" s="1">
        <f t="shared" si="19"/>
        <v>994.6363021986316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4"/>
        <v>1.4E-2</v>
      </c>
      <c r="B88" s="1">
        <f t="shared" si="16"/>
        <v>50.677605485299637</v>
      </c>
      <c r="C88">
        <v>2000</v>
      </c>
      <c r="D88" s="2">
        <v>1.7561949060693895</v>
      </c>
      <c r="E88" s="1">
        <f t="shared" si="20"/>
        <v>79.408108872833523</v>
      </c>
      <c r="F88" s="1">
        <f t="shared" si="21"/>
        <v>317.63243549133409</v>
      </c>
      <c r="G88" s="8">
        <f t="shared" si="23"/>
        <v>241.11489230769138</v>
      </c>
      <c r="H88">
        <v>315</v>
      </c>
      <c r="I88">
        <v>295</v>
      </c>
      <c r="J88" s="1">
        <v>296.12926287452729</v>
      </c>
      <c r="K88" s="2">
        <f t="shared" si="17"/>
        <v>18.870737125472715</v>
      </c>
      <c r="L88" s="8">
        <v>630.47313371066548</v>
      </c>
      <c r="M88" s="1">
        <f t="shared" si="22"/>
        <v>6.5656365696972099</v>
      </c>
      <c r="N88" s="1">
        <f t="shared" si="18"/>
        <v>4180.8634442474822</v>
      </c>
      <c r="O88" s="1">
        <f t="shared" si="19"/>
        <v>994.52212702945963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4"/>
        <v>0.02</v>
      </c>
      <c r="B89" s="1">
        <f t="shared" si="16"/>
        <v>72.410080364066047</v>
      </c>
      <c r="C89">
        <v>2000</v>
      </c>
      <c r="D89" s="2">
        <v>1.7561949060693895</v>
      </c>
      <c r="E89" s="1">
        <f t="shared" si="20"/>
        <v>79.408108872833523</v>
      </c>
      <c r="F89" s="1">
        <f t="shared" si="21"/>
        <v>317.63243549133409</v>
      </c>
      <c r="G89" s="8">
        <f t="shared" si="23"/>
        <v>401.35953846153689</v>
      </c>
      <c r="H89">
        <v>315</v>
      </c>
      <c r="I89">
        <v>295</v>
      </c>
      <c r="J89" s="1">
        <v>297.66197408780272</v>
      </c>
      <c r="K89" s="2">
        <f t="shared" si="17"/>
        <v>17.338025912197281</v>
      </c>
      <c r="L89" s="8">
        <v>826.06187252640245</v>
      </c>
      <c r="M89" s="1">
        <f t="shared" si="22"/>
        <v>8.5973783626882838</v>
      </c>
      <c r="N89" s="1">
        <f t="shared" si="18"/>
        <v>4180.4070265510645</v>
      </c>
      <c r="O89" s="1">
        <f t="shared" si="19"/>
        <v>994.33669508438288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4"/>
        <v>2.5999999999999999E-2</v>
      </c>
      <c r="B90" s="1">
        <f t="shared" si="16"/>
        <v>94.152174987923686</v>
      </c>
      <c r="C90">
        <v>2000</v>
      </c>
      <c r="D90" s="2">
        <v>1.7561949060693895</v>
      </c>
      <c r="E90" s="1">
        <f t="shared" si="20"/>
        <v>79.408108872833523</v>
      </c>
      <c r="F90" s="1">
        <f t="shared" si="21"/>
        <v>317.63243549133409</v>
      </c>
      <c r="G90" s="8">
        <f t="shared" si="23"/>
        <v>595.74999999999773</v>
      </c>
      <c r="H90">
        <v>315</v>
      </c>
      <c r="I90">
        <v>295</v>
      </c>
      <c r="J90" s="1">
        <v>299.22743337827183</v>
      </c>
      <c r="K90" s="2">
        <f t="shared" si="17"/>
        <v>15.772566621728174</v>
      </c>
      <c r="L90" s="8">
        <v>975.66621453048356</v>
      </c>
      <c r="M90" s="1">
        <f t="shared" si="22"/>
        <v>10.148760551464601</v>
      </c>
      <c r="N90" s="1">
        <f t="shared" si="18"/>
        <v>4180.0057792064526</v>
      </c>
      <c r="O90" s="1">
        <f t="shared" si="19"/>
        <v>994.13529227556853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4"/>
        <v>3.2000000000000001E-2</v>
      </c>
      <c r="B91" s="1">
        <f t="shared" si="16"/>
        <v>115.90208473345515</v>
      </c>
      <c r="C91">
        <v>2000</v>
      </c>
      <c r="D91" s="2">
        <v>1.7561949060693895</v>
      </c>
      <c r="E91" s="1">
        <f t="shared" si="20"/>
        <v>79.408108872833523</v>
      </c>
      <c r="F91" s="1">
        <f t="shared" si="21"/>
        <v>317.63243549133409</v>
      </c>
      <c r="G91" s="8">
        <f t="shared" si="23"/>
        <v>824.28627692307418</v>
      </c>
      <c r="H91">
        <v>315</v>
      </c>
      <c r="I91">
        <v>295</v>
      </c>
      <c r="J91" s="1">
        <v>300.64712096605911</v>
      </c>
      <c r="K91" s="2">
        <f t="shared" si="17"/>
        <v>14.352879033940894</v>
      </c>
      <c r="L91" s="8">
        <v>1091.6491894655658</v>
      </c>
      <c r="M91" s="1">
        <f t="shared" si="22"/>
        <v>11.349860149177879</v>
      </c>
      <c r="N91" s="1">
        <f t="shared" si="18"/>
        <v>4179.6946913062557</v>
      </c>
      <c r="O91" s="1">
        <f t="shared" si="19"/>
        <v>993.94243222570344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4"/>
        <v>3.7999999999999999E-2</v>
      </c>
      <c r="B92" s="1">
        <f t="shared" si="16"/>
        <v>137.6581127624828</v>
      </c>
      <c r="C92">
        <v>2000</v>
      </c>
      <c r="D92" s="2">
        <v>1.7561949060693895</v>
      </c>
      <c r="E92" s="1">
        <f t="shared" si="20"/>
        <v>79.408108872833523</v>
      </c>
      <c r="F92" s="1">
        <f t="shared" si="21"/>
        <v>317.63243549133409</v>
      </c>
      <c r="G92" s="8">
        <f t="shared" si="23"/>
        <v>1086.9683692307658</v>
      </c>
      <c r="H92">
        <v>315</v>
      </c>
      <c r="I92">
        <v>295</v>
      </c>
      <c r="J92" s="1">
        <v>301.88638140920494</v>
      </c>
      <c r="K92" s="2">
        <f t="shared" si="17"/>
        <v>13.113618590795056</v>
      </c>
      <c r="L92" s="8">
        <v>1183.4584624871518</v>
      </c>
      <c r="M92" s="1">
        <f t="shared" si="22"/>
        <v>12.299553906730367</v>
      </c>
      <c r="N92" s="1">
        <f t="shared" si="18"/>
        <v>4179.4613306133479</v>
      </c>
      <c r="O92" s="1">
        <f t="shared" si="19"/>
        <v>993.76634805415802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4"/>
        <v>4.3999999999999997E-2</v>
      </c>
      <c r="B93" s="1">
        <f t="shared" si="16"/>
        <v>159.41891062690493</v>
      </c>
      <c r="C93">
        <v>2000</v>
      </c>
      <c r="D93" s="2">
        <v>1.7561949060693895</v>
      </c>
      <c r="E93" s="1">
        <f t="shared" si="20"/>
        <v>79.408108872833523</v>
      </c>
      <c r="F93" s="1">
        <f t="shared" si="21"/>
        <v>317.63243549133409</v>
      </c>
      <c r="G93" s="8">
        <f t="shared" si="23"/>
        <v>1383.7962769230728</v>
      </c>
      <c r="H93">
        <v>315</v>
      </c>
      <c r="I93">
        <v>295</v>
      </c>
      <c r="J93" s="1">
        <v>302.95673755957205</v>
      </c>
      <c r="K93" s="2">
        <f t="shared" si="17"/>
        <v>12.043262440427952</v>
      </c>
      <c r="L93" s="8">
        <v>1257.6404271355204</v>
      </c>
      <c r="M93" s="1">
        <f t="shared" si="22"/>
        <v>13.066170998921081</v>
      </c>
      <c r="N93" s="1">
        <f t="shared" si="18"/>
        <v>4179.286534376527</v>
      </c>
      <c r="O93" s="1">
        <f t="shared" si="19"/>
        <v>993.60859622677049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4"/>
        <v>0.05</v>
      </c>
      <c r="B94" s="1">
        <f t="shared" si="16"/>
        <v>181.18345378405826</v>
      </c>
      <c r="C94">
        <v>2000</v>
      </c>
      <c r="D94" s="2">
        <v>1.7561949060693895</v>
      </c>
      <c r="E94" s="1">
        <f t="shared" si="20"/>
        <v>79.408108872833523</v>
      </c>
      <c r="F94" s="1">
        <f t="shared" si="21"/>
        <v>317.63243549133409</v>
      </c>
      <c r="G94" s="8">
        <f t="shared" si="23"/>
        <v>1714.7699999999959</v>
      </c>
      <c r="H94">
        <v>315</v>
      </c>
      <c r="I94">
        <v>295</v>
      </c>
      <c r="J94" s="1">
        <v>303.88123490122501</v>
      </c>
      <c r="K94" s="2">
        <f t="shared" si="17"/>
        <v>11.118765098774986</v>
      </c>
      <c r="L94" s="8">
        <v>1318.6928459026624</v>
      </c>
      <c r="M94" s="1">
        <f t="shared" si="22"/>
        <v>13.696574670762606</v>
      </c>
      <c r="N94" s="1">
        <f t="shared" si="18"/>
        <v>4179.1542951850115</v>
      </c>
      <c r="O94" s="1">
        <f t="shared" si="19"/>
        <v>993.46820165229462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4"/>
        <v>5.6000000000000001E-2</v>
      </c>
      <c r="B95" s="1">
        <f t="shared" si="16"/>
        <v>202.9509706671821</v>
      </c>
      <c r="C95">
        <v>2000</v>
      </c>
      <c r="D95" s="2">
        <v>1.7561949060693895</v>
      </c>
      <c r="E95" s="1">
        <f t="shared" si="20"/>
        <v>79.408108872833523</v>
      </c>
      <c r="F95" s="1">
        <f t="shared" si="21"/>
        <v>317.63243549133409</v>
      </c>
      <c r="G95" s="8">
        <f t="shared" si="23"/>
        <v>2079.8895384615334</v>
      </c>
      <c r="H95">
        <v>315</v>
      </c>
      <c r="I95">
        <v>295</v>
      </c>
      <c r="J95" s="1">
        <v>304.68319753082636</v>
      </c>
      <c r="K95" s="2">
        <f t="shared" si="17"/>
        <v>10.316802469173638</v>
      </c>
      <c r="L95" s="8">
        <v>1369.7520795625564</v>
      </c>
      <c r="M95" s="1">
        <f t="shared" si="22"/>
        <v>14.223400058992722</v>
      </c>
      <c r="N95" s="1">
        <f t="shared" si="18"/>
        <v>4179.0528548764996</v>
      </c>
      <c r="O95" s="1">
        <f t="shared" si="19"/>
        <v>993.34336434686224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4"/>
        <v>6.2E-2</v>
      </c>
      <c r="B96" s="1">
        <f t="shared" si="16"/>
        <v>224.72087761762398</v>
      </c>
      <c r="C96">
        <v>2000</v>
      </c>
      <c r="D96" s="2">
        <v>1.7561949060693895</v>
      </c>
      <c r="E96" s="1">
        <f t="shared" si="20"/>
        <v>79.408108872833523</v>
      </c>
      <c r="F96" s="1">
        <f t="shared" si="21"/>
        <v>317.63243549133409</v>
      </c>
      <c r="G96" s="8">
        <f t="shared" si="23"/>
        <v>2479.1548923076866</v>
      </c>
      <c r="H96">
        <v>315</v>
      </c>
      <c r="I96">
        <v>295</v>
      </c>
      <c r="J96" s="1">
        <v>305.38302153736379</v>
      </c>
      <c r="K96" s="2">
        <f t="shared" si="17"/>
        <v>9.6169784626362116</v>
      </c>
      <c r="L96" s="8">
        <v>1413.0513582745289</v>
      </c>
      <c r="M96" s="1">
        <f t="shared" si="22"/>
        <v>14.669859948272038</v>
      </c>
      <c r="N96" s="1">
        <f t="shared" si="18"/>
        <v>4178.9738845349757</v>
      </c>
      <c r="O96" s="1">
        <f t="shared" si="19"/>
        <v>993.2321481041389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4"/>
        <v>6.8000000000000005E-2</v>
      </c>
      <c r="B97" s="1">
        <f t="shared" si="16"/>
        <v>246.49272880625264</v>
      </c>
      <c r="C97">
        <v>2000</v>
      </c>
      <c r="D97" s="2">
        <v>1.7561949060693895</v>
      </c>
      <c r="E97" s="1">
        <f t="shared" si="20"/>
        <v>79.408108872833523</v>
      </c>
      <c r="F97" s="1">
        <f t="shared" si="21"/>
        <v>317.63243549133409</v>
      </c>
      <c r="G97" s="8">
        <f t="shared" si="23"/>
        <v>2912.5660615384559</v>
      </c>
      <c r="H97">
        <v>315</v>
      </c>
      <c r="I97">
        <v>295</v>
      </c>
      <c r="J97" s="1">
        <v>305.99765942328463</v>
      </c>
      <c r="K97" s="2">
        <f t="shared" si="17"/>
        <v>9.002340576715369</v>
      </c>
      <c r="L97" s="8">
        <v>1450.2154778657484</v>
      </c>
      <c r="M97" s="1">
        <f t="shared" si="22"/>
        <v>15.052827590752925</v>
      </c>
      <c r="N97" s="1">
        <f t="shared" si="18"/>
        <v>4178.9115173068349</v>
      </c>
      <c r="O97" s="1">
        <f t="shared" si="19"/>
        <v>993.13274345068749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4"/>
        <v>7.3999999999999996E-2</v>
      </c>
      <c r="B98" s="1">
        <f t="shared" ref="B98:B129" si="25">A98/O98*3600*1000</f>
        <v>268.26503454716647</v>
      </c>
      <c r="C98">
        <v>2000</v>
      </c>
      <c r="D98" s="2">
        <v>1.7561949060693895</v>
      </c>
      <c r="E98" s="1">
        <f t="shared" si="20"/>
        <v>79.408108872833523</v>
      </c>
      <c r="F98" s="1">
        <f t="shared" si="21"/>
        <v>317.63243549133409</v>
      </c>
      <c r="G98" s="8">
        <f t="shared" si="23"/>
        <v>3380.1230461538389</v>
      </c>
      <c r="H98">
        <v>315</v>
      </c>
      <c r="I98">
        <v>295</v>
      </c>
      <c r="J98" s="1">
        <v>306.51529043156251</v>
      </c>
      <c r="K98" s="2">
        <f t="shared" si="17"/>
        <v>8.4847095684374949</v>
      </c>
      <c r="L98" s="8">
        <v>1480.9411246063823</v>
      </c>
      <c r="M98" s="1">
        <f t="shared" si="22"/>
        <v>15.369277026696187</v>
      </c>
      <c r="N98" s="1">
        <f t="shared" si="18"/>
        <v>4178.8638439602901</v>
      </c>
      <c r="O98" s="1">
        <f t="shared" si="19"/>
        <v>993.04779115058864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4"/>
        <v>8.0000000000000002E-3</v>
      </c>
      <c r="B99" s="1">
        <f t="shared" si="25"/>
        <v>28.955141975311861</v>
      </c>
      <c r="C99">
        <v>2500</v>
      </c>
      <c r="D99" s="2">
        <v>2.2915637595300837</v>
      </c>
      <c r="E99" s="1">
        <f t="shared" si="20"/>
        <v>103.61534695091227</v>
      </c>
      <c r="F99" s="1">
        <f t="shared" si="21"/>
        <v>414.46138780364907</v>
      </c>
      <c r="G99" s="8">
        <f t="shared" si="23"/>
        <v>115.01606153846123</v>
      </c>
      <c r="H99">
        <v>315</v>
      </c>
      <c r="I99">
        <v>295</v>
      </c>
      <c r="J99" s="1">
        <v>295.08185882132511</v>
      </c>
      <c r="K99" s="2">
        <f t="shared" ref="K99:K130" si="26">H99-J99</f>
        <v>19.918141178674887</v>
      </c>
      <c r="L99" s="8">
        <v>425.5902328597067</v>
      </c>
      <c r="M99" s="1">
        <f t="shared" si="22"/>
        <v>3.6224737730785836</v>
      </c>
      <c r="N99" s="1">
        <f t="shared" ref="N99:N130" si="27">((W99 + X99*H99 +Y99*H99^2 +  Z99*H99^3)+(W99 + X99*J99 + Y99*J99^2 +  Z99*J99^3))/2</f>
        <v>4181.2138203316399</v>
      </c>
      <c r="O99" s="1">
        <f t="shared" ref="O99:O130" si="28">((S99 + T99*H99 + U99*H99^2 +  V99*H99^3)+(S99 + T99*J99 + U99*J99^2 +  V99*J99^3))/2</f>
        <v>994.64198878927482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4"/>
        <v>1.4E-2</v>
      </c>
      <c r="B100" s="1">
        <f t="shared" si="25"/>
        <v>50.675981656761543</v>
      </c>
      <c r="C100">
        <v>2500</v>
      </c>
      <c r="D100" s="2">
        <v>2.2915637595300837</v>
      </c>
      <c r="E100" s="1">
        <f t="shared" si="20"/>
        <v>103.61534695091227</v>
      </c>
      <c r="F100" s="1">
        <f t="shared" si="21"/>
        <v>414.46138780364907</v>
      </c>
      <c r="G100" s="8">
        <f t="shared" si="23"/>
        <v>241.11489230769138</v>
      </c>
      <c r="H100">
        <v>315</v>
      </c>
      <c r="I100">
        <v>295</v>
      </c>
      <c r="J100" s="1">
        <v>295.85553237235467</v>
      </c>
      <c r="K100" s="2">
        <f t="shared" si="26"/>
        <v>19.144467627645327</v>
      </c>
      <c r="L100" s="8">
        <v>713.90968726893686</v>
      </c>
      <c r="M100" s="1">
        <f t="shared" si="22"/>
        <v>6.0742079476755535</v>
      </c>
      <c r="N100" s="1">
        <f t="shared" si="27"/>
        <v>4180.9519184408027</v>
      </c>
      <c r="O100" s="1">
        <f t="shared" si="28"/>
        <v>994.55399485636372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4"/>
        <v>0.02</v>
      </c>
      <c r="B101" s="1">
        <f t="shared" si="25"/>
        <v>72.405829036686058</v>
      </c>
      <c r="C101">
        <v>2500</v>
      </c>
      <c r="D101" s="2">
        <v>2.2915637595300837</v>
      </c>
      <c r="E101" s="1">
        <f t="shared" si="20"/>
        <v>103.61534695091227</v>
      </c>
      <c r="F101" s="1">
        <f t="shared" si="21"/>
        <v>414.46138780364907</v>
      </c>
      <c r="G101" s="8">
        <f t="shared" si="23"/>
        <v>401.35953846153689</v>
      </c>
      <c r="H101">
        <v>315</v>
      </c>
      <c r="I101">
        <v>295</v>
      </c>
      <c r="J101" s="1">
        <v>297.18977713663497</v>
      </c>
      <c r="K101" s="2">
        <f t="shared" si="26"/>
        <v>17.810222863365027</v>
      </c>
      <c r="L101" s="8">
        <v>947.14917751820985</v>
      </c>
      <c r="M101" s="1">
        <f t="shared" si="22"/>
        <v>8.0518835323577438</v>
      </c>
      <c r="N101" s="1">
        <f t="shared" si="27"/>
        <v>4180.5407266536822</v>
      </c>
      <c r="O101" s="1">
        <f t="shared" si="28"/>
        <v>994.39507782611759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4"/>
        <v>2.5999999999999999E-2</v>
      </c>
      <c r="B102" s="1">
        <f t="shared" si="25"/>
        <v>94.14483257967693</v>
      </c>
      <c r="C102">
        <v>2500</v>
      </c>
      <c r="D102" s="2">
        <v>2.2915637595300837</v>
      </c>
      <c r="E102" s="1">
        <f t="shared" si="20"/>
        <v>103.61534695091227</v>
      </c>
      <c r="F102" s="1">
        <f t="shared" si="21"/>
        <v>414.46138780364907</v>
      </c>
      <c r="G102" s="8">
        <f t="shared" si="23"/>
        <v>595.74999999999773</v>
      </c>
      <c r="H102">
        <v>315</v>
      </c>
      <c r="I102">
        <v>295</v>
      </c>
      <c r="J102" s="1">
        <v>298.63570896767772</v>
      </c>
      <c r="K102" s="2">
        <f t="shared" si="26"/>
        <v>16.364291032322285</v>
      </c>
      <c r="L102" s="8">
        <v>1129.910438344416</v>
      </c>
      <c r="M102" s="1">
        <f t="shared" si="22"/>
        <v>9.5982291722333031</v>
      </c>
      <c r="N102" s="1">
        <f t="shared" si="27"/>
        <v>4180.1500297101884</v>
      </c>
      <c r="O102" s="1">
        <f t="shared" si="28"/>
        <v>994.21282544407495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4"/>
        <v>3.2000000000000001E-2</v>
      </c>
      <c r="B103" s="1">
        <f t="shared" si="25"/>
        <v>115.89160162345449</v>
      </c>
      <c r="C103">
        <v>2500</v>
      </c>
      <c r="D103" s="2">
        <v>2.2915637595300837</v>
      </c>
      <c r="E103" s="1">
        <f t="shared" si="20"/>
        <v>103.61534695091227</v>
      </c>
      <c r="F103" s="1">
        <f t="shared" si="21"/>
        <v>414.46138780364907</v>
      </c>
      <c r="G103" s="8">
        <f t="shared" si="23"/>
        <v>824.28627692307418</v>
      </c>
      <c r="H103">
        <v>315</v>
      </c>
      <c r="I103">
        <v>295</v>
      </c>
      <c r="J103" s="1">
        <v>299.99403915248052</v>
      </c>
      <c r="K103" s="2">
        <f t="shared" si="26"/>
        <v>15.005960847519475</v>
      </c>
      <c r="L103" s="8">
        <v>1273.9880731205421</v>
      </c>
      <c r="M103" s="1">
        <f t="shared" si="22"/>
        <v>10.815206363844984</v>
      </c>
      <c r="N103" s="1">
        <f t="shared" si="27"/>
        <v>4179.8318000222152</v>
      </c>
      <c r="O103" s="1">
        <f t="shared" si="28"/>
        <v>994.03234044774376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4"/>
        <v>3.7999999999999999E-2</v>
      </c>
      <c r="B104" s="1">
        <f t="shared" si="25"/>
        <v>137.64463326876441</v>
      </c>
      <c r="C104">
        <v>2500</v>
      </c>
      <c r="D104" s="2">
        <v>2.2915637595300837</v>
      </c>
      <c r="E104" s="1">
        <f t="shared" si="20"/>
        <v>103.61534695091227</v>
      </c>
      <c r="F104" s="1">
        <f t="shared" si="21"/>
        <v>414.46138780364907</v>
      </c>
      <c r="G104" s="8">
        <f t="shared" si="23"/>
        <v>1086.9683692307658</v>
      </c>
      <c r="H104">
        <v>315</v>
      </c>
      <c r="I104">
        <v>295</v>
      </c>
      <c r="J104" s="1">
        <v>301.20766672456324</v>
      </c>
      <c r="K104" s="2">
        <f t="shared" si="26"/>
        <v>13.792333275436761</v>
      </c>
      <c r="L104" s="8">
        <v>1389.4196809580048</v>
      </c>
      <c r="M104" s="1">
        <f t="shared" si="22"/>
        <v>11.788851280823327</v>
      </c>
      <c r="N104" s="1">
        <f t="shared" si="27"/>
        <v>4179.5848821817608</v>
      </c>
      <c r="O104" s="1">
        <f t="shared" si="28"/>
        <v>993.86366726616075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4"/>
        <v>4.3999999999999997E-2</v>
      </c>
      <c r="B105" s="1">
        <f t="shared" si="25"/>
        <v>159.40265598031934</v>
      </c>
      <c r="C105">
        <v>2500</v>
      </c>
      <c r="D105" s="2">
        <v>2.2915637595300837</v>
      </c>
      <c r="E105" s="1">
        <f t="shared" si="20"/>
        <v>103.61534695091227</v>
      </c>
      <c r="F105" s="1">
        <f t="shared" si="21"/>
        <v>414.46138780364907</v>
      </c>
      <c r="G105" s="8">
        <f t="shared" si="23"/>
        <v>1383.7962769230728</v>
      </c>
      <c r="H105">
        <v>315</v>
      </c>
      <c r="I105">
        <v>295</v>
      </c>
      <c r="J105" s="1">
        <v>302.27334171919972</v>
      </c>
      <c r="K105" s="2">
        <f t="shared" si="26"/>
        <v>12.726658280800279</v>
      </c>
      <c r="L105" s="8">
        <v>1483.5369512853094</v>
      </c>
      <c r="M105" s="1">
        <f t="shared" ref="M105:M136" si="29">((H105-I105)-(J105-I105))/(LN((H105-I105)/(J105-I105)))</f>
        <v>12.581761321640176</v>
      </c>
      <c r="N105" s="1">
        <f t="shared" si="27"/>
        <v>4179.3953633334941</v>
      </c>
      <c r="O105" s="1">
        <f t="shared" si="28"/>
        <v>993.70991672533285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4"/>
        <v>0.05</v>
      </c>
      <c r="B106" s="1">
        <f t="shared" si="25"/>
        <v>181.16466492347288</v>
      </c>
      <c r="C106">
        <v>2500</v>
      </c>
      <c r="D106" s="2">
        <v>2.2915637595300837</v>
      </c>
      <c r="E106" s="1">
        <f t="shared" si="20"/>
        <v>103.61534695091227</v>
      </c>
      <c r="F106" s="1">
        <f t="shared" si="21"/>
        <v>414.46138780364907</v>
      </c>
      <c r="G106" s="8">
        <f t="shared" si="23"/>
        <v>1714.7699999999959</v>
      </c>
      <c r="H106">
        <v>315</v>
      </c>
      <c r="I106">
        <v>295</v>
      </c>
      <c r="J106" s="1">
        <v>303.20521758899412</v>
      </c>
      <c r="K106" s="2">
        <f t="shared" si="26"/>
        <v>11.794782411005883</v>
      </c>
      <c r="L106" s="8">
        <v>1561.5435014466395</v>
      </c>
      <c r="M106" s="1">
        <f t="shared" si="29"/>
        <v>13.238254841409576</v>
      </c>
      <c r="N106" s="1">
        <f t="shared" si="27"/>
        <v>4179.2493309054144</v>
      </c>
      <c r="O106" s="1">
        <f t="shared" si="28"/>
        <v>993.57123573758236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4"/>
        <v>5.6000000000000001E-2</v>
      </c>
      <c r="B107" s="1">
        <f t="shared" si="25"/>
        <v>202.92988194028931</v>
      </c>
      <c r="C107">
        <v>2500</v>
      </c>
      <c r="D107" s="2">
        <v>2.2915637595300837</v>
      </c>
      <c r="E107" s="1">
        <f t="shared" si="20"/>
        <v>103.61534695091227</v>
      </c>
      <c r="F107" s="1">
        <f t="shared" si="21"/>
        <v>414.46138780364907</v>
      </c>
      <c r="G107" s="8">
        <f t="shared" si="23"/>
        <v>2079.8895384615334</v>
      </c>
      <c r="H107">
        <v>315</v>
      </c>
      <c r="I107">
        <v>295</v>
      </c>
      <c r="J107" s="1">
        <v>304.02134825777836</v>
      </c>
      <c r="K107" s="2">
        <f t="shared" si="26"/>
        <v>10.978651742221643</v>
      </c>
      <c r="L107" s="8">
        <v>1627.1499121685008</v>
      </c>
      <c r="M107" s="1">
        <f t="shared" si="29"/>
        <v>13.78987709768368</v>
      </c>
      <c r="N107" s="1">
        <f t="shared" si="27"/>
        <v>4179.1357036156787</v>
      </c>
      <c r="O107" s="1">
        <f t="shared" si="28"/>
        <v>993.44659383047099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4"/>
        <v>6.2E-2</v>
      </c>
      <c r="B108" s="1">
        <f t="shared" si="25"/>
        <v>224.69770580911506</v>
      </c>
      <c r="C108">
        <v>2500</v>
      </c>
      <c r="D108" s="2">
        <v>2.2915637595300837</v>
      </c>
      <c r="E108" s="1">
        <f t="shared" si="20"/>
        <v>103.61534695091227</v>
      </c>
      <c r="F108" s="1">
        <f t="shared" si="21"/>
        <v>414.46138780364907</v>
      </c>
      <c r="G108" s="8">
        <f t="shared" si="23"/>
        <v>2479.1548923076866</v>
      </c>
      <c r="H108">
        <v>315</v>
      </c>
      <c r="I108">
        <v>295</v>
      </c>
      <c r="J108" s="1">
        <v>304.73899437825185</v>
      </c>
      <c r="K108" s="2">
        <f t="shared" si="26"/>
        <v>10.261005621748154</v>
      </c>
      <c r="L108" s="8">
        <v>1683.0420914028555</v>
      </c>
      <c r="M108" s="1">
        <f t="shared" si="29"/>
        <v>14.259429353949868</v>
      </c>
      <c r="N108" s="1">
        <f t="shared" si="27"/>
        <v>4179.0462383728127</v>
      </c>
      <c r="O108" s="1">
        <f t="shared" si="28"/>
        <v>993.33457453994924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4"/>
        <v>6.8000000000000005E-2</v>
      </c>
      <c r="B109" s="1">
        <f t="shared" si="25"/>
        <v>246.46766957742557</v>
      </c>
      <c r="C109">
        <v>2500</v>
      </c>
      <c r="D109" s="2">
        <v>2.2915637595300837</v>
      </c>
      <c r="E109" s="1">
        <f t="shared" si="20"/>
        <v>103.61534695091227</v>
      </c>
      <c r="F109" s="1">
        <f t="shared" si="21"/>
        <v>414.46138780364907</v>
      </c>
      <c r="G109" s="8">
        <f t="shared" si="23"/>
        <v>2912.5660615384559</v>
      </c>
      <c r="H109">
        <v>315</v>
      </c>
      <c r="I109">
        <v>295</v>
      </c>
      <c r="J109" s="1">
        <v>305.37322969363561</v>
      </c>
      <c r="K109" s="2">
        <f t="shared" si="26"/>
        <v>9.6267703063643921</v>
      </c>
      <c r="L109" s="8">
        <v>1731.1990838710956</v>
      </c>
      <c r="M109" s="1">
        <f t="shared" si="29"/>
        <v>14.663691993061553</v>
      </c>
      <c r="N109" s="1">
        <f t="shared" si="27"/>
        <v>4178.9749301491502</v>
      </c>
      <c r="O109" s="1">
        <f t="shared" si="28"/>
        <v>993.23371872552366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4"/>
        <v>7.3999999999999996E-2</v>
      </c>
      <c r="B110" s="1">
        <f t="shared" si="25"/>
        <v>268.2382355173242</v>
      </c>
      <c r="C110">
        <v>2500</v>
      </c>
      <c r="D110" s="2">
        <v>2.2915637595300837</v>
      </c>
      <c r="E110" s="1">
        <f t="shared" si="20"/>
        <v>103.61534695091227</v>
      </c>
      <c r="F110" s="1">
        <f t="shared" si="21"/>
        <v>414.46138780364907</v>
      </c>
      <c r="G110" s="8">
        <f t="shared" si="23"/>
        <v>3380.1230461538389</v>
      </c>
      <c r="H110">
        <v>315</v>
      </c>
      <c r="I110">
        <v>295</v>
      </c>
      <c r="J110" s="1">
        <v>305.91008748262919</v>
      </c>
      <c r="K110" s="2">
        <f t="shared" si="26"/>
        <v>9.0899125173708057</v>
      </c>
      <c r="L110" s="8">
        <v>1771.1397669677083</v>
      </c>
      <c r="M110" s="1">
        <f t="shared" si="29"/>
        <v>14.998755355076284</v>
      </c>
      <c r="N110" s="1">
        <f t="shared" si="27"/>
        <v>4178.920015489367</v>
      </c>
      <c r="O110" s="1">
        <f t="shared" si="28"/>
        <v>993.14700414063282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4"/>
        <v>8.0000000000000002E-3</v>
      </c>
      <c r="B111" s="1">
        <f t="shared" si="25"/>
        <v>28.955053765140075</v>
      </c>
      <c r="C111">
        <v>3000</v>
      </c>
      <c r="D111" s="2">
        <v>2.7931488801054019</v>
      </c>
      <c r="E111" s="1">
        <f t="shared" si="20"/>
        <v>126.29501976284585</v>
      </c>
      <c r="F111" s="1">
        <f t="shared" si="21"/>
        <v>505.18007905138342</v>
      </c>
      <c r="G111" s="8">
        <f t="shared" ref="G111:G142" si="30">G99</f>
        <v>115.01606153846123</v>
      </c>
      <c r="H111">
        <v>315</v>
      </c>
      <c r="I111">
        <v>295</v>
      </c>
      <c r="J111" s="1">
        <v>295.05472403360352</v>
      </c>
      <c r="K111" s="2">
        <f t="shared" si="26"/>
        <v>19.94527596639648</v>
      </c>
      <c r="L111" s="8">
        <v>458.13502826793513</v>
      </c>
      <c r="M111" s="1">
        <f t="shared" si="29"/>
        <v>3.3798766561411662</v>
      </c>
      <c r="N111" s="1">
        <f t="shared" si="27"/>
        <v>4181.223328159932</v>
      </c>
      <c r="O111" s="1">
        <f t="shared" si="28"/>
        <v>994.64501891801876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4"/>
        <v>1.4E-2</v>
      </c>
      <c r="B112" s="1">
        <f t="shared" si="25"/>
        <v>50.674943131589259</v>
      </c>
      <c r="C112">
        <v>3000</v>
      </c>
      <c r="D112" s="2">
        <v>2.7931488801054019</v>
      </c>
      <c r="E112" s="1">
        <f t="shared" si="20"/>
        <v>126.29501976284585</v>
      </c>
      <c r="F112" s="1">
        <f t="shared" si="21"/>
        <v>505.18007905138342</v>
      </c>
      <c r="G112" s="8">
        <f t="shared" si="30"/>
        <v>241.11489230769138</v>
      </c>
      <c r="H112">
        <v>315</v>
      </c>
      <c r="I112">
        <v>295</v>
      </c>
      <c r="J112" s="1">
        <v>295.67870952713042</v>
      </c>
      <c r="K112" s="2">
        <f t="shared" si="26"/>
        <v>19.321290472869578</v>
      </c>
      <c r="L112" s="8">
        <v>774.57092162406843</v>
      </c>
      <c r="M112" s="1">
        <f t="shared" si="29"/>
        <v>5.710792113653091</v>
      </c>
      <c r="N112" s="1">
        <f t="shared" si="27"/>
        <v>4181.010224544686</v>
      </c>
      <c r="O112" s="1">
        <f t="shared" si="28"/>
        <v>994.57437710634804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4"/>
        <v>0.02</v>
      </c>
      <c r="B113" s="1">
        <f t="shared" si="25"/>
        <v>72.402913191760149</v>
      </c>
      <c r="C113">
        <v>3000</v>
      </c>
      <c r="D113" s="2">
        <v>2.7931488801054019</v>
      </c>
      <c r="E113" s="1">
        <f t="shared" si="20"/>
        <v>126.29501976284585</v>
      </c>
      <c r="F113" s="1">
        <f t="shared" si="21"/>
        <v>505.18007905138342</v>
      </c>
      <c r="G113" s="8">
        <f t="shared" si="30"/>
        <v>401.35953846153689</v>
      </c>
      <c r="H113">
        <v>315</v>
      </c>
      <c r="I113">
        <v>295</v>
      </c>
      <c r="J113" s="1">
        <v>296.86055599386771</v>
      </c>
      <c r="K113" s="2">
        <f t="shared" si="26"/>
        <v>18.139444006132294</v>
      </c>
      <c r="L113" s="8">
        <v>1037.0748361666574</v>
      </c>
      <c r="M113" s="1">
        <f t="shared" si="29"/>
        <v>7.6381208218945655</v>
      </c>
      <c r="N113" s="1">
        <f t="shared" si="27"/>
        <v>4180.637546474014</v>
      </c>
      <c r="O113" s="1">
        <f t="shared" si="28"/>
        <v>994.43512458272198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4"/>
        <v>2.5999999999999999E-2</v>
      </c>
      <c r="B114" s="1">
        <f t="shared" si="25"/>
        <v>94.139599493220842</v>
      </c>
      <c r="C114">
        <v>3000</v>
      </c>
      <c r="D114" s="2">
        <v>2.7931488801054019</v>
      </c>
      <c r="E114" s="1">
        <f t="shared" si="20"/>
        <v>126.29501976284585</v>
      </c>
      <c r="F114" s="1">
        <f t="shared" si="21"/>
        <v>505.18007905138342</v>
      </c>
      <c r="G114" s="8">
        <f t="shared" si="30"/>
        <v>595.74999999999773</v>
      </c>
      <c r="H114">
        <v>315</v>
      </c>
      <c r="I114">
        <v>295</v>
      </c>
      <c r="J114" s="1">
        <v>298.20576847140717</v>
      </c>
      <c r="K114" s="2">
        <f t="shared" si="26"/>
        <v>16.794231528592832</v>
      </c>
      <c r="L114" s="8">
        <v>1246.6782472586481</v>
      </c>
      <c r="M114" s="1">
        <f t="shared" si="29"/>
        <v>9.1732635812144689</v>
      </c>
      <c r="N114" s="1">
        <f t="shared" si="27"/>
        <v>4180.2604451594752</v>
      </c>
      <c r="O114" s="1">
        <f t="shared" si="28"/>
        <v>994.26809232113089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4"/>
        <v>3.2000000000000001E-2</v>
      </c>
      <c r="B115" s="1">
        <f t="shared" si="25"/>
        <v>115.88393939767178</v>
      </c>
      <c r="C115">
        <v>3000</v>
      </c>
      <c r="D115" s="2">
        <v>2.7931488801054019</v>
      </c>
      <c r="E115" s="1">
        <f t="shared" si="20"/>
        <v>126.29501976284585</v>
      </c>
      <c r="F115" s="1">
        <f t="shared" si="21"/>
        <v>505.18007905138342</v>
      </c>
      <c r="G115" s="8">
        <f t="shared" si="30"/>
        <v>824.28627692307418</v>
      </c>
      <c r="H115">
        <v>315</v>
      </c>
      <c r="I115">
        <v>295</v>
      </c>
      <c r="J115" s="1">
        <v>299.50705744148229</v>
      </c>
      <c r="K115" s="2">
        <f t="shared" si="26"/>
        <v>15.492942558517711</v>
      </c>
      <c r="L115" s="8">
        <v>1414.1364320482533</v>
      </c>
      <c r="M115" s="1">
        <f t="shared" si="29"/>
        <v>10.397335455469847</v>
      </c>
      <c r="N115" s="1">
        <f t="shared" si="27"/>
        <v>4179.9406561782735</v>
      </c>
      <c r="O115" s="1">
        <f t="shared" si="28"/>
        <v>994.09806569204784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4"/>
        <v>3.7999999999999999E-2</v>
      </c>
      <c r="B116" s="1">
        <f t="shared" si="25"/>
        <v>137.63460053018764</v>
      </c>
      <c r="C116">
        <v>3000</v>
      </c>
      <c r="D116" s="2">
        <v>2.7931488801054019</v>
      </c>
      <c r="E116" s="1">
        <f t="shared" si="20"/>
        <v>126.29501976284585</v>
      </c>
      <c r="F116" s="1">
        <f t="shared" si="21"/>
        <v>505.18007905138342</v>
      </c>
      <c r="G116" s="8">
        <f t="shared" si="30"/>
        <v>1086.9683692307658</v>
      </c>
      <c r="H116">
        <v>315</v>
      </c>
      <c r="I116">
        <v>295</v>
      </c>
      <c r="J116" s="1">
        <v>300.6924743619478</v>
      </c>
      <c r="K116" s="2">
        <f t="shared" si="26"/>
        <v>14.307525638052198</v>
      </c>
      <c r="L116" s="8">
        <v>1549.611953366255</v>
      </c>
      <c r="M116" s="1">
        <f t="shared" si="29"/>
        <v>11.386018393846392</v>
      </c>
      <c r="N116" s="1">
        <f t="shared" si="27"/>
        <v>4179.6855396808414</v>
      </c>
      <c r="O116" s="1">
        <f t="shared" si="28"/>
        <v>993.93611397880591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4"/>
        <v>4.3999999999999997E-2</v>
      </c>
      <c r="B117" s="1">
        <f t="shared" si="25"/>
        <v>159.39038957842286</v>
      </c>
      <c r="C117">
        <v>3000</v>
      </c>
      <c r="D117" s="2">
        <v>2.7931488801054019</v>
      </c>
      <c r="E117" s="1">
        <f t="shared" si="20"/>
        <v>126.29501976284585</v>
      </c>
      <c r="F117" s="1">
        <f t="shared" si="21"/>
        <v>505.18007905138342</v>
      </c>
      <c r="G117" s="8">
        <f t="shared" si="30"/>
        <v>1383.7962769230728</v>
      </c>
      <c r="H117">
        <v>315</v>
      </c>
      <c r="I117">
        <v>295</v>
      </c>
      <c r="J117" s="1">
        <v>301.74780222746392</v>
      </c>
      <c r="K117" s="2">
        <f t="shared" si="26"/>
        <v>13.252197772536078</v>
      </c>
      <c r="L117" s="8">
        <v>1660.8878702207935</v>
      </c>
      <c r="M117" s="1">
        <f t="shared" si="29"/>
        <v>12.196971674438714</v>
      </c>
      <c r="N117" s="1">
        <f t="shared" si="27"/>
        <v>4179.4857370518657</v>
      </c>
      <c r="O117" s="1">
        <f t="shared" si="28"/>
        <v>993.78639087938495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4"/>
        <v>0.05</v>
      </c>
      <c r="B118" s="1">
        <f t="shared" si="25"/>
        <v>181.15033091492739</v>
      </c>
      <c r="C118">
        <v>3000</v>
      </c>
      <c r="D118" s="2">
        <v>2.7931488801054019</v>
      </c>
      <c r="E118" s="1">
        <f t="shared" si="20"/>
        <v>126.29501976284585</v>
      </c>
      <c r="F118" s="1">
        <f t="shared" si="21"/>
        <v>505.18007905138342</v>
      </c>
      <c r="G118" s="8">
        <f t="shared" si="30"/>
        <v>1714.7699999999959</v>
      </c>
      <c r="H118">
        <v>315</v>
      </c>
      <c r="I118">
        <v>295</v>
      </c>
      <c r="J118" s="1">
        <v>302.68016596019584</v>
      </c>
      <c r="K118" s="2">
        <f t="shared" si="26"/>
        <v>12.319834039804164</v>
      </c>
      <c r="L118" s="8">
        <v>1753.64726487399</v>
      </c>
      <c r="M118" s="1">
        <f t="shared" si="29"/>
        <v>12.872164225589774</v>
      </c>
      <c r="N118" s="1">
        <f t="shared" si="27"/>
        <v>4179.329415692062</v>
      </c>
      <c r="O118" s="1">
        <f t="shared" si="28"/>
        <v>993.64985474154287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4"/>
        <v>5.6000000000000001E-2</v>
      </c>
      <c r="B119" s="1">
        <f t="shared" si="25"/>
        <v>202.91365087765851</v>
      </c>
      <c r="C119">
        <v>3000</v>
      </c>
      <c r="D119" s="2">
        <v>2.7931488801054019</v>
      </c>
      <c r="E119" s="1">
        <f t="shared" si="20"/>
        <v>126.29501976284585</v>
      </c>
      <c r="F119" s="1">
        <f t="shared" si="21"/>
        <v>505.18007905138342</v>
      </c>
      <c r="G119" s="8">
        <f t="shared" si="30"/>
        <v>2079.8895384615334</v>
      </c>
      <c r="H119">
        <v>315</v>
      </c>
      <c r="I119">
        <v>295</v>
      </c>
      <c r="J119" s="1">
        <v>303.50326158837839</v>
      </c>
      <c r="K119" s="2">
        <f t="shared" si="26"/>
        <v>11.496738411621607</v>
      </c>
      <c r="L119" s="8">
        <v>1832.0215057015855</v>
      </c>
      <c r="M119" s="1">
        <f t="shared" si="29"/>
        <v>13.442036812544854</v>
      </c>
      <c r="N119" s="1">
        <f t="shared" si="27"/>
        <v>4179.2063299653109</v>
      </c>
      <c r="O119" s="1">
        <f t="shared" si="28"/>
        <v>993.52605962202836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4"/>
        <v>6.2E-2</v>
      </c>
      <c r="B120" s="1">
        <f t="shared" si="25"/>
        <v>224.67974098201825</v>
      </c>
      <c r="C120">
        <v>3000</v>
      </c>
      <c r="D120" s="2">
        <v>2.7931488801054019</v>
      </c>
      <c r="E120" s="1">
        <f t="shared" si="20"/>
        <v>126.29501976284585</v>
      </c>
      <c r="F120" s="1">
        <f t="shared" si="21"/>
        <v>505.18007905138342</v>
      </c>
      <c r="G120" s="8">
        <f t="shared" si="30"/>
        <v>2479.1548923076866</v>
      </c>
      <c r="H120">
        <v>315</v>
      </c>
      <c r="I120">
        <v>295</v>
      </c>
      <c r="J120" s="1">
        <v>304.23165638646606</v>
      </c>
      <c r="K120" s="2">
        <f t="shared" si="26"/>
        <v>10.768343613533943</v>
      </c>
      <c r="L120" s="8">
        <v>1899.04348043959</v>
      </c>
      <c r="M120" s="1">
        <f t="shared" si="29"/>
        <v>13.928896897077502</v>
      </c>
      <c r="N120" s="1">
        <f t="shared" si="27"/>
        <v>4179.1084950741988</v>
      </c>
      <c r="O120" s="1">
        <f t="shared" si="28"/>
        <v>993.41399907463551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4"/>
        <v>6.8000000000000005E-2</v>
      </c>
      <c r="B121" s="1">
        <f t="shared" si="25"/>
        <v>246.44812198661532</v>
      </c>
      <c r="C121">
        <v>3000</v>
      </c>
      <c r="D121" s="2">
        <v>2.7931488801054019</v>
      </c>
      <c r="E121" s="1">
        <f t="shared" si="20"/>
        <v>126.29501976284585</v>
      </c>
      <c r="F121" s="1">
        <f t="shared" si="21"/>
        <v>505.18007905138342</v>
      </c>
      <c r="G121" s="8">
        <f t="shared" si="30"/>
        <v>2912.5660615384559</v>
      </c>
      <c r="H121">
        <v>315</v>
      </c>
      <c r="I121">
        <v>295</v>
      </c>
      <c r="J121" s="1">
        <v>304.87875065119636</v>
      </c>
      <c r="K121" s="2">
        <f t="shared" si="26"/>
        <v>10.121249348803644</v>
      </c>
      <c r="L121" s="8">
        <v>1956.972128223691</v>
      </c>
      <c r="M121" s="1">
        <f t="shared" si="29"/>
        <v>14.349335165783016</v>
      </c>
      <c r="N121" s="1">
        <f t="shared" si="27"/>
        <v>4179.0299121544531</v>
      </c>
      <c r="O121" s="1">
        <f t="shared" si="28"/>
        <v>993.31249930683271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4"/>
        <v>7.3999999999999996E-2</v>
      </c>
      <c r="B122" s="1">
        <f t="shared" si="25"/>
        <v>268.21722634694049</v>
      </c>
      <c r="C122">
        <v>3000</v>
      </c>
      <c r="D122" s="2">
        <v>2.7931488801054019</v>
      </c>
      <c r="E122" s="1">
        <f t="shared" si="20"/>
        <v>126.29501976284585</v>
      </c>
      <c r="F122" s="1">
        <f t="shared" si="21"/>
        <v>505.18007905138342</v>
      </c>
      <c r="G122" s="8">
        <f t="shared" si="30"/>
        <v>3380.1230461538389</v>
      </c>
      <c r="H122">
        <v>315</v>
      </c>
      <c r="I122">
        <v>295</v>
      </c>
      <c r="J122" s="1">
        <v>305.42882161916515</v>
      </c>
      <c r="K122" s="2">
        <f t="shared" si="26"/>
        <v>9.5711783808348514</v>
      </c>
      <c r="L122" s="8">
        <v>2005.142896205959</v>
      </c>
      <c r="M122" s="1">
        <f t="shared" si="29"/>
        <v>14.698681143985054</v>
      </c>
      <c r="N122" s="1">
        <f t="shared" si="27"/>
        <v>4178.9690157766508</v>
      </c>
      <c r="O122" s="1">
        <f t="shared" si="28"/>
        <v>993.22479629034012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4"/>
        <v>8.0000000000000002E-3</v>
      </c>
      <c r="B123" s="1">
        <f t="shared" si="25"/>
        <v>28.955003583171624</v>
      </c>
      <c r="C123">
        <f t="shared" ref="C123:C154" si="31">C111+500</f>
        <v>3500</v>
      </c>
      <c r="D123" s="2">
        <v>3.2484443898550723</v>
      </c>
      <c r="E123" s="1">
        <f t="shared" si="20"/>
        <v>146.88166153168694</v>
      </c>
      <c r="F123" s="1">
        <f t="shared" si="21"/>
        <v>587.52664612674778</v>
      </c>
      <c r="G123" s="8">
        <f t="shared" si="30"/>
        <v>115.01606153846123</v>
      </c>
      <c r="H123">
        <v>315</v>
      </c>
      <c r="I123">
        <v>295</v>
      </c>
      <c r="J123" s="1">
        <v>295.03927195299087</v>
      </c>
      <c r="K123" s="2">
        <f t="shared" si="26"/>
        <v>19.960728047009127</v>
      </c>
      <c r="L123" s="8">
        <v>482.19773236006358</v>
      </c>
      <c r="M123" s="1">
        <f t="shared" si="29"/>
        <v>3.2024389305753136</v>
      </c>
      <c r="N123" s="1">
        <f t="shared" si="27"/>
        <v>4181.2287523230334</v>
      </c>
      <c r="O123" s="1">
        <f t="shared" si="28"/>
        <v>994.64674273907849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4"/>
        <v>1.4E-2</v>
      </c>
      <c r="B124" s="1">
        <f t="shared" si="25"/>
        <v>50.674255134315509</v>
      </c>
      <c r="C124">
        <f t="shared" si="31"/>
        <v>3500</v>
      </c>
      <c r="D124" s="2">
        <v>3.2484443898550723</v>
      </c>
      <c r="E124" s="1">
        <f t="shared" si="20"/>
        <v>146.88166153168694</v>
      </c>
      <c r="F124" s="1">
        <f t="shared" si="21"/>
        <v>587.52664612674778</v>
      </c>
      <c r="G124" s="8">
        <f t="shared" si="30"/>
        <v>241.11489230769138</v>
      </c>
      <c r="H124">
        <v>315</v>
      </c>
      <c r="I124">
        <v>295</v>
      </c>
      <c r="J124" s="1">
        <v>295.56079191019575</v>
      </c>
      <c r="K124" s="2">
        <f t="shared" si="26"/>
        <v>19.439208089804254</v>
      </c>
      <c r="L124" s="8">
        <v>819.61850504421886</v>
      </c>
      <c r="M124" s="1">
        <f t="shared" si="29"/>
        <v>5.4388526785442801</v>
      </c>
      <c r="N124" s="1">
        <f t="shared" si="27"/>
        <v>4181.0496145725574</v>
      </c>
      <c r="O124" s="1">
        <f t="shared" si="28"/>
        <v>994.58788030354708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4"/>
        <v>0.02</v>
      </c>
      <c r="B125" s="1">
        <f t="shared" si="25"/>
        <v>72.400865954709474</v>
      </c>
      <c r="C125">
        <f t="shared" si="31"/>
        <v>3500</v>
      </c>
      <c r="D125" s="2">
        <v>3.2484443898550723</v>
      </c>
      <c r="E125" s="1">
        <f t="shared" si="20"/>
        <v>146.88166153168694</v>
      </c>
      <c r="F125" s="1">
        <f t="shared" si="21"/>
        <v>587.52664612674778</v>
      </c>
      <c r="G125" s="8">
        <f t="shared" si="30"/>
        <v>401.35953846153689</v>
      </c>
      <c r="H125">
        <v>315</v>
      </c>
      <c r="I125">
        <v>295</v>
      </c>
      <c r="J125" s="1">
        <v>296.62667333082175</v>
      </c>
      <c r="K125" s="2">
        <f t="shared" si="26"/>
        <v>18.373326669178255</v>
      </c>
      <c r="L125" s="8">
        <v>1104.8210362424766</v>
      </c>
      <c r="M125" s="1">
        <f t="shared" si="29"/>
        <v>7.3223981680069672</v>
      </c>
      <c r="N125" s="1">
        <f t="shared" si="27"/>
        <v>4180.7081547049393</v>
      </c>
      <c r="O125" s="1">
        <f t="shared" si="28"/>
        <v>994.46324364462384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4"/>
        <v>2.5999999999999999E-2</v>
      </c>
      <c r="B126" s="1">
        <f t="shared" si="25"/>
        <v>94.135807509329652</v>
      </c>
      <c r="C126">
        <f t="shared" si="31"/>
        <v>3500</v>
      </c>
      <c r="D126" s="2">
        <v>3.2484443898550723</v>
      </c>
      <c r="E126" s="1">
        <f t="shared" si="20"/>
        <v>146.88166153168694</v>
      </c>
      <c r="F126" s="1">
        <f t="shared" si="21"/>
        <v>587.52664612674778</v>
      </c>
      <c r="G126" s="8">
        <f t="shared" si="30"/>
        <v>595.74999999999773</v>
      </c>
      <c r="H126">
        <v>315</v>
      </c>
      <c r="I126">
        <v>295</v>
      </c>
      <c r="J126" s="1">
        <v>297.88970088504738</v>
      </c>
      <c r="K126" s="2">
        <f t="shared" si="26"/>
        <v>17.110299114952625</v>
      </c>
      <c r="L126" s="8">
        <v>1335.9136577787194</v>
      </c>
      <c r="M126" s="1">
        <f t="shared" si="29"/>
        <v>8.8444548747169573</v>
      </c>
      <c r="N126" s="1">
        <f t="shared" si="27"/>
        <v>4180.3446895634752</v>
      </c>
      <c r="O126" s="1">
        <f t="shared" si="28"/>
        <v>994.30814348433182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4"/>
        <v>3.2000000000000001E-2</v>
      </c>
      <c r="B127" s="1">
        <f t="shared" si="25"/>
        <v>115.87827183694877</v>
      </c>
      <c r="C127">
        <f t="shared" si="31"/>
        <v>3500</v>
      </c>
      <c r="D127" s="2">
        <v>3.2484443898550723</v>
      </c>
      <c r="E127" s="1">
        <f t="shared" si="20"/>
        <v>146.88166153168694</v>
      </c>
      <c r="F127" s="1">
        <f t="shared" si="21"/>
        <v>587.52664612674778</v>
      </c>
      <c r="G127" s="8">
        <f t="shared" si="30"/>
        <v>824.28627692307418</v>
      </c>
      <c r="H127">
        <v>315</v>
      </c>
      <c r="I127">
        <v>295</v>
      </c>
      <c r="J127" s="1">
        <v>299.14127648472532</v>
      </c>
      <c r="K127" s="2">
        <f t="shared" si="26"/>
        <v>15.858723515274676</v>
      </c>
      <c r="L127" s="8">
        <v>1522.5066447218035</v>
      </c>
      <c r="M127" s="1">
        <f t="shared" si="29"/>
        <v>10.070768707293281</v>
      </c>
      <c r="N127" s="1">
        <f t="shared" si="27"/>
        <v>4180.0262351198608</v>
      </c>
      <c r="O127" s="1">
        <f t="shared" si="28"/>
        <v>994.14668663765406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4"/>
        <v>3.7999999999999999E-2</v>
      </c>
      <c r="B128" s="1">
        <f t="shared" si="25"/>
        <v>137.62706907202625</v>
      </c>
      <c r="C128">
        <f t="shared" si="31"/>
        <v>3500</v>
      </c>
      <c r="D128" s="2">
        <v>3.2484443898550723</v>
      </c>
      <c r="E128" s="1">
        <f t="shared" si="20"/>
        <v>146.88166153168694</v>
      </c>
      <c r="F128" s="1">
        <f t="shared" si="21"/>
        <v>587.52664612674778</v>
      </c>
      <c r="G128" s="8">
        <f t="shared" si="30"/>
        <v>1086.9683692307658</v>
      </c>
      <c r="H128">
        <v>315</v>
      </c>
      <c r="I128">
        <v>295</v>
      </c>
      <c r="J128" s="1">
        <v>300.29974057607222</v>
      </c>
      <c r="K128" s="2">
        <f t="shared" si="26"/>
        <v>14.700259423927776</v>
      </c>
      <c r="L128" s="8">
        <v>1674.644984102833</v>
      </c>
      <c r="M128" s="1">
        <f t="shared" si="29"/>
        <v>11.068852317784314</v>
      </c>
      <c r="N128" s="1">
        <f t="shared" si="27"/>
        <v>4179.7663720223936</v>
      </c>
      <c r="O128" s="1">
        <f t="shared" si="28"/>
        <v>993.99050580962808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4"/>
        <v>4.3999999999999997E-2</v>
      </c>
      <c r="B129" s="1">
        <f t="shared" si="25"/>
        <v>159.38107722097814</v>
      </c>
      <c r="C129">
        <f t="shared" si="31"/>
        <v>3500</v>
      </c>
      <c r="D129" s="2">
        <v>3.2484443898550723</v>
      </c>
      <c r="E129" s="1">
        <f t="shared" si="20"/>
        <v>146.88166153168694</v>
      </c>
      <c r="F129" s="1">
        <f t="shared" si="21"/>
        <v>587.52664612674778</v>
      </c>
      <c r="G129" s="8">
        <f t="shared" si="30"/>
        <v>1383.7962769230728</v>
      </c>
      <c r="H129">
        <v>315</v>
      </c>
      <c r="I129">
        <v>295</v>
      </c>
      <c r="J129" s="1">
        <v>301.34283010799072</v>
      </c>
      <c r="K129" s="2">
        <f t="shared" si="26"/>
        <v>13.657169892009279</v>
      </c>
      <c r="L129" s="8">
        <v>1800.3511913531866</v>
      </c>
      <c r="M129" s="1">
        <f t="shared" si="29"/>
        <v>11.892271058963122</v>
      </c>
      <c r="N129" s="1">
        <f t="shared" si="27"/>
        <v>4179.5594662366029</v>
      </c>
      <c r="O129" s="1">
        <f t="shared" si="28"/>
        <v>993.84445607920009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4"/>
        <v>0.05</v>
      </c>
      <c r="B130" s="1">
        <f t="shared" ref="B130:B161" si="32">A130/O130*3600*1000</f>
        <v>181.13935181862294</v>
      </c>
      <c r="C130">
        <f t="shared" si="31"/>
        <v>3500</v>
      </c>
      <c r="D130" s="2">
        <v>3.2484443898550723</v>
      </c>
      <c r="E130" s="1">
        <f t="shared" si="20"/>
        <v>146.88166153168694</v>
      </c>
      <c r="F130" s="1">
        <f t="shared" si="21"/>
        <v>587.52664612674778</v>
      </c>
      <c r="G130" s="8">
        <f t="shared" si="30"/>
        <v>1714.7699999999959</v>
      </c>
      <c r="H130">
        <v>315</v>
      </c>
      <c r="I130">
        <v>295</v>
      </c>
      <c r="J130" s="1">
        <v>302.27222080149488</v>
      </c>
      <c r="K130" s="2">
        <f t="shared" si="26"/>
        <v>12.727779198505118</v>
      </c>
      <c r="L130" s="8">
        <v>1905.6282078365173</v>
      </c>
      <c r="M130" s="1">
        <f t="shared" si="29"/>
        <v>12.580952514102407</v>
      </c>
      <c r="N130" s="1">
        <f t="shared" si="27"/>
        <v>4179.3955498248215</v>
      </c>
      <c r="O130" s="1">
        <f t="shared" si="28"/>
        <v>993.71008117681811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4"/>
        <v>5.6000000000000001E-2</v>
      </c>
      <c r="B131" s="1">
        <f t="shared" si="32"/>
        <v>202.90112884520303</v>
      </c>
      <c r="C131">
        <f t="shared" si="31"/>
        <v>3500</v>
      </c>
      <c r="D131" s="2">
        <v>3.2484443898550723</v>
      </c>
      <c r="E131" s="1">
        <f t="shared" si="20"/>
        <v>146.88166153168694</v>
      </c>
      <c r="F131" s="1">
        <f t="shared" si="21"/>
        <v>587.52664612674778</v>
      </c>
      <c r="G131" s="8">
        <f t="shared" si="30"/>
        <v>2079.8895384615334</v>
      </c>
      <c r="H131">
        <v>315</v>
      </c>
      <c r="I131">
        <v>295</v>
      </c>
      <c r="J131" s="1">
        <v>303.09810240344615</v>
      </c>
      <c r="K131" s="2">
        <f t="shared" ref="K131:K162" si="33">H131-J131</f>
        <v>11.901897596553852</v>
      </c>
      <c r="L131" s="8">
        <v>1994.9120378647897</v>
      </c>
      <c r="M131" s="1">
        <f t="shared" si="29"/>
        <v>13.16432313627832</v>
      </c>
      <c r="N131" s="1">
        <f t="shared" ref="N131:N162" si="34">((W131 + X131*H131 +Y131*H131^2 +  Z131*H131^3)+(W131 + X131*J131 + Y131*J131^2 +  Z131*J131^3))/2</f>
        <v>4179.265216460848</v>
      </c>
      <c r="O131" s="1">
        <f t="shared" ref="O131:O162" si="35">((S131 + T131*H131 + U131*H131^2 +  V131*H131^3)+(S131 + T131*J131 + U131*J131^2 +  V131*J131^3))/2</f>
        <v>993.58737503034945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4"/>
        <v>6.2E-2</v>
      </c>
      <c r="B132" s="1">
        <f t="shared" si="32"/>
        <v>224.66579842192093</v>
      </c>
      <c r="C132">
        <f t="shared" si="31"/>
        <v>3500</v>
      </c>
      <c r="D132" s="2">
        <v>3.2484443898550723</v>
      </c>
      <c r="E132" s="1">
        <f t="shared" ref="E132:E194" si="36">D132*0.01256*3600</f>
        <v>146.88166153168694</v>
      </c>
      <c r="F132" s="1">
        <f t="shared" ref="F132:F194" si="37">E132*4</f>
        <v>587.52664612674778</v>
      </c>
      <c r="G132" s="8">
        <f t="shared" si="30"/>
        <v>2479.1548923076866</v>
      </c>
      <c r="H132">
        <v>315</v>
      </c>
      <c r="I132">
        <v>295</v>
      </c>
      <c r="J132" s="1">
        <v>303.83281017155952</v>
      </c>
      <c r="K132" s="2">
        <f t="shared" si="33"/>
        <v>11.167189828440485</v>
      </c>
      <c r="L132" s="8">
        <v>2071.4981190450417</v>
      </c>
      <c r="M132" s="1">
        <f t="shared" si="29"/>
        <v>13.664198316199268</v>
      </c>
      <c r="N132" s="1">
        <f t="shared" si="34"/>
        <v>4179.1608077503379</v>
      </c>
      <c r="O132" s="1">
        <f t="shared" si="35"/>
        <v>993.47564946593184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4"/>
        <v>6.8000000000000005E-2</v>
      </c>
      <c r="B133" s="1">
        <f t="shared" si="32"/>
        <v>246.43287460947616</v>
      </c>
      <c r="C133">
        <f t="shared" si="31"/>
        <v>3500</v>
      </c>
      <c r="D133" s="2">
        <v>3.2484443898550723</v>
      </c>
      <c r="E133" s="1">
        <f t="shared" si="36"/>
        <v>146.88166153168694</v>
      </c>
      <c r="F133" s="1">
        <f t="shared" si="37"/>
        <v>587.52664612674778</v>
      </c>
      <c r="G133" s="8">
        <f t="shared" si="30"/>
        <v>2912.5660615384559</v>
      </c>
      <c r="H133">
        <v>315</v>
      </c>
      <c r="I133">
        <v>295</v>
      </c>
      <c r="J133" s="1">
        <v>304.48832039702495</v>
      </c>
      <c r="K133" s="2">
        <f t="shared" si="33"/>
        <v>10.51167960297505</v>
      </c>
      <c r="L133" s="8">
        <v>2137.8632776051363</v>
      </c>
      <c r="M133" s="1">
        <f t="shared" si="29"/>
        <v>14.096946710642737</v>
      </c>
      <c r="N133" s="1">
        <f t="shared" si="34"/>
        <v>4179.0764080859699</v>
      </c>
      <c r="O133" s="1">
        <f t="shared" si="35"/>
        <v>993.37395786960747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4"/>
        <v>7.3999999999999996E-2</v>
      </c>
      <c r="B134" s="1">
        <f t="shared" si="32"/>
        <v>268.20077174659571</v>
      </c>
      <c r="C134">
        <f t="shared" si="31"/>
        <v>3500</v>
      </c>
      <c r="D134" s="2">
        <v>3.2484443898550723</v>
      </c>
      <c r="E134" s="1">
        <f t="shared" si="36"/>
        <v>146.88166153168694</v>
      </c>
      <c r="F134" s="1">
        <f t="shared" si="37"/>
        <v>587.52664612674778</v>
      </c>
      <c r="G134" s="8">
        <f t="shared" si="30"/>
        <v>3380.1230461538389</v>
      </c>
      <c r="H134">
        <v>315</v>
      </c>
      <c r="I134">
        <v>295</v>
      </c>
      <c r="J134" s="1">
        <v>305.0474983681396</v>
      </c>
      <c r="K134" s="2">
        <f t="shared" si="33"/>
        <v>9.9525016318604003</v>
      </c>
      <c r="L134" s="8">
        <v>2193.1670773291289</v>
      </c>
      <c r="M134" s="1">
        <f t="shared" si="29"/>
        <v>14.45725953492979</v>
      </c>
      <c r="N134" s="1">
        <f t="shared" si="34"/>
        <v>4179.0106645728883</v>
      </c>
      <c r="O134" s="1">
        <f t="shared" si="35"/>
        <v>993.28573242027392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4"/>
        <v>8.0000000000000002E-3</v>
      </c>
      <c r="B135" s="1">
        <f t="shared" si="32"/>
        <v>28.954973533813217</v>
      </c>
      <c r="C135">
        <f t="shared" si="31"/>
        <v>4000</v>
      </c>
      <c r="D135" s="2">
        <v>3.6500528377689943</v>
      </c>
      <c r="E135" s="1">
        <f t="shared" si="36"/>
        <v>165.04078911256283</v>
      </c>
      <c r="F135" s="1">
        <f t="shared" si="37"/>
        <v>660.16315645025134</v>
      </c>
      <c r="G135" s="8">
        <f t="shared" si="30"/>
        <v>115.01606153846123</v>
      </c>
      <c r="H135">
        <v>315</v>
      </c>
      <c r="I135">
        <v>295</v>
      </c>
      <c r="J135" s="1">
        <v>295.03001378365951</v>
      </c>
      <c r="K135" s="2">
        <f t="shared" si="33"/>
        <v>19.969986216340487</v>
      </c>
      <c r="L135" s="8">
        <v>500.33419866809618</v>
      </c>
      <c r="M135" s="1">
        <f t="shared" si="29"/>
        <v>3.0714404551426449</v>
      </c>
      <c r="N135" s="1">
        <f t="shared" si="34"/>
        <v>4181.2320056630133</v>
      </c>
      <c r="O135" s="1">
        <f t="shared" si="35"/>
        <v>994.64777497958187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4"/>
        <v>1.4E-2</v>
      </c>
      <c r="B136" s="1">
        <f t="shared" si="32"/>
        <v>50.673788279567809</v>
      </c>
      <c r="C136">
        <f t="shared" si="31"/>
        <v>4000</v>
      </c>
      <c r="D136" s="2">
        <v>3.6500528377689943</v>
      </c>
      <c r="E136" s="1">
        <f t="shared" si="36"/>
        <v>165.04078911256283</v>
      </c>
      <c r="F136" s="1">
        <f t="shared" si="37"/>
        <v>660.16315645025134</v>
      </c>
      <c r="G136" s="8">
        <f t="shared" si="30"/>
        <v>241.11489230769138</v>
      </c>
      <c r="H136">
        <v>315</v>
      </c>
      <c r="I136">
        <v>295</v>
      </c>
      <c r="J136" s="1">
        <v>295.4804171360006</v>
      </c>
      <c r="K136" s="2">
        <f t="shared" si="33"/>
        <v>19.519582863999403</v>
      </c>
      <c r="L136" s="8">
        <v>853.58931250917533</v>
      </c>
      <c r="M136" s="1">
        <f t="shared" si="29"/>
        <v>5.2347702214653307</v>
      </c>
      <c r="N136" s="1">
        <f t="shared" si="34"/>
        <v>4181.0766974852504</v>
      </c>
      <c r="O136" s="1">
        <f t="shared" si="35"/>
        <v>994.59704338548136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4"/>
        <v>0.02</v>
      </c>
      <c r="B137" s="1">
        <f t="shared" si="32"/>
        <v>72.399408956570667</v>
      </c>
      <c r="C137">
        <f t="shared" si="31"/>
        <v>4000</v>
      </c>
      <c r="D137" s="2">
        <v>3.6500528377689943</v>
      </c>
      <c r="E137" s="1">
        <f t="shared" si="36"/>
        <v>165.04078911256283</v>
      </c>
      <c r="F137" s="1">
        <f t="shared" si="37"/>
        <v>660.16315645025134</v>
      </c>
      <c r="G137" s="8">
        <f t="shared" si="30"/>
        <v>401.35953846153689</v>
      </c>
      <c r="H137">
        <v>315</v>
      </c>
      <c r="I137">
        <v>295</v>
      </c>
      <c r="J137" s="1">
        <v>296.45879893760889</v>
      </c>
      <c r="K137" s="2">
        <f t="shared" si="33"/>
        <v>18.54120106239111</v>
      </c>
      <c r="L137" s="8">
        <v>1156.3670378631955</v>
      </c>
      <c r="M137" s="1">
        <f t="shared" ref="M137:M168" si="38">((H137-I137)-(J137-I137))/(LN((H137-I137)/(J137-I137)))</f>
        <v>7.0818791368602829</v>
      </c>
      <c r="N137" s="1">
        <f t="shared" si="34"/>
        <v>4180.7597806769263</v>
      </c>
      <c r="O137" s="1">
        <f t="shared" si="35"/>
        <v>994.48325666843141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4"/>
        <v>2.5999999999999999E-2</v>
      </c>
      <c r="B138" s="1">
        <f t="shared" si="32"/>
        <v>94.133038632287381</v>
      </c>
      <c r="C138">
        <f t="shared" si="31"/>
        <v>4000</v>
      </c>
      <c r="D138" s="2">
        <v>3.6500528377689943</v>
      </c>
      <c r="E138" s="1">
        <f t="shared" si="36"/>
        <v>165.04078911256283</v>
      </c>
      <c r="F138" s="1">
        <f t="shared" si="37"/>
        <v>660.16315645025134</v>
      </c>
      <c r="G138" s="8">
        <f t="shared" si="30"/>
        <v>595.74999999999773</v>
      </c>
      <c r="H138">
        <v>315</v>
      </c>
      <c r="I138">
        <v>295</v>
      </c>
      <c r="J138" s="1">
        <v>297.65640127053689</v>
      </c>
      <c r="K138" s="2">
        <f t="shared" si="33"/>
        <v>17.34359872946311</v>
      </c>
      <c r="L138" s="8">
        <v>1404.4973850048259</v>
      </c>
      <c r="M138" s="1">
        <f t="shared" si="38"/>
        <v>8.591213896184108</v>
      </c>
      <c r="N138" s="1">
        <f t="shared" si="34"/>
        <v>4180.4085693837715</v>
      </c>
      <c r="O138" s="1">
        <f t="shared" si="35"/>
        <v>994.33739056943023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4"/>
        <v>3.2000000000000001E-2</v>
      </c>
      <c r="B139" s="1">
        <f t="shared" si="32"/>
        <v>115.87406404198133</v>
      </c>
      <c r="C139">
        <f t="shared" si="31"/>
        <v>4000</v>
      </c>
      <c r="D139" s="2">
        <v>3.6500528377689943</v>
      </c>
      <c r="E139" s="1">
        <f t="shared" si="36"/>
        <v>165.04078911256283</v>
      </c>
      <c r="F139" s="1">
        <f t="shared" si="37"/>
        <v>660.16315645025134</v>
      </c>
      <c r="G139" s="8">
        <f t="shared" si="30"/>
        <v>824.28627692307418</v>
      </c>
      <c r="H139">
        <v>315</v>
      </c>
      <c r="I139">
        <v>295</v>
      </c>
      <c r="J139" s="1">
        <v>298.86649374301675</v>
      </c>
      <c r="K139" s="2">
        <f t="shared" si="33"/>
        <v>16.133506256983253</v>
      </c>
      <c r="L139" s="8">
        <v>1606.5218528554888</v>
      </c>
      <c r="M139" s="1">
        <f t="shared" si="38"/>
        <v>9.8172456490249314</v>
      </c>
      <c r="N139" s="1">
        <f t="shared" si="34"/>
        <v>4180.092717485315</v>
      </c>
      <c r="O139" s="1">
        <f t="shared" si="35"/>
        <v>994.18278760174394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4"/>
        <v>3.7999999999999999E-2</v>
      </c>
      <c r="B140" s="1">
        <f t="shared" si="32"/>
        <v>137.62141041587833</v>
      </c>
      <c r="C140">
        <f t="shared" si="31"/>
        <v>4000</v>
      </c>
      <c r="D140" s="2">
        <v>3.6500528377689943</v>
      </c>
      <c r="E140" s="1">
        <f t="shared" si="36"/>
        <v>165.04078911256283</v>
      </c>
      <c r="F140" s="1">
        <f t="shared" si="37"/>
        <v>660.16315645025134</v>
      </c>
      <c r="G140" s="8">
        <f t="shared" si="30"/>
        <v>1086.9683692307658</v>
      </c>
      <c r="H140">
        <v>315</v>
      </c>
      <c r="I140">
        <v>295</v>
      </c>
      <c r="J140" s="1">
        <v>300.00112136615542</v>
      </c>
      <c r="K140" s="2">
        <f t="shared" si="33"/>
        <v>14.998878633844583</v>
      </c>
      <c r="L140" s="8">
        <v>1772.2638014912231</v>
      </c>
      <c r="M140" s="1">
        <f t="shared" si="38"/>
        <v>10.821154350561731</v>
      </c>
      <c r="N140" s="1">
        <f t="shared" si="34"/>
        <v>4179.8302590967742</v>
      </c>
      <c r="O140" s="1">
        <f t="shared" si="35"/>
        <v>994.03137627062438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4"/>
        <v>4.3999999999999997E-2</v>
      </c>
      <c r="B141" s="1">
        <f t="shared" si="32"/>
        <v>159.37401680435909</v>
      </c>
      <c r="C141">
        <f t="shared" si="31"/>
        <v>4000</v>
      </c>
      <c r="D141" s="2">
        <v>3.6500528377689943</v>
      </c>
      <c r="E141" s="1">
        <f t="shared" si="36"/>
        <v>165.04078911256283</v>
      </c>
      <c r="F141" s="1">
        <f t="shared" si="37"/>
        <v>660.16315645025134</v>
      </c>
      <c r="G141" s="8">
        <f t="shared" si="30"/>
        <v>1383.7962769230728</v>
      </c>
      <c r="H141">
        <v>315</v>
      </c>
      <c r="I141">
        <v>295</v>
      </c>
      <c r="J141" s="1">
        <v>301.03217237617974</v>
      </c>
      <c r="K141" s="2">
        <f t="shared" si="33"/>
        <v>13.967827623820256</v>
      </c>
      <c r="L141" s="8">
        <v>1909.8589642110192</v>
      </c>
      <c r="M141" s="1">
        <f t="shared" si="38"/>
        <v>11.653208343867817</v>
      </c>
      <c r="N141" s="1">
        <f t="shared" si="34"/>
        <v>4179.6184933919549</v>
      </c>
      <c r="O141" s="1">
        <f t="shared" si="35"/>
        <v>993.88848430949213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4"/>
        <v>0.05</v>
      </c>
      <c r="B142" s="1">
        <f t="shared" si="32"/>
        <v>181.13096787195755</v>
      </c>
      <c r="C142">
        <f t="shared" si="31"/>
        <v>4000</v>
      </c>
      <c r="D142" s="2">
        <v>3.6500528377689943</v>
      </c>
      <c r="E142" s="1">
        <f t="shared" si="36"/>
        <v>165.04078911256283</v>
      </c>
      <c r="F142" s="1">
        <f t="shared" si="37"/>
        <v>660.16315645025134</v>
      </c>
      <c r="G142" s="8">
        <f t="shared" si="30"/>
        <v>1714.7699999999959</v>
      </c>
      <c r="H142">
        <v>315</v>
      </c>
      <c r="I142">
        <v>295</v>
      </c>
      <c r="J142" s="1">
        <v>301.95716445617217</v>
      </c>
      <c r="K142" s="2">
        <f t="shared" si="33"/>
        <v>13.042835543827834</v>
      </c>
      <c r="L142" s="8">
        <v>2025.5218285093283</v>
      </c>
      <c r="M142" s="1">
        <f t="shared" si="38"/>
        <v>12.351634519555329</v>
      </c>
      <c r="N142" s="1">
        <f t="shared" si="34"/>
        <v>4179.4490244675753</v>
      </c>
      <c r="O142" s="1">
        <f t="shared" si="35"/>
        <v>993.75607669276621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4"/>
        <v>5.6000000000000001E-2</v>
      </c>
      <c r="B143" s="1">
        <f t="shared" si="32"/>
        <v>202.89151086685212</v>
      </c>
      <c r="C143">
        <f t="shared" si="31"/>
        <v>4000</v>
      </c>
      <c r="D143" s="2">
        <v>3.6500528377689943</v>
      </c>
      <c r="E143" s="1">
        <f t="shared" si="36"/>
        <v>165.04078911256283</v>
      </c>
      <c r="F143" s="1">
        <f t="shared" si="37"/>
        <v>660.16315645025134</v>
      </c>
      <c r="G143" s="8">
        <f t="shared" ref="G143:G174" si="39">G131</f>
        <v>2079.8895384615334</v>
      </c>
      <c r="H143">
        <v>315</v>
      </c>
      <c r="I143">
        <v>295</v>
      </c>
      <c r="J143" s="1">
        <v>302.78352828610542</v>
      </c>
      <c r="K143" s="2">
        <f t="shared" si="33"/>
        <v>12.216471713894578</v>
      </c>
      <c r="L143" s="8">
        <v>2123.9078583775154</v>
      </c>
      <c r="M143" s="1">
        <f t="shared" si="38"/>
        <v>12.944982569744829</v>
      </c>
      <c r="N143" s="1">
        <f t="shared" si="34"/>
        <v>4179.3132067643901</v>
      </c>
      <c r="O143" s="1">
        <f t="shared" si="35"/>
        <v>993.63447558089479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0">A132</f>
        <v>6.2E-2</v>
      </c>
      <c r="B144" s="1">
        <f t="shared" si="32"/>
        <v>224.65503755886252</v>
      </c>
      <c r="C144">
        <f t="shared" si="31"/>
        <v>4000</v>
      </c>
      <c r="D144" s="2">
        <v>3.6500528377689943</v>
      </c>
      <c r="E144" s="1">
        <f t="shared" si="36"/>
        <v>165.04078911256283</v>
      </c>
      <c r="F144" s="1">
        <f t="shared" si="37"/>
        <v>660.16315645025134</v>
      </c>
      <c r="G144" s="8">
        <f t="shared" si="39"/>
        <v>2479.1548923076866</v>
      </c>
      <c r="H144">
        <v>315</v>
      </c>
      <c r="I144">
        <v>295</v>
      </c>
      <c r="J144" s="1">
        <v>303.52180107401466</v>
      </c>
      <c r="K144" s="2">
        <f t="shared" si="33"/>
        <v>11.478198925985339</v>
      </c>
      <c r="L144" s="8">
        <v>2208.5096886369943</v>
      </c>
      <c r="M144" s="1">
        <f t="shared" si="38"/>
        <v>13.454621444397452</v>
      </c>
      <c r="N144" s="1">
        <f t="shared" si="34"/>
        <v>4179.2037129573146</v>
      </c>
      <c r="O144" s="1">
        <f t="shared" si="35"/>
        <v>993.52323644876526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0"/>
        <v>6.8000000000000005E-2</v>
      </c>
      <c r="B145" s="1">
        <f t="shared" si="32"/>
        <v>246.42105871734768</v>
      </c>
      <c r="C145">
        <f t="shared" si="31"/>
        <v>4000</v>
      </c>
      <c r="D145" s="2">
        <v>3.6500528377689943</v>
      </c>
      <c r="E145" s="1">
        <f t="shared" si="36"/>
        <v>165.04078911256283</v>
      </c>
      <c r="F145" s="1">
        <f t="shared" si="37"/>
        <v>660.16315645025134</v>
      </c>
      <c r="G145" s="8">
        <f t="shared" si="39"/>
        <v>2912.5660615384559</v>
      </c>
      <c r="H145">
        <v>315</v>
      </c>
      <c r="I145">
        <v>295</v>
      </c>
      <c r="J145" s="1">
        <v>304.18278860604943</v>
      </c>
      <c r="K145" s="2">
        <f t="shared" si="33"/>
        <v>10.817211393950572</v>
      </c>
      <c r="L145" s="8">
        <v>2281.9720285394933</v>
      </c>
      <c r="M145" s="1">
        <f t="shared" si="38"/>
        <v>13.896701822105523</v>
      </c>
      <c r="N145" s="1">
        <f t="shared" si="34"/>
        <v>4179.1147431864165</v>
      </c>
      <c r="O145" s="1">
        <f t="shared" si="35"/>
        <v>993.42159016041296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0"/>
        <v>7.3999999999999996E-2</v>
      </c>
      <c r="B146" s="1">
        <f t="shared" si="32"/>
        <v>268.18797797939521</v>
      </c>
      <c r="C146">
        <f t="shared" si="31"/>
        <v>4000</v>
      </c>
      <c r="D146" s="2">
        <v>3.6500528377689943</v>
      </c>
      <c r="E146" s="1">
        <f t="shared" si="36"/>
        <v>165.04078911256283</v>
      </c>
      <c r="F146" s="1">
        <f t="shared" si="37"/>
        <v>660.16315645025134</v>
      </c>
      <c r="G146" s="8">
        <f t="shared" si="39"/>
        <v>3380.1230461538389</v>
      </c>
      <c r="H146">
        <v>315</v>
      </c>
      <c r="I146">
        <v>295</v>
      </c>
      <c r="J146" s="1">
        <v>304.74824099874098</v>
      </c>
      <c r="K146" s="2">
        <f t="shared" si="33"/>
        <v>10.251759001259018</v>
      </c>
      <c r="L146" s="8">
        <v>2343.2949519116632</v>
      </c>
      <c r="M146" s="1">
        <f t="shared" si="38"/>
        <v>14.265392618312072</v>
      </c>
      <c r="N146" s="1">
        <f t="shared" si="34"/>
        <v>4179.0451473274888</v>
      </c>
      <c r="O146" s="1">
        <f t="shared" si="35"/>
        <v>993.33311659655169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0"/>
        <v>8.0000000000000002E-3</v>
      </c>
      <c r="B147" s="1">
        <f t="shared" si="32"/>
        <v>28.954953700675144</v>
      </c>
      <c r="C147">
        <f t="shared" si="31"/>
        <v>4500</v>
      </c>
      <c r="D147" s="2">
        <v>3.9949482603425559</v>
      </c>
      <c r="E147" s="1">
        <f t="shared" si="36"/>
        <v>180.635580539649</v>
      </c>
      <c r="F147" s="1">
        <f t="shared" si="37"/>
        <v>722.54232215859599</v>
      </c>
      <c r="G147" s="8">
        <f t="shared" si="39"/>
        <v>115.01606153846123</v>
      </c>
      <c r="H147">
        <v>315</v>
      </c>
      <c r="I147">
        <v>295</v>
      </c>
      <c r="J147" s="1">
        <v>295.02390102340649</v>
      </c>
      <c r="K147" s="2">
        <f t="shared" si="33"/>
        <v>19.976098976593505</v>
      </c>
      <c r="L147" s="8">
        <v>513.6919568676567</v>
      </c>
      <c r="M147" s="1">
        <f t="shared" si="38"/>
        <v>2.9684080909192012</v>
      </c>
      <c r="N147" s="1">
        <f t="shared" si="34"/>
        <v>4181.2341551103709</v>
      </c>
      <c r="O147" s="1">
        <f t="shared" si="35"/>
        <v>994.6484562787773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0"/>
        <v>1.4E-2</v>
      </c>
      <c r="B148" s="1">
        <f t="shared" si="32"/>
        <v>50.673446612039832</v>
      </c>
      <c r="C148">
        <f t="shared" si="31"/>
        <v>4500</v>
      </c>
      <c r="D148" s="2">
        <v>3.9949482603425559</v>
      </c>
      <c r="E148" s="1">
        <f t="shared" si="36"/>
        <v>180.635580539649</v>
      </c>
      <c r="F148" s="1">
        <f t="shared" si="37"/>
        <v>722.54232215859599</v>
      </c>
      <c r="G148" s="8">
        <f t="shared" si="39"/>
        <v>241.11489230769138</v>
      </c>
      <c r="H148">
        <v>315</v>
      </c>
      <c r="I148">
        <v>295</v>
      </c>
      <c r="J148" s="1">
        <v>295.42140833983228</v>
      </c>
      <c r="K148" s="2">
        <f t="shared" si="33"/>
        <v>19.578591660167717</v>
      </c>
      <c r="L148" s="8">
        <v>878.77291270218643</v>
      </c>
      <c r="M148" s="1">
        <f t="shared" si="38"/>
        <v>5.0723247812778931</v>
      </c>
      <c r="N148" s="1">
        <f t="shared" si="34"/>
        <v>4181.0967021358856</v>
      </c>
      <c r="O148" s="1">
        <f t="shared" si="35"/>
        <v>994.60374949165464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0"/>
        <v>0.02</v>
      </c>
      <c r="B149" s="1">
        <f t="shared" si="32"/>
        <v>72.398299848493636</v>
      </c>
      <c r="C149">
        <f t="shared" si="31"/>
        <v>4500</v>
      </c>
      <c r="D149" s="2">
        <v>3.9949482603425559</v>
      </c>
      <c r="E149" s="1">
        <f t="shared" si="36"/>
        <v>180.635580539649</v>
      </c>
      <c r="F149" s="1">
        <f t="shared" si="37"/>
        <v>722.54232215859599</v>
      </c>
      <c r="G149" s="8">
        <f t="shared" si="39"/>
        <v>401.35953846153689</v>
      </c>
      <c r="H149">
        <v>315</v>
      </c>
      <c r="I149">
        <v>295</v>
      </c>
      <c r="J149" s="1">
        <v>296.33019480265534</v>
      </c>
      <c r="K149" s="2">
        <f t="shared" si="33"/>
        <v>18.669805197344658</v>
      </c>
      <c r="L149" s="8">
        <v>1195.1420316498106</v>
      </c>
      <c r="M149" s="1">
        <f t="shared" si="38"/>
        <v>6.8881928308394818</v>
      </c>
      <c r="N149" s="1">
        <f t="shared" si="34"/>
        <v>4180.7998685672292</v>
      </c>
      <c r="O149" s="1">
        <f t="shared" si="35"/>
        <v>994.49849168658454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0"/>
        <v>2.5999999999999999E-2</v>
      </c>
      <c r="B150" s="1">
        <f t="shared" si="32"/>
        <v>94.130886038587192</v>
      </c>
      <c r="C150">
        <f t="shared" si="31"/>
        <v>4500</v>
      </c>
      <c r="D150" s="2">
        <v>3.9949482603425559</v>
      </c>
      <c r="E150" s="1">
        <f t="shared" si="36"/>
        <v>180.635580539649</v>
      </c>
      <c r="F150" s="1">
        <f t="shared" si="37"/>
        <v>722.54232215859599</v>
      </c>
      <c r="G150" s="8">
        <f t="shared" si="39"/>
        <v>595.74999999999773</v>
      </c>
      <c r="H150">
        <v>315</v>
      </c>
      <c r="I150">
        <v>295</v>
      </c>
      <c r="J150" s="1">
        <v>297.47351555866504</v>
      </c>
      <c r="K150" s="2">
        <f t="shared" si="33"/>
        <v>17.526484441334958</v>
      </c>
      <c r="L150" s="8">
        <v>1456.8104362024437</v>
      </c>
      <c r="M150" s="1">
        <f t="shared" si="38"/>
        <v>8.3855092752975207</v>
      </c>
      <c r="N150" s="1">
        <f t="shared" si="34"/>
        <v>4180.4596642032093</v>
      </c>
      <c r="O150" s="1">
        <f t="shared" si="35"/>
        <v>994.36012916770414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0"/>
        <v>3.2000000000000001E-2</v>
      </c>
      <c r="B151" s="1">
        <f t="shared" si="32"/>
        <v>115.87074813080152</v>
      </c>
      <c r="C151">
        <f t="shared" si="31"/>
        <v>4500</v>
      </c>
      <c r="D151" s="2">
        <v>3.9949482603425559</v>
      </c>
      <c r="E151" s="1">
        <f t="shared" si="36"/>
        <v>180.635580539649</v>
      </c>
      <c r="F151" s="1">
        <f t="shared" si="37"/>
        <v>722.54232215859599</v>
      </c>
      <c r="G151" s="8">
        <f t="shared" si="39"/>
        <v>824.28627692307418</v>
      </c>
      <c r="H151">
        <v>315</v>
      </c>
      <c r="I151">
        <v>295</v>
      </c>
      <c r="J151" s="1">
        <v>298.64795195840298</v>
      </c>
      <c r="K151" s="2">
        <f t="shared" si="33"/>
        <v>16.352048041597016</v>
      </c>
      <c r="L151" s="8">
        <v>1671.323325326603</v>
      </c>
      <c r="M151" s="1">
        <f t="shared" si="38"/>
        <v>9.6099971901887553</v>
      </c>
      <c r="N151" s="1">
        <f t="shared" si="34"/>
        <v>4180.1469552375002</v>
      </c>
      <c r="O151" s="1">
        <f t="shared" si="35"/>
        <v>994.21123845645377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0"/>
        <v>3.7999999999999999E-2</v>
      </c>
      <c r="B152" s="1">
        <f t="shared" si="32"/>
        <v>137.61690773592869</v>
      </c>
      <c r="C152">
        <f t="shared" si="31"/>
        <v>4500</v>
      </c>
      <c r="D152" s="2">
        <v>3.9949482603425559</v>
      </c>
      <c r="E152" s="1">
        <f t="shared" si="36"/>
        <v>180.635580539649</v>
      </c>
      <c r="F152" s="1">
        <f t="shared" si="37"/>
        <v>722.54232215859599</v>
      </c>
      <c r="G152" s="8">
        <f t="shared" si="39"/>
        <v>1086.9683692307658</v>
      </c>
      <c r="H152">
        <v>315</v>
      </c>
      <c r="I152">
        <v>295</v>
      </c>
      <c r="J152" s="1">
        <v>299.7612490034731</v>
      </c>
      <c r="K152" s="2">
        <f t="shared" si="33"/>
        <v>15.238750996526903</v>
      </c>
      <c r="L152" s="8">
        <v>1848.2157420358396</v>
      </c>
      <c r="M152" s="1">
        <f t="shared" si="38"/>
        <v>10.617694269844973</v>
      </c>
      <c r="N152" s="1">
        <f t="shared" si="34"/>
        <v>4179.8831199471551</v>
      </c>
      <c r="O152" s="1">
        <f t="shared" si="35"/>
        <v>994.06389992793424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0"/>
        <v>4.3999999999999997E-2</v>
      </c>
      <c r="B153" s="1">
        <f t="shared" si="32"/>
        <v>159.36835719467646</v>
      </c>
      <c r="C153">
        <f t="shared" si="31"/>
        <v>4500</v>
      </c>
      <c r="D153" s="2">
        <v>3.9949482603425559</v>
      </c>
      <c r="E153" s="1">
        <f t="shared" si="36"/>
        <v>180.635580539649</v>
      </c>
      <c r="F153" s="1">
        <f t="shared" si="37"/>
        <v>722.54232215859599</v>
      </c>
      <c r="G153" s="8">
        <f t="shared" si="39"/>
        <v>1383.7962769230728</v>
      </c>
      <c r="H153">
        <v>315</v>
      </c>
      <c r="I153">
        <v>295</v>
      </c>
      <c r="J153" s="1">
        <v>300.78081090724498</v>
      </c>
      <c r="K153" s="2">
        <f t="shared" si="33"/>
        <v>14.219189092755016</v>
      </c>
      <c r="L153" s="8">
        <v>1995.6469492814863</v>
      </c>
      <c r="M153" s="1">
        <f t="shared" si="38"/>
        <v>11.456109465090817</v>
      </c>
      <c r="N153" s="1">
        <f t="shared" si="34"/>
        <v>4179.6678507147844</v>
      </c>
      <c r="O153" s="1">
        <f t="shared" si="35"/>
        <v>993.92378002934697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0"/>
        <v>0.05</v>
      </c>
      <c r="B154" s="1">
        <f t="shared" si="32"/>
        <v>181.12420809131925</v>
      </c>
      <c r="C154">
        <f t="shared" si="31"/>
        <v>4500</v>
      </c>
      <c r="D154" s="2">
        <v>3.9949482603425559</v>
      </c>
      <c r="E154" s="1">
        <f t="shared" si="36"/>
        <v>180.635580539649</v>
      </c>
      <c r="F154" s="1">
        <f t="shared" si="37"/>
        <v>722.54232215859599</v>
      </c>
      <c r="G154" s="8">
        <f t="shared" si="39"/>
        <v>1714.7699999999959</v>
      </c>
      <c r="H154">
        <v>315</v>
      </c>
      <c r="I154">
        <v>295</v>
      </c>
      <c r="J154" s="1">
        <v>301.70082728032253</v>
      </c>
      <c r="K154" s="2">
        <f t="shared" si="33"/>
        <v>13.299172719677472</v>
      </c>
      <c r="L154" s="8">
        <v>2119.9631189649681</v>
      </c>
      <c r="M154" s="1">
        <f t="shared" si="38"/>
        <v>12.162009283068524</v>
      </c>
      <c r="N154" s="1">
        <f t="shared" si="34"/>
        <v>4179.4941048626306</v>
      </c>
      <c r="O154" s="1">
        <f t="shared" si="35"/>
        <v>993.79316490508859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0"/>
        <v>5.6000000000000001E-2</v>
      </c>
      <c r="B155" s="1">
        <f t="shared" si="32"/>
        <v>202.88371934753116</v>
      </c>
      <c r="C155">
        <f t="shared" ref="C155:C186" si="41">C143+500</f>
        <v>4500</v>
      </c>
      <c r="D155" s="2">
        <v>3.9949482603425559</v>
      </c>
      <c r="E155" s="1">
        <f t="shared" si="36"/>
        <v>180.635580539649</v>
      </c>
      <c r="F155" s="1">
        <f t="shared" si="37"/>
        <v>722.54232215859599</v>
      </c>
      <c r="G155" s="8">
        <f t="shared" si="39"/>
        <v>2079.8895384615334</v>
      </c>
      <c r="H155">
        <v>315</v>
      </c>
      <c r="I155">
        <v>295</v>
      </c>
      <c r="J155" s="1">
        <v>302.52646245937694</v>
      </c>
      <c r="K155" s="2">
        <f t="shared" si="33"/>
        <v>12.473537540623056</v>
      </c>
      <c r="L155" s="8">
        <v>2225.9749730747626</v>
      </c>
      <c r="M155" s="1">
        <f t="shared" si="38"/>
        <v>12.763170443958014</v>
      </c>
      <c r="N155" s="1">
        <f t="shared" si="34"/>
        <v>4179.3539263484809</v>
      </c>
      <c r="O155" s="1">
        <f t="shared" si="35"/>
        <v>993.67263498688033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0"/>
        <v>6.2E-2</v>
      </c>
      <c r="B156" s="1">
        <f t="shared" si="32"/>
        <v>224.64628590624559</v>
      </c>
      <c r="C156">
        <f t="shared" si="41"/>
        <v>4500</v>
      </c>
      <c r="D156" s="2">
        <v>3.9949482603425559</v>
      </c>
      <c r="E156" s="1">
        <f t="shared" si="36"/>
        <v>180.635580539649</v>
      </c>
      <c r="F156" s="1">
        <f t="shared" si="37"/>
        <v>722.54232215859599</v>
      </c>
      <c r="G156" s="8">
        <f t="shared" si="39"/>
        <v>2479.1548923076866</v>
      </c>
      <c r="H156">
        <v>315</v>
      </c>
      <c r="I156">
        <v>295</v>
      </c>
      <c r="J156" s="1">
        <v>303.26674824194652</v>
      </c>
      <c r="K156" s="2">
        <f t="shared" si="33"/>
        <v>11.733251758053484</v>
      </c>
      <c r="L156" s="8">
        <v>2317.3223194674383</v>
      </c>
      <c r="M156" s="1">
        <f t="shared" si="38"/>
        <v>13.280555446432947</v>
      </c>
      <c r="N156" s="1">
        <f t="shared" si="34"/>
        <v>4179.2403093211105</v>
      </c>
      <c r="O156" s="1">
        <f t="shared" si="35"/>
        <v>993.56194160784298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0"/>
        <v>6.8000000000000005E-2</v>
      </c>
      <c r="B157" s="1">
        <f t="shared" si="32"/>
        <v>246.41141715138849</v>
      </c>
      <c r="C157">
        <f t="shared" si="41"/>
        <v>4500</v>
      </c>
      <c r="D157" s="2">
        <v>3.9949482603425559</v>
      </c>
      <c r="E157" s="1">
        <f t="shared" si="36"/>
        <v>180.635580539649</v>
      </c>
      <c r="F157" s="1">
        <f t="shared" si="37"/>
        <v>722.54232215859599</v>
      </c>
      <c r="G157" s="8">
        <f t="shared" si="39"/>
        <v>2912.5660615384559</v>
      </c>
      <c r="H157">
        <v>315</v>
      </c>
      <c r="I157">
        <v>295</v>
      </c>
      <c r="J157" s="1">
        <v>303.93149471053869</v>
      </c>
      <c r="K157" s="2">
        <f t="shared" si="33"/>
        <v>11.068505289461314</v>
      </c>
      <c r="L157" s="8">
        <v>2396.779025736183</v>
      </c>
      <c r="M157" s="1">
        <f t="shared" si="38"/>
        <v>13.730106954794005</v>
      </c>
      <c r="N157" s="1">
        <f t="shared" si="34"/>
        <v>4179.1475832387287</v>
      </c>
      <c r="O157" s="1">
        <f t="shared" si="35"/>
        <v>993.46046067987811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0"/>
        <v>7.3999999999999996E-2</v>
      </c>
      <c r="B158" s="1">
        <f t="shared" si="32"/>
        <v>268.17751025934075</v>
      </c>
      <c r="C158">
        <f t="shared" si="41"/>
        <v>4500</v>
      </c>
      <c r="D158" s="2">
        <v>3.9949482603425559</v>
      </c>
      <c r="E158" s="1">
        <f t="shared" si="36"/>
        <v>180.635580539649</v>
      </c>
      <c r="F158" s="1">
        <f t="shared" si="37"/>
        <v>722.54232215859599</v>
      </c>
      <c r="G158" s="8">
        <f t="shared" si="39"/>
        <v>3380.1230461538389</v>
      </c>
      <c r="H158">
        <v>315</v>
      </c>
      <c r="I158">
        <v>295</v>
      </c>
      <c r="J158" s="1">
        <v>304.50153095257355</v>
      </c>
      <c r="K158" s="2">
        <f t="shared" si="33"/>
        <v>10.498469047426454</v>
      </c>
      <c r="L158" s="8">
        <v>2463.2009918215281</v>
      </c>
      <c r="M158" s="1">
        <f t="shared" si="38"/>
        <v>14.105549560933193</v>
      </c>
      <c r="N158" s="1">
        <f t="shared" si="34"/>
        <v>4179.0747894902761</v>
      </c>
      <c r="O158" s="1">
        <f t="shared" si="35"/>
        <v>993.37188917287745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0"/>
        <v>8.0000000000000002E-3</v>
      </c>
      <c r="B159" s="1">
        <f t="shared" si="32"/>
        <v>28.954940953438992</v>
      </c>
      <c r="C159">
        <f t="shared" si="41"/>
        <v>5000</v>
      </c>
      <c r="D159" s="2">
        <v>4.2827374945761969</v>
      </c>
      <c r="E159" s="1">
        <f t="shared" si="36"/>
        <v>193.64825855475732</v>
      </c>
      <c r="F159" s="1">
        <f t="shared" si="37"/>
        <v>774.59303421902928</v>
      </c>
      <c r="G159" s="8">
        <f t="shared" si="39"/>
        <v>115.01606153846123</v>
      </c>
      <c r="H159">
        <v>315</v>
      </c>
      <c r="I159">
        <v>295</v>
      </c>
      <c r="J159" s="1">
        <v>295.01997128239969</v>
      </c>
      <c r="K159" s="2">
        <f t="shared" si="33"/>
        <v>19.980028717600305</v>
      </c>
      <c r="L159" s="8">
        <v>523.84057733964482</v>
      </c>
      <c r="M159" s="1">
        <f t="shared" si="38"/>
        <v>2.8918038702163398</v>
      </c>
      <c r="N159" s="1">
        <f t="shared" si="34"/>
        <v>4181.2355375290963</v>
      </c>
      <c r="O159" s="1">
        <f t="shared" si="35"/>
        <v>994.64889416669348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0"/>
        <v>1.4E-2</v>
      </c>
      <c r="B160" s="1">
        <f t="shared" si="32"/>
        <v>50.673207505697569</v>
      </c>
      <c r="C160">
        <f t="shared" si="41"/>
        <v>5000</v>
      </c>
      <c r="D160" s="2">
        <v>4.2827374945761969</v>
      </c>
      <c r="E160" s="1">
        <f t="shared" si="36"/>
        <v>193.64825855475732</v>
      </c>
      <c r="F160" s="1">
        <f t="shared" si="37"/>
        <v>774.59303421902928</v>
      </c>
      <c r="G160" s="8">
        <f t="shared" si="39"/>
        <v>241.11489230769138</v>
      </c>
      <c r="H160">
        <v>315</v>
      </c>
      <c r="I160">
        <v>295</v>
      </c>
      <c r="J160" s="1">
        <v>295.38001806586198</v>
      </c>
      <c r="K160" s="2">
        <f t="shared" si="33"/>
        <v>19.619981934138025</v>
      </c>
      <c r="L160" s="8">
        <v>897.86596997450113</v>
      </c>
      <c r="M160" s="1">
        <f t="shared" si="38"/>
        <v>4.9504545682337033</v>
      </c>
      <c r="N160" s="1">
        <f t="shared" si="34"/>
        <v>4181.1107952835355</v>
      </c>
      <c r="O160" s="1">
        <f t="shared" si="35"/>
        <v>994.60844262390822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0"/>
        <v>0.02</v>
      </c>
      <c r="B161" s="1">
        <f t="shared" si="32"/>
        <v>72.397498076006485</v>
      </c>
      <c r="C161">
        <f t="shared" si="41"/>
        <v>5000</v>
      </c>
      <c r="D161" s="2">
        <v>4.2827374945761969</v>
      </c>
      <c r="E161" s="1">
        <f t="shared" si="36"/>
        <v>193.64825855475732</v>
      </c>
      <c r="F161" s="1">
        <f t="shared" si="37"/>
        <v>774.59303421902928</v>
      </c>
      <c r="G161" s="8">
        <f t="shared" si="39"/>
        <v>401.35953846153689</v>
      </c>
      <c r="H161">
        <v>315</v>
      </c>
      <c r="I161">
        <v>295</v>
      </c>
      <c r="J161" s="1">
        <v>296.23678084687515</v>
      </c>
      <c r="K161" s="2">
        <f t="shared" si="33"/>
        <v>18.763219153124851</v>
      </c>
      <c r="L161" s="8">
        <v>1224.6427385538732</v>
      </c>
      <c r="M161" s="1">
        <f t="shared" si="38"/>
        <v>6.7415499746340792</v>
      </c>
      <c r="N161" s="1">
        <f t="shared" si="34"/>
        <v>4180.8292817629563</v>
      </c>
      <c r="O161" s="1">
        <f t="shared" si="35"/>
        <v>994.50950534797255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0"/>
        <v>2.5999999999999999E-2</v>
      </c>
      <c r="B162" s="1">
        <f t="shared" ref="B162:B193" si="42">A162/O162*3600*1000</f>
        <v>94.129302809031358</v>
      </c>
      <c r="C162">
        <f t="shared" si="41"/>
        <v>5000</v>
      </c>
      <c r="D162" s="2">
        <v>4.2827374945761969</v>
      </c>
      <c r="E162" s="1">
        <f t="shared" si="36"/>
        <v>193.64825855475732</v>
      </c>
      <c r="F162" s="1">
        <f t="shared" si="37"/>
        <v>774.59303421902928</v>
      </c>
      <c r="G162" s="8">
        <f t="shared" si="39"/>
        <v>595.74999999999773</v>
      </c>
      <c r="H162">
        <v>315</v>
      </c>
      <c r="I162">
        <v>295</v>
      </c>
      <c r="J162" s="1">
        <v>297.33813718959294</v>
      </c>
      <c r="K162" s="2">
        <f t="shared" si="33"/>
        <v>17.661862810407058</v>
      </c>
      <c r="L162" s="8">
        <v>1496.8253429447902</v>
      </c>
      <c r="M162" s="1">
        <f t="shared" si="38"/>
        <v>8.2286833907587713</v>
      </c>
      <c r="N162" s="1">
        <f t="shared" si="34"/>
        <v>4180.4980679838445</v>
      </c>
      <c r="O162" s="1">
        <f t="shared" si="35"/>
        <v>994.37685403762953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0"/>
        <v>3.2000000000000001E-2</v>
      </c>
      <c r="B163" s="1">
        <f t="shared" si="42"/>
        <v>115.86828209728586</v>
      </c>
      <c r="C163">
        <f t="shared" si="41"/>
        <v>5000</v>
      </c>
      <c r="D163" s="2">
        <v>4.2827374945761969</v>
      </c>
      <c r="E163" s="1">
        <f t="shared" si="36"/>
        <v>193.64825855475732</v>
      </c>
      <c r="F163" s="1">
        <f t="shared" si="37"/>
        <v>774.59303421902928</v>
      </c>
      <c r="G163" s="8">
        <f t="shared" si="39"/>
        <v>824.28627692307418</v>
      </c>
      <c r="H163">
        <v>315</v>
      </c>
      <c r="I163">
        <v>295</v>
      </c>
      <c r="J163" s="1">
        <v>298.48424589430425</v>
      </c>
      <c r="K163" s="2">
        <f t="shared" ref="K163:K194" si="43">H163-J163</f>
        <v>16.515754105695748</v>
      </c>
      <c r="L163" s="8">
        <v>1721.1414043706025</v>
      </c>
      <c r="M163" s="1">
        <f t="shared" si="38"/>
        <v>9.451180023449222</v>
      </c>
      <c r="N163" s="1">
        <f t="shared" ref="N163:N194" si="44">((W163 + X163*H163 +Y163*H163^2 +  Z163*H163^3)+(W163 + X163*J163 + Y163*J163^2 +  Z163*J163^3))/2</f>
        <v>4180.1883831826108</v>
      </c>
      <c r="O163" s="1">
        <f t="shared" ref="O163:O194" si="45">((S163 + T163*H163 + U163*H163^2 +  V163*H163^3)+(S163 + T163*J163 + U163*J163^2 +  V163*J163^3))/2</f>
        <v>994.2323983303321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0"/>
        <v>3.7999999999999999E-2</v>
      </c>
      <c r="B164" s="1">
        <f t="shared" si="42"/>
        <v>137.61353252920813</v>
      </c>
      <c r="C164">
        <f t="shared" si="41"/>
        <v>5000</v>
      </c>
      <c r="D164" s="2">
        <v>4.2827374945761969</v>
      </c>
      <c r="E164" s="1">
        <f t="shared" si="36"/>
        <v>193.64825855475732</v>
      </c>
      <c r="F164" s="1">
        <f t="shared" si="37"/>
        <v>774.59303421902928</v>
      </c>
      <c r="G164" s="8">
        <f t="shared" si="39"/>
        <v>1086.9683692307658</v>
      </c>
      <c r="H164">
        <v>315</v>
      </c>
      <c r="I164">
        <v>295</v>
      </c>
      <c r="J164" s="1">
        <v>299.58009002350326</v>
      </c>
      <c r="K164" s="2">
        <f t="shared" si="43"/>
        <v>15.41990997649674</v>
      </c>
      <c r="L164" s="8">
        <v>1906.8556363213843</v>
      </c>
      <c r="M164" s="1">
        <f t="shared" si="38"/>
        <v>10.461171979014566</v>
      </c>
      <c r="N164" s="1">
        <f t="shared" si="44"/>
        <v>4179.9239640023279</v>
      </c>
      <c r="O164" s="1">
        <f t="shared" si="45"/>
        <v>994.08828104143413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0"/>
        <v>4.3999999999999997E-2</v>
      </c>
      <c r="B165" s="1">
        <f t="shared" si="42"/>
        <v>159.36408921264598</v>
      </c>
      <c r="C165">
        <f t="shared" si="41"/>
        <v>5000</v>
      </c>
      <c r="D165" s="2">
        <v>4.2827374945761969</v>
      </c>
      <c r="E165" s="1">
        <f t="shared" si="36"/>
        <v>193.64825855475732</v>
      </c>
      <c r="F165" s="1">
        <f t="shared" si="37"/>
        <v>774.59303421902928</v>
      </c>
      <c r="G165" s="8">
        <f t="shared" si="39"/>
        <v>1383.7962769230728</v>
      </c>
      <c r="H165">
        <v>315</v>
      </c>
      <c r="I165">
        <v>295</v>
      </c>
      <c r="J165" s="1">
        <v>300.58983788322939</v>
      </c>
      <c r="K165" s="2">
        <f t="shared" si="43"/>
        <v>14.410162116770607</v>
      </c>
      <c r="L165" s="8">
        <v>2062.1147428367872</v>
      </c>
      <c r="M165" s="1">
        <f t="shared" si="38"/>
        <v>11.304020806857309</v>
      </c>
      <c r="N165" s="1">
        <f t="shared" si="44"/>
        <v>4179.7063181002932</v>
      </c>
      <c r="O165" s="1">
        <f t="shared" si="45"/>
        <v>993.95039862864246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0"/>
        <v>0.05</v>
      </c>
      <c r="B166" s="1">
        <f t="shared" si="42"/>
        <v>181.11908621172341</v>
      </c>
      <c r="C166">
        <f t="shared" si="41"/>
        <v>5000</v>
      </c>
      <c r="D166" s="2">
        <v>4.2827374945761969</v>
      </c>
      <c r="E166" s="1">
        <f t="shared" si="36"/>
        <v>193.64825855475732</v>
      </c>
      <c r="F166" s="1">
        <f t="shared" si="37"/>
        <v>774.59303421902928</v>
      </c>
      <c r="G166" s="8">
        <f t="shared" si="39"/>
        <v>1714.7699999999959</v>
      </c>
      <c r="H166">
        <v>315</v>
      </c>
      <c r="I166">
        <v>295</v>
      </c>
      <c r="J166" s="1">
        <v>301.50518414293873</v>
      </c>
      <c r="K166" s="2">
        <f t="shared" si="43"/>
        <v>13.494815857061269</v>
      </c>
      <c r="L166" s="8">
        <v>2193.3490342296323</v>
      </c>
      <c r="M166" s="1">
        <f t="shared" si="38"/>
        <v>12.015333544920605</v>
      </c>
      <c r="N166" s="1">
        <f t="shared" si="44"/>
        <v>4179.5294744739167</v>
      </c>
      <c r="O166" s="1">
        <f t="shared" si="45"/>
        <v>993.82126845309267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0"/>
        <v>5.6000000000000001E-2</v>
      </c>
      <c r="B167" s="1">
        <f t="shared" si="42"/>
        <v>202.87779290148245</v>
      </c>
      <c r="C167">
        <f t="shared" si="41"/>
        <v>5000</v>
      </c>
      <c r="D167" s="2">
        <v>4.2827374945761969</v>
      </c>
      <c r="E167" s="1">
        <f t="shared" si="36"/>
        <v>193.64825855475732</v>
      </c>
      <c r="F167" s="1">
        <f t="shared" si="37"/>
        <v>774.59303421902928</v>
      </c>
      <c r="G167" s="8">
        <f t="shared" si="39"/>
        <v>2079.8895384615334</v>
      </c>
      <c r="H167">
        <v>315</v>
      </c>
      <c r="I167">
        <v>295</v>
      </c>
      <c r="J167" s="1">
        <v>302.32955647025966</v>
      </c>
      <c r="K167" s="2">
        <f t="shared" si="43"/>
        <v>12.670443529740339</v>
      </c>
      <c r="L167" s="8">
        <v>2305.4797118345209</v>
      </c>
      <c r="M167" s="1">
        <f t="shared" si="38"/>
        <v>12.622260972822122</v>
      </c>
      <c r="N167" s="1">
        <f t="shared" si="44"/>
        <v>4179.3860446431245</v>
      </c>
      <c r="O167" s="1">
        <f t="shared" si="45"/>
        <v>993.7016620537521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0"/>
        <v>6.2E-2</v>
      </c>
      <c r="B168" s="1">
        <f t="shared" si="42"/>
        <v>224.63960779801855</v>
      </c>
      <c r="C168">
        <f t="shared" si="41"/>
        <v>5000</v>
      </c>
      <c r="D168" s="2">
        <v>4.2827374945761969</v>
      </c>
      <c r="E168" s="1">
        <f t="shared" si="36"/>
        <v>193.64825855475732</v>
      </c>
      <c r="F168" s="1">
        <f t="shared" si="37"/>
        <v>774.59303421902928</v>
      </c>
      <c r="G168" s="8">
        <f t="shared" si="39"/>
        <v>2479.1548923076866</v>
      </c>
      <c r="H168">
        <v>315</v>
      </c>
      <c r="I168">
        <v>295</v>
      </c>
      <c r="J168" s="1">
        <v>303.07081483197845</v>
      </c>
      <c r="K168" s="2">
        <f t="shared" si="43"/>
        <v>11.929185168021547</v>
      </c>
      <c r="L168" s="8">
        <v>2402.2555204518826</v>
      </c>
      <c r="M168" s="1">
        <f t="shared" si="38"/>
        <v>13.145428822643517</v>
      </c>
      <c r="N168" s="1">
        <f t="shared" si="44"/>
        <v>4179.2693000751824</v>
      </c>
      <c r="O168" s="1">
        <f t="shared" si="45"/>
        <v>993.59147831439873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0"/>
        <v>6.8000000000000005E-2</v>
      </c>
      <c r="B169" s="1">
        <f t="shared" si="42"/>
        <v>246.40404005450975</v>
      </c>
      <c r="C169">
        <f t="shared" si="41"/>
        <v>5000</v>
      </c>
      <c r="D169" s="2">
        <v>4.2827374945761969</v>
      </c>
      <c r="E169" s="1">
        <f t="shared" si="36"/>
        <v>193.64825855475732</v>
      </c>
      <c r="F169" s="1">
        <f t="shared" si="37"/>
        <v>774.59303421902928</v>
      </c>
      <c r="G169" s="8">
        <f t="shared" si="39"/>
        <v>2912.5660615384559</v>
      </c>
      <c r="H169">
        <v>315</v>
      </c>
      <c r="I169">
        <v>295</v>
      </c>
      <c r="J169" s="1">
        <v>303.7379842823787</v>
      </c>
      <c r="K169" s="2">
        <f t="shared" si="43"/>
        <v>11.262015717621296</v>
      </c>
      <c r="L169" s="8">
        <v>2486.5480006558964</v>
      </c>
      <c r="M169" s="1">
        <f t="shared" ref="M169:M189" si="46">((H169-I169)-(J169-I169))/(LN((H169-I169)/(J169-I169)))</f>
        <v>13.600601929338282</v>
      </c>
      <c r="N169" s="1">
        <f t="shared" si="44"/>
        <v>4179.1736911350399</v>
      </c>
      <c r="O169" s="1">
        <f t="shared" si="45"/>
        <v>993.49020391810586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0"/>
        <v>7.3999999999999996E-2</v>
      </c>
      <c r="B170" s="1">
        <f t="shared" si="42"/>
        <v>268.16948335008135</v>
      </c>
      <c r="C170">
        <f t="shared" si="41"/>
        <v>5000</v>
      </c>
      <c r="D170" s="2">
        <v>4.2827374945761996</v>
      </c>
      <c r="E170" s="1">
        <f t="shared" si="36"/>
        <v>193.64825855475743</v>
      </c>
      <c r="F170" s="1">
        <f t="shared" si="37"/>
        <v>774.59303421902973</v>
      </c>
      <c r="G170" s="8">
        <f t="shared" si="39"/>
        <v>3380.1230461538389</v>
      </c>
      <c r="H170">
        <v>315</v>
      </c>
      <c r="I170">
        <v>295</v>
      </c>
      <c r="J170" s="1">
        <v>304.31118393510417</v>
      </c>
      <c r="K170" s="2">
        <f t="shared" si="43"/>
        <v>10.688816064895832</v>
      </c>
      <c r="L170" s="8">
        <v>2557.0917530074566</v>
      </c>
      <c r="M170" s="1">
        <f t="shared" si="46"/>
        <v>13.981153767811744</v>
      </c>
      <c r="N170" s="1">
        <f t="shared" si="44"/>
        <v>4179.0984222315637</v>
      </c>
      <c r="O170" s="1">
        <f t="shared" si="45"/>
        <v>993.4016230035711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0"/>
        <v>8.0000000000000002E-3</v>
      </c>
      <c r="B171" s="1">
        <f t="shared" si="42"/>
        <v>28.95493226837905</v>
      </c>
      <c r="C171">
        <f t="shared" si="41"/>
        <v>5500</v>
      </c>
      <c r="D171" s="2">
        <v>4.5149089154808966</v>
      </c>
      <c r="E171" s="1">
        <f t="shared" si="36"/>
        <v>204.14612152238422</v>
      </c>
      <c r="F171" s="1">
        <f t="shared" si="37"/>
        <v>816.58448608953688</v>
      </c>
      <c r="G171" s="8">
        <f t="shared" si="39"/>
        <v>115.01606153846123</v>
      </c>
      <c r="H171">
        <v>315</v>
      </c>
      <c r="I171">
        <v>295</v>
      </c>
      <c r="J171" s="1">
        <v>295.01729342264792</v>
      </c>
      <c r="K171" s="2">
        <f t="shared" si="43"/>
        <v>19.982706577352076</v>
      </c>
      <c r="L171" s="8">
        <v>531.28949176245328</v>
      </c>
      <c r="M171" s="1">
        <f t="shared" si="46"/>
        <v>2.8331560386893249</v>
      </c>
      <c r="N171" s="1">
        <f t="shared" si="44"/>
        <v>4181.2364798222088</v>
      </c>
      <c r="O171" s="1">
        <f t="shared" si="45"/>
        <v>994.6491925125913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0"/>
        <v>1.4E-2</v>
      </c>
      <c r="B172" s="1">
        <f t="shared" si="42"/>
        <v>50.673033189859197</v>
      </c>
      <c r="C172">
        <f t="shared" si="41"/>
        <v>5500</v>
      </c>
      <c r="D172" s="2">
        <v>4.5149089154808966</v>
      </c>
      <c r="E172" s="1">
        <f t="shared" si="36"/>
        <v>204.14612152238422</v>
      </c>
      <c r="F172" s="1">
        <f t="shared" si="37"/>
        <v>816.58448608953688</v>
      </c>
      <c r="G172" s="8">
        <f t="shared" si="39"/>
        <v>241.11489230769138</v>
      </c>
      <c r="H172">
        <v>315</v>
      </c>
      <c r="I172">
        <v>295</v>
      </c>
      <c r="J172" s="1">
        <v>295.34979384705616</v>
      </c>
      <c r="K172" s="2">
        <f t="shared" si="43"/>
        <v>19.650206152943838</v>
      </c>
      <c r="L172" s="8">
        <v>911.92253124519448</v>
      </c>
      <c r="M172" s="1">
        <f t="shared" si="46"/>
        <v>4.8565271509611811</v>
      </c>
      <c r="N172" s="1">
        <f t="shared" si="44"/>
        <v>4181.1211184810609</v>
      </c>
      <c r="O172" s="1">
        <f t="shared" si="45"/>
        <v>994.61186408881008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0"/>
        <v>0.02</v>
      </c>
      <c r="B173" s="1">
        <f t="shared" si="42"/>
        <v>72.396898258653309</v>
      </c>
      <c r="C173">
        <f t="shared" si="41"/>
        <v>5500</v>
      </c>
      <c r="D173" s="2">
        <v>4.5149089154808966</v>
      </c>
      <c r="E173" s="1">
        <f t="shared" si="36"/>
        <v>204.14612152238422</v>
      </c>
      <c r="F173" s="1">
        <f t="shared" si="37"/>
        <v>816.58448608953688</v>
      </c>
      <c r="G173" s="8">
        <f t="shared" si="39"/>
        <v>401.35953846153689</v>
      </c>
      <c r="H173">
        <v>315</v>
      </c>
      <c r="I173">
        <v>295</v>
      </c>
      <c r="J173" s="1">
        <v>296.16664817227672</v>
      </c>
      <c r="K173" s="2">
        <f t="shared" si="43"/>
        <v>18.833351827723277</v>
      </c>
      <c r="L173" s="8">
        <v>1246.5517626289659</v>
      </c>
      <c r="M173" s="1">
        <f t="shared" si="46"/>
        <v>6.6277339364157113</v>
      </c>
      <c r="N173" s="1">
        <f t="shared" si="44"/>
        <v>4180.8515280262673</v>
      </c>
      <c r="O173" s="1">
        <f t="shared" si="45"/>
        <v>994.51774498355849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0"/>
        <v>2.5999999999999999E-2</v>
      </c>
      <c r="B174" s="1">
        <f t="shared" si="42"/>
        <v>94.128102003136249</v>
      </c>
      <c r="C174">
        <f t="shared" si="41"/>
        <v>5500</v>
      </c>
      <c r="D174" s="2">
        <v>4.5149089154808966</v>
      </c>
      <c r="E174" s="1">
        <f t="shared" si="36"/>
        <v>204.14612152238422</v>
      </c>
      <c r="F174" s="1">
        <f t="shared" si="37"/>
        <v>816.58448608953688</v>
      </c>
      <c r="G174" s="8">
        <f t="shared" si="39"/>
        <v>595.74999999999773</v>
      </c>
      <c r="H174">
        <v>315</v>
      </c>
      <c r="I174">
        <v>295</v>
      </c>
      <c r="J174" s="1">
        <v>297.2349598043478</v>
      </c>
      <c r="K174" s="2">
        <f t="shared" si="43"/>
        <v>17.765040195652205</v>
      </c>
      <c r="L174" s="8">
        <v>1526.8063660590733</v>
      </c>
      <c r="M174" s="1">
        <f t="shared" si="46"/>
        <v>8.106304811057921</v>
      </c>
      <c r="N174" s="1">
        <f t="shared" si="44"/>
        <v>4180.527671461824</v>
      </c>
      <c r="O174" s="1">
        <f t="shared" si="45"/>
        <v>994.38953944786158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0"/>
        <v>3.2000000000000001E-2</v>
      </c>
      <c r="B175" s="1">
        <f t="shared" si="42"/>
        <v>115.86639523426011</v>
      </c>
      <c r="C175">
        <f t="shared" si="41"/>
        <v>5500</v>
      </c>
      <c r="D175" s="2">
        <v>4.5149089154808966</v>
      </c>
      <c r="E175" s="1">
        <f t="shared" si="36"/>
        <v>204.14612152238422</v>
      </c>
      <c r="F175" s="1">
        <f t="shared" si="37"/>
        <v>816.58448608953688</v>
      </c>
      <c r="G175" s="8">
        <f t="shared" ref="G175:G189" si="47">G163</f>
        <v>824.28627692307418</v>
      </c>
      <c r="H175">
        <v>315</v>
      </c>
      <c r="I175">
        <v>295</v>
      </c>
      <c r="J175" s="1">
        <v>298.35829439433127</v>
      </c>
      <c r="K175" s="2">
        <f t="shared" si="43"/>
        <v>16.641705605668733</v>
      </c>
      <c r="L175" s="8">
        <v>1758.7386659426274</v>
      </c>
      <c r="M175" s="1">
        <f t="shared" si="46"/>
        <v>9.3267468887356308</v>
      </c>
      <c r="N175" s="1">
        <f t="shared" si="44"/>
        <v>4180.2207266761779</v>
      </c>
      <c r="O175" s="1">
        <f t="shared" si="45"/>
        <v>994.24858922284773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0"/>
        <v>3.7999999999999999E-2</v>
      </c>
      <c r="B176" s="1">
        <f t="shared" si="42"/>
        <v>137.61093383034134</v>
      </c>
      <c r="C176">
        <f t="shared" si="41"/>
        <v>5500</v>
      </c>
      <c r="D176" s="2">
        <v>4.5149089154808966</v>
      </c>
      <c r="E176" s="1">
        <f t="shared" si="36"/>
        <v>204.14612152238422</v>
      </c>
      <c r="F176" s="1">
        <f t="shared" si="37"/>
        <v>816.58448608953688</v>
      </c>
      <c r="G176" s="8">
        <f t="shared" si="47"/>
        <v>1086.9683692307658</v>
      </c>
      <c r="H176">
        <v>315</v>
      </c>
      <c r="I176">
        <v>295</v>
      </c>
      <c r="J176" s="1">
        <v>299.43980163063139</v>
      </c>
      <c r="K176" s="2">
        <f t="shared" si="43"/>
        <v>15.560198369368607</v>
      </c>
      <c r="L176" s="8">
        <v>1951.363966382585</v>
      </c>
      <c r="M176" s="1">
        <f t="shared" si="46"/>
        <v>10.338160239294655</v>
      </c>
      <c r="N176" s="1">
        <f t="shared" si="44"/>
        <v>4179.9561436508384</v>
      </c>
      <c r="O176" s="1">
        <f t="shared" si="45"/>
        <v>994.10705379456897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0"/>
        <v>4.3999999999999997E-2</v>
      </c>
      <c r="B177" s="1">
        <f t="shared" si="42"/>
        <v>159.36078751059705</v>
      </c>
      <c r="C177">
        <f t="shared" si="41"/>
        <v>5500</v>
      </c>
      <c r="D177" s="2">
        <v>4.5149089154808966</v>
      </c>
      <c r="E177" s="1">
        <f t="shared" si="36"/>
        <v>204.14612152238422</v>
      </c>
      <c r="F177" s="1">
        <f t="shared" si="37"/>
        <v>816.58448608953688</v>
      </c>
      <c r="G177" s="8">
        <f t="shared" si="47"/>
        <v>1383.7962769230728</v>
      </c>
      <c r="H177">
        <v>315</v>
      </c>
      <c r="I177">
        <v>295</v>
      </c>
      <c r="J177" s="1">
        <v>300.44124508828395</v>
      </c>
      <c r="K177" s="2">
        <f t="shared" si="43"/>
        <v>14.558754911716051</v>
      </c>
      <c r="L177" s="8">
        <v>2112.7928603342316</v>
      </c>
      <c r="M177" s="1">
        <f t="shared" si="46"/>
        <v>11.184207143066276</v>
      </c>
      <c r="N177" s="1">
        <f t="shared" si="44"/>
        <v>4179.736833184963</v>
      </c>
      <c r="O177" s="1">
        <f t="shared" si="45"/>
        <v>993.97099169999285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0"/>
        <v>0.05</v>
      </c>
      <c r="B178" s="1">
        <f t="shared" si="42"/>
        <v>181.11510905183542</v>
      </c>
      <c r="C178">
        <f t="shared" si="41"/>
        <v>5500</v>
      </c>
      <c r="D178" s="2">
        <v>4.5149089154808966</v>
      </c>
      <c r="E178" s="1">
        <f t="shared" si="36"/>
        <v>204.14612152238422</v>
      </c>
      <c r="F178" s="1">
        <f t="shared" si="37"/>
        <v>816.58448608953688</v>
      </c>
      <c r="G178" s="8">
        <f t="shared" si="47"/>
        <v>1714.7699999999959</v>
      </c>
      <c r="H178">
        <v>315</v>
      </c>
      <c r="I178">
        <v>295</v>
      </c>
      <c r="J178" s="1">
        <v>301.35240426189944</v>
      </c>
      <c r="K178" s="2">
        <f t="shared" si="43"/>
        <v>13.647595738100563</v>
      </c>
      <c r="L178" s="8">
        <v>2249.5050684179523</v>
      </c>
      <c r="M178" s="1">
        <f t="shared" si="46"/>
        <v>11.899562932953392</v>
      </c>
      <c r="N178" s="1">
        <f t="shared" si="44"/>
        <v>4179.5576813766247</v>
      </c>
      <c r="O178" s="1">
        <f t="shared" si="45"/>
        <v>993.84309206629314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0"/>
        <v>5.6000000000000001E-2</v>
      </c>
      <c r="B179" s="1">
        <f t="shared" si="42"/>
        <v>202.87317693576415</v>
      </c>
      <c r="C179">
        <f t="shared" si="41"/>
        <v>5500</v>
      </c>
      <c r="D179" s="2">
        <v>4.5149089154808966</v>
      </c>
      <c r="E179" s="1">
        <f t="shared" si="36"/>
        <v>204.14612152238422</v>
      </c>
      <c r="F179" s="1">
        <f t="shared" si="37"/>
        <v>816.58448608953688</v>
      </c>
      <c r="G179" s="8">
        <f t="shared" si="47"/>
        <v>2079.8895384615334</v>
      </c>
      <c r="H179">
        <v>315</v>
      </c>
      <c r="I179">
        <v>295</v>
      </c>
      <c r="J179" s="1">
        <v>302.17534956503971</v>
      </c>
      <c r="K179" s="2">
        <f t="shared" si="43"/>
        <v>12.82465043496029</v>
      </c>
      <c r="L179" s="8">
        <v>2366.4983008449594</v>
      </c>
      <c r="M179" s="1">
        <f t="shared" si="46"/>
        <v>12.510867942968392</v>
      </c>
      <c r="N179" s="1">
        <f t="shared" si="44"/>
        <v>4179.4117670103315</v>
      </c>
      <c r="O179" s="1">
        <f t="shared" si="45"/>
        <v>993.72427171006802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0"/>
        <v>6.2E-2</v>
      </c>
      <c r="B180" s="1">
        <f t="shared" si="42"/>
        <v>224.6343931837871</v>
      </c>
      <c r="C180">
        <f t="shared" si="41"/>
        <v>5500</v>
      </c>
      <c r="D180" s="2">
        <v>4.5149089154808966</v>
      </c>
      <c r="E180" s="1">
        <f t="shared" si="36"/>
        <v>204.14612152238422</v>
      </c>
      <c r="F180" s="1">
        <f t="shared" si="37"/>
        <v>816.58448608953688</v>
      </c>
      <c r="G180" s="8">
        <f t="shared" si="47"/>
        <v>2479.1548923076866</v>
      </c>
      <c r="H180">
        <v>315</v>
      </c>
      <c r="I180">
        <v>295</v>
      </c>
      <c r="J180" s="1">
        <v>302.91701356889274</v>
      </c>
      <c r="K180" s="2">
        <f t="shared" si="43"/>
        <v>12.082986431107258</v>
      </c>
      <c r="L180" s="8">
        <v>2467.6006010605252</v>
      </c>
      <c r="M180" s="1">
        <f t="shared" si="46"/>
        <v>13.038468711892039</v>
      </c>
      <c r="N180" s="1">
        <f t="shared" si="44"/>
        <v>4179.2925975022099</v>
      </c>
      <c r="O180" s="1">
        <f t="shared" si="45"/>
        <v>993.61454333213555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0"/>
        <v>6.8000000000000005E-2</v>
      </c>
      <c r="B181" s="1">
        <f t="shared" si="42"/>
        <v>246.39826728936512</v>
      </c>
      <c r="C181">
        <f t="shared" si="41"/>
        <v>5500</v>
      </c>
      <c r="D181" s="2">
        <v>4.5149089154808966</v>
      </c>
      <c r="E181" s="1">
        <f t="shared" si="36"/>
        <v>204.14612152238422</v>
      </c>
      <c r="F181" s="1">
        <f t="shared" si="37"/>
        <v>816.58448608953688</v>
      </c>
      <c r="G181" s="8">
        <f t="shared" si="47"/>
        <v>2912.5660615384559</v>
      </c>
      <c r="H181">
        <v>315</v>
      </c>
      <c r="I181">
        <v>295</v>
      </c>
      <c r="J181" s="1">
        <v>303.58579378712676</v>
      </c>
      <c r="K181" s="2">
        <f t="shared" si="43"/>
        <v>11.414206212873239</v>
      </c>
      <c r="L181" s="8">
        <v>2555.7564168936151</v>
      </c>
      <c r="M181" s="1">
        <f t="shared" si="46"/>
        <v>13.497979448175606</v>
      </c>
      <c r="N181" s="1">
        <f t="shared" si="44"/>
        <v>4179.1947314478093</v>
      </c>
      <c r="O181" s="1">
        <f t="shared" si="45"/>
        <v>993.51347999745406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0"/>
        <v>7.3999999999999996E-2</v>
      </c>
      <c r="B182" s="1">
        <f t="shared" si="42"/>
        <v>268.16319110314998</v>
      </c>
      <c r="C182">
        <f t="shared" si="41"/>
        <v>5500</v>
      </c>
      <c r="D182" s="2">
        <v>4.5149089154808966</v>
      </c>
      <c r="E182" s="1">
        <f t="shared" si="36"/>
        <v>204.14612152238422</v>
      </c>
      <c r="F182" s="1">
        <f t="shared" si="37"/>
        <v>816.58448608953688</v>
      </c>
      <c r="G182" s="8">
        <f t="shared" si="47"/>
        <v>3380.1230461538389</v>
      </c>
      <c r="H182">
        <v>315</v>
      </c>
      <c r="I182">
        <v>295</v>
      </c>
      <c r="J182" s="1">
        <v>304.16125135934755</v>
      </c>
      <c r="K182" s="2">
        <f t="shared" si="43"/>
        <v>10.838748640652454</v>
      </c>
      <c r="L182" s="8">
        <v>2629.5995377449876</v>
      </c>
      <c r="M182" s="1">
        <f t="shared" si="46"/>
        <v>13.882492065632899</v>
      </c>
      <c r="N182" s="1">
        <f t="shared" si="44"/>
        <v>4179.1175110912509</v>
      </c>
      <c r="O182" s="1">
        <f t="shared" si="45"/>
        <v>993.42493242306409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0"/>
        <v>8.0000000000000002E-3</v>
      </c>
      <c r="B183" s="1">
        <f t="shared" si="42"/>
        <v>28.95492666388169</v>
      </c>
      <c r="C183">
        <f t="shared" si="41"/>
        <v>6000</v>
      </c>
      <c r="D183" s="2">
        <v>4.694215059486166</v>
      </c>
      <c r="E183" s="1">
        <f t="shared" si="36"/>
        <v>212.25362812972648</v>
      </c>
      <c r="F183" s="1">
        <f t="shared" si="37"/>
        <v>849.01451251890592</v>
      </c>
      <c r="G183" s="8">
        <f t="shared" si="47"/>
        <v>115.01606153846123</v>
      </c>
      <c r="H183">
        <v>315</v>
      </c>
      <c r="I183">
        <v>295</v>
      </c>
      <c r="J183" s="1">
        <v>295.01556521295873</v>
      </c>
      <c r="K183" s="2">
        <f t="shared" si="43"/>
        <v>19.984434787041266</v>
      </c>
      <c r="L183" s="8">
        <v>536.80997228801925</v>
      </c>
      <c r="M183" s="1">
        <f t="shared" si="46"/>
        <v>2.7917268950921996</v>
      </c>
      <c r="N183" s="1">
        <f t="shared" si="44"/>
        <v>4181.2370880640656</v>
      </c>
      <c r="O183" s="1">
        <f t="shared" si="45"/>
        <v>994.64938503626263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0"/>
        <v>1.4E-2</v>
      </c>
      <c r="B184" s="1">
        <f t="shared" si="42"/>
        <v>50.672914673460546</v>
      </c>
      <c r="C184">
        <f t="shared" si="41"/>
        <v>6000</v>
      </c>
      <c r="D184" s="2">
        <v>4.694215059486166</v>
      </c>
      <c r="E184" s="1">
        <f t="shared" si="36"/>
        <v>212.25362812972648</v>
      </c>
      <c r="F184" s="1">
        <f t="shared" si="37"/>
        <v>849.01451251890592</v>
      </c>
      <c r="G184" s="8">
        <f t="shared" si="47"/>
        <v>241.11489230769138</v>
      </c>
      <c r="H184">
        <v>315</v>
      </c>
      <c r="I184">
        <v>295</v>
      </c>
      <c r="J184" s="1">
        <v>295.32922064036916</v>
      </c>
      <c r="K184" s="2">
        <f t="shared" si="43"/>
        <v>19.670779359630842</v>
      </c>
      <c r="L184" s="8">
        <v>922.29155313082833</v>
      </c>
      <c r="M184" s="1">
        <f t="shared" si="46"/>
        <v>4.7898543609059026</v>
      </c>
      <c r="N184" s="1">
        <f t="shared" si="44"/>
        <v>4181.1281608215095</v>
      </c>
      <c r="O184" s="1">
        <f t="shared" si="45"/>
        <v>994.61419033779248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0"/>
        <v>0.02</v>
      </c>
      <c r="B185" s="1">
        <f t="shared" si="42"/>
        <v>72.396482228062425</v>
      </c>
      <c r="C185">
        <f t="shared" si="41"/>
        <v>6000</v>
      </c>
      <c r="D185" s="2">
        <v>4.694215059486166</v>
      </c>
      <c r="E185" s="1">
        <f t="shared" si="36"/>
        <v>212.25362812972648</v>
      </c>
      <c r="F185" s="1">
        <f t="shared" si="37"/>
        <v>849.01451251890592</v>
      </c>
      <c r="G185" s="8">
        <f t="shared" si="47"/>
        <v>401.35953846153689</v>
      </c>
      <c r="H185">
        <v>315</v>
      </c>
      <c r="I185">
        <v>295</v>
      </c>
      <c r="J185" s="1">
        <v>296.11787830462947</v>
      </c>
      <c r="K185" s="2">
        <f t="shared" si="43"/>
        <v>18.882121695370529</v>
      </c>
      <c r="L185" s="8">
        <v>1262.6761144748086</v>
      </c>
      <c r="M185" s="1">
        <f t="shared" si="46"/>
        <v>6.5465184948387041</v>
      </c>
      <c r="N185" s="1">
        <f t="shared" si="44"/>
        <v>4180.8670809321557</v>
      </c>
      <c r="O185" s="1">
        <f t="shared" si="45"/>
        <v>994.52346003755497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0"/>
        <v>2.5999999999999999E-2</v>
      </c>
      <c r="B186" s="1">
        <f t="shared" si="42"/>
        <v>94.127260277302426</v>
      </c>
      <c r="C186">
        <f t="shared" si="41"/>
        <v>6000</v>
      </c>
      <c r="D186" s="2">
        <v>4.694215059486166</v>
      </c>
      <c r="E186" s="1">
        <f t="shared" si="36"/>
        <v>212.25362812972648</v>
      </c>
      <c r="F186" s="1">
        <f t="shared" si="37"/>
        <v>849.01451251890592</v>
      </c>
      <c r="G186" s="8">
        <f t="shared" si="47"/>
        <v>595.74999999999773</v>
      </c>
      <c r="H186">
        <v>315</v>
      </c>
      <c r="I186">
        <v>295</v>
      </c>
      <c r="J186" s="1">
        <v>297.16237536249457</v>
      </c>
      <c r="K186" s="2">
        <f t="shared" si="43"/>
        <v>17.837624637505428</v>
      </c>
      <c r="L186" s="8">
        <v>1548.8721611278856</v>
      </c>
      <c r="M186" s="1">
        <f t="shared" si="46"/>
        <v>8.0186219658396674</v>
      </c>
      <c r="N186" s="1">
        <f t="shared" si="44"/>
        <v>4180.5486713986629</v>
      </c>
      <c r="O186" s="1">
        <f t="shared" si="45"/>
        <v>994.39843170034806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0"/>
        <v>3.2000000000000001E-2</v>
      </c>
      <c r="B187" s="1">
        <f t="shared" si="42"/>
        <v>115.865063655009</v>
      </c>
      <c r="C187">
        <f t="shared" ref="C187:C189" si="48">C175+500</f>
        <v>6000</v>
      </c>
      <c r="D187" s="2">
        <v>4.694215059486166</v>
      </c>
      <c r="E187" s="1">
        <f t="shared" si="36"/>
        <v>212.25362812972648</v>
      </c>
      <c r="F187" s="1">
        <f t="shared" si="37"/>
        <v>849.01451251890592</v>
      </c>
      <c r="G187" s="8">
        <f t="shared" si="47"/>
        <v>824.28627692307418</v>
      </c>
      <c r="H187">
        <v>315</v>
      </c>
      <c r="I187">
        <v>295</v>
      </c>
      <c r="J187" s="1">
        <v>298.26904125376558</v>
      </c>
      <c r="K187" s="2">
        <f t="shared" si="43"/>
        <v>16.730958746234421</v>
      </c>
      <c r="L187" s="8">
        <v>1786.4343443938455</v>
      </c>
      <c r="M187" s="1">
        <f t="shared" si="46"/>
        <v>9.2373181202552068</v>
      </c>
      <c r="N187" s="1">
        <f t="shared" si="44"/>
        <v>4180.2438951336362</v>
      </c>
      <c r="O187" s="1">
        <f t="shared" si="45"/>
        <v>994.26001562481997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0"/>
        <v>3.7999999999999999E-2</v>
      </c>
      <c r="B188" s="1">
        <f t="shared" si="42"/>
        <v>137.60909108946277</v>
      </c>
      <c r="C188">
        <f t="shared" si="48"/>
        <v>6000</v>
      </c>
      <c r="D188" s="2">
        <v>4.694215059486166</v>
      </c>
      <c r="E188" s="1">
        <f t="shared" si="36"/>
        <v>212.25362812972648</v>
      </c>
      <c r="F188" s="1">
        <f t="shared" si="37"/>
        <v>849.01451251890592</v>
      </c>
      <c r="G188" s="8">
        <f t="shared" si="47"/>
        <v>1086.9683692307658</v>
      </c>
      <c r="H188">
        <v>315</v>
      </c>
      <c r="I188">
        <v>295</v>
      </c>
      <c r="J188" s="1">
        <v>299.33988977993027</v>
      </c>
      <c r="K188" s="2">
        <f t="shared" si="43"/>
        <v>15.660110220069726</v>
      </c>
      <c r="L188" s="8">
        <v>1984.1859438184708</v>
      </c>
      <c r="M188" s="1">
        <f t="shared" si="46"/>
        <v>10.249545887189397</v>
      </c>
      <c r="N188" s="1">
        <f t="shared" si="44"/>
        <v>4179.9793565598557</v>
      </c>
      <c r="O188" s="1">
        <f t="shared" si="45"/>
        <v>994.12036600883619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0"/>
        <v>4.3999999999999997E-2</v>
      </c>
      <c r="B189" s="1">
        <f t="shared" si="42"/>
        <v>159.35843774348987</v>
      </c>
      <c r="C189">
        <f t="shared" si="48"/>
        <v>6000</v>
      </c>
      <c r="D189" s="2">
        <v>4.694215059486166</v>
      </c>
      <c r="E189" s="1">
        <f t="shared" si="36"/>
        <v>212.25362812972648</v>
      </c>
      <c r="F189" s="1">
        <f t="shared" si="37"/>
        <v>849.01451251890592</v>
      </c>
      <c r="G189" s="8">
        <f t="shared" si="47"/>
        <v>1383.7962769230728</v>
      </c>
      <c r="H189">
        <v>315</v>
      </c>
      <c r="I189">
        <v>295</v>
      </c>
      <c r="J189" s="1">
        <v>300.33503076104671</v>
      </c>
      <c r="K189" s="2">
        <f t="shared" si="43"/>
        <v>14.66496923895329</v>
      </c>
      <c r="L189" s="8">
        <v>2150.2038129420303</v>
      </c>
      <c r="M189" s="1">
        <f t="shared" si="46"/>
        <v>11.097738542149543</v>
      </c>
      <c r="N189" s="1">
        <f t="shared" si="44"/>
        <v>4179.7589612823258</v>
      </c>
      <c r="O189" s="1">
        <f t="shared" si="45"/>
        <v>993.98564797031577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0"/>
        <v>0.05</v>
      </c>
      <c r="B190" s="1">
        <f t="shared" si="42"/>
        <v>181.11227042772717</v>
      </c>
      <c r="C190">
        <f t="shared" ref="C190:C194" si="49">C178+500</f>
        <v>6000</v>
      </c>
      <c r="D190" s="2">
        <v>4.694215059486166</v>
      </c>
      <c r="E190" s="1">
        <f t="shared" si="36"/>
        <v>212.25362812972648</v>
      </c>
      <c r="F190" s="1">
        <f t="shared" si="37"/>
        <v>849.01451251890592</v>
      </c>
      <c r="G190" s="8">
        <f t="shared" ref="G190:G194" si="50">G178</f>
        <v>1714.7699999999959</v>
      </c>
      <c r="H190">
        <v>315</v>
      </c>
      <c r="I190">
        <v>295</v>
      </c>
      <c r="J190" s="1">
        <v>301.24289126568715</v>
      </c>
      <c r="K190" s="2">
        <f t="shared" si="43"/>
        <v>13.757108734312851</v>
      </c>
      <c r="L190" s="8">
        <v>2290.9992967587441</v>
      </c>
      <c r="M190" s="1">
        <f t="shared" ref="M190:M194" si="51">((H190-I190)-(J190-I190))/(LN((H190-I190)/(J190-I190)))</f>
        <v>11.815889742211452</v>
      </c>
      <c r="N190" s="1">
        <f t="shared" si="44"/>
        <v>4179.5782192738561</v>
      </c>
      <c r="O190" s="1">
        <f t="shared" si="45"/>
        <v>993.85866885164455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0"/>
        <v>5.6000000000000001E-2</v>
      </c>
      <c r="B191" s="1">
        <f t="shared" si="42"/>
        <v>202.86987466526236</v>
      </c>
      <c r="C191">
        <f t="shared" si="49"/>
        <v>6000</v>
      </c>
      <c r="D191" s="2">
        <v>4.694215059486166</v>
      </c>
      <c r="E191" s="1">
        <f t="shared" si="36"/>
        <v>212.25362812972648</v>
      </c>
      <c r="F191" s="1">
        <f t="shared" si="37"/>
        <v>849.01451251890592</v>
      </c>
      <c r="G191" s="8">
        <f t="shared" si="50"/>
        <v>2079.8895384615334</v>
      </c>
      <c r="H191">
        <v>315</v>
      </c>
      <c r="I191">
        <v>295</v>
      </c>
      <c r="J191" s="1">
        <v>302.06456957152761</v>
      </c>
      <c r="K191" s="2">
        <f t="shared" si="43"/>
        <v>12.935430428472387</v>
      </c>
      <c r="L191" s="8">
        <v>2411.6235375488641</v>
      </c>
      <c r="M191" s="1">
        <f t="shared" si="51"/>
        <v>12.43026229013859</v>
      </c>
      <c r="N191" s="1">
        <f t="shared" si="44"/>
        <v>4179.4305568245427</v>
      </c>
      <c r="O191" s="1">
        <f t="shared" si="45"/>
        <v>993.74044733178016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0"/>
        <v>6.2E-2</v>
      </c>
      <c r="B192" s="1">
        <f t="shared" si="42"/>
        <v>224.63065538416265</v>
      </c>
      <c r="C192">
        <f t="shared" si="49"/>
        <v>6000</v>
      </c>
      <c r="D192" s="2">
        <v>4.694215059486166</v>
      </c>
      <c r="E192" s="1">
        <f t="shared" si="36"/>
        <v>212.25362812972648</v>
      </c>
      <c r="F192" s="1">
        <f t="shared" si="37"/>
        <v>849.01451251890592</v>
      </c>
      <c r="G192" s="8">
        <f t="shared" si="50"/>
        <v>2479.1548923076866</v>
      </c>
      <c r="H192">
        <v>315</v>
      </c>
      <c r="I192">
        <v>295</v>
      </c>
      <c r="J192" s="1">
        <v>302.80632749479258</v>
      </c>
      <c r="K192" s="2">
        <f t="shared" si="43"/>
        <v>12.193672505207417</v>
      </c>
      <c r="L192" s="8">
        <v>2515.9612815618957</v>
      </c>
      <c r="M192" s="1">
        <f t="shared" si="51"/>
        <v>12.960993776496213</v>
      </c>
      <c r="N192" s="1">
        <f t="shared" si="44"/>
        <v>4179.3096609624945</v>
      </c>
      <c r="O192" s="1">
        <f t="shared" si="45"/>
        <v>993.63107683714861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0"/>
        <v>6.8000000000000005E-2</v>
      </c>
      <c r="B193" s="1">
        <f t="shared" si="42"/>
        <v>246.39412261165762</v>
      </c>
      <c r="C193">
        <f t="shared" si="49"/>
        <v>6000</v>
      </c>
      <c r="D193" s="2">
        <v>4.694215059486166</v>
      </c>
      <c r="E193" s="1">
        <f t="shared" si="36"/>
        <v>212.25362812972648</v>
      </c>
      <c r="F193" s="1">
        <f t="shared" si="37"/>
        <v>849.01451251890592</v>
      </c>
      <c r="G193" s="8">
        <f t="shared" si="50"/>
        <v>2912.5660615384559</v>
      </c>
      <c r="H193">
        <v>315</v>
      </c>
      <c r="I193">
        <v>295</v>
      </c>
      <c r="J193" s="1">
        <v>303.47610517383544</v>
      </c>
      <c r="K193" s="2">
        <f t="shared" si="43"/>
        <v>11.523894826164565</v>
      </c>
      <c r="L193" s="8">
        <v>2607.0097283105692</v>
      </c>
      <c r="M193" s="1">
        <f t="shared" si="51"/>
        <v>13.423583991473002</v>
      </c>
      <c r="N193" s="1">
        <f t="shared" si="44"/>
        <v>4179.2101754819596</v>
      </c>
      <c r="O193" s="1">
        <f t="shared" si="45"/>
        <v>993.53019221903219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0"/>
        <v>7.3999999999999996E-2</v>
      </c>
      <c r="B194" s="1">
        <f t="shared" ref="B194" si="52">A194/O194*3600*1000</f>
        <v>268.15866739074352</v>
      </c>
      <c r="C194">
        <f t="shared" si="49"/>
        <v>6000</v>
      </c>
      <c r="D194" s="2">
        <v>4.694215059486166</v>
      </c>
      <c r="E194" s="1">
        <f t="shared" si="36"/>
        <v>212.25362812972648</v>
      </c>
      <c r="F194" s="1">
        <f t="shared" si="37"/>
        <v>849.01451251890592</v>
      </c>
      <c r="G194" s="8">
        <f t="shared" si="50"/>
        <v>3380.1230461538389</v>
      </c>
      <c r="H194">
        <v>315</v>
      </c>
      <c r="I194">
        <v>295</v>
      </c>
      <c r="J194" s="1">
        <v>304.05306217691373</v>
      </c>
      <c r="K194" s="2">
        <f t="shared" si="43"/>
        <v>10.946937823086273</v>
      </c>
      <c r="L194" s="8">
        <v>2683.3257355304295</v>
      </c>
      <c r="M194" s="1">
        <f t="shared" si="51"/>
        <v>13.810918991364591</v>
      </c>
      <c r="N194" s="1">
        <f t="shared" si="44"/>
        <v>4179.1315472600463</v>
      </c>
      <c r="O194" s="1">
        <f t="shared" si="45"/>
        <v>993.44169104114428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34.322720433972222</v>
      </c>
      <c r="C203" s="7">
        <f>20/B203</f>
        <v>0.58270439368215809</v>
      </c>
      <c r="D203" s="8">
        <v>50.020649513155277</v>
      </c>
      <c r="E203" s="7">
        <f>20/D203</f>
        <v>0.3998348720909764</v>
      </c>
      <c r="F203" s="8">
        <v>59.609720287264594</v>
      </c>
      <c r="G203" s="7">
        <f>20/F203</f>
        <v>0.33551574984110316</v>
      </c>
      <c r="H203" s="8">
        <v>65.933994651660186</v>
      </c>
      <c r="I203" s="7">
        <f>20/H203</f>
        <v>0.30333366127235567</v>
      </c>
      <c r="J203" s="8">
        <v>70.388658683552634</v>
      </c>
      <c r="K203" s="7">
        <f>20/J203</f>
        <v>0.28413668301187989</v>
      </c>
      <c r="L203" s="8">
        <v>73.687270096752769</v>
      </c>
      <c r="M203" s="7">
        <f>20/L203</f>
        <v>0.2714173014380859</v>
      </c>
      <c r="N203" s="8">
        <v>76.22498451619397</v>
      </c>
      <c r="O203" s="7">
        <f>20/N203</f>
        <v>0.26238116185843247</v>
      </c>
      <c r="P203" s="8">
        <v>78.23651795892485</v>
      </c>
      <c r="Q203" s="7">
        <f>20/P203</f>
        <v>0.2556350988230362</v>
      </c>
      <c r="R203" s="8">
        <v>79.869525651286395</v>
      </c>
      <c r="S203" s="7">
        <f>20/R203</f>
        <v>0.2504083984086849</v>
      </c>
      <c r="AH203" s="6"/>
      <c r="AI203" s="6"/>
      <c r="AJ203" s="6"/>
    </row>
    <row r="204" spans="1:38" x14ac:dyDescent="0.45">
      <c r="A204">
        <v>400</v>
      </c>
      <c r="B204" s="8">
        <v>67.765495976781892</v>
      </c>
      <c r="C204" s="7">
        <f t="shared" ref="C204:C218" si="53">20/B204</f>
        <v>0.29513544779267148</v>
      </c>
      <c r="D204" s="8">
        <v>102.30570735339842</v>
      </c>
      <c r="E204" s="7">
        <f t="shared" ref="E204:E218" si="54">20/D204</f>
        <v>0.1954925147129207</v>
      </c>
      <c r="F204" s="8">
        <v>124.60045785147615</v>
      </c>
      <c r="G204" s="7">
        <f t="shared" ref="G204:G218" si="55">20/F204</f>
        <v>0.16051305384318906</v>
      </c>
      <c r="H204" s="8">
        <v>139.75293704251186</v>
      </c>
      <c r="I204" s="7">
        <f t="shared" ref="I204:I218" si="56">20/H204</f>
        <v>0.14310969360104497</v>
      </c>
      <c r="J204" s="8">
        <v>150.6265654995222</v>
      </c>
      <c r="K204" s="7">
        <f t="shared" ref="K204:K218" si="57">20/J204</f>
        <v>0.13277870297098052</v>
      </c>
      <c r="L204" s="8">
        <v>158.78073813219808</v>
      </c>
      <c r="M204" s="7">
        <f t="shared" ref="M204:M218" si="58">20/L204</f>
        <v>0.12595986286037006</v>
      </c>
      <c r="N204" s="8">
        <v>165.1115601426809</v>
      </c>
      <c r="O204" s="7">
        <f t="shared" ref="O204:O218" si="59">20/N204</f>
        <v>0.121130222394586</v>
      </c>
      <c r="P204" s="8">
        <v>170.16454480991342</v>
      </c>
      <c r="Q204" s="7">
        <f t="shared" ref="Q204:Q218" si="60">20/P204</f>
        <v>0.11753329709394811</v>
      </c>
      <c r="R204" s="8">
        <v>174.28895266422219</v>
      </c>
      <c r="S204" s="7">
        <f t="shared" ref="S204:S218" si="61">20/R204</f>
        <v>0.11475196617040417</v>
      </c>
      <c r="AH204" s="6"/>
      <c r="AI204" s="6"/>
      <c r="AJ204" s="6"/>
    </row>
    <row r="205" spans="1:38" x14ac:dyDescent="0.45">
      <c r="A205">
        <v>600</v>
      </c>
      <c r="B205" s="8">
        <v>117.84680215706703</v>
      </c>
      <c r="C205" s="7">
        <f t="shared" si="53"/>
        <v>0.16971186009225658</v>
      </c>
      <c r="D205" s="8">
        <v>181.92303663852934</v>
      </c>
      <c r="E205" s="7">
        <f t="shared" si="54"/>
        <v>0.1099365993969134</v>
      </c>
      <c r="F205" s="8">
        <v>224.90037746539366</v>
      </c>
      <c r="G205" s="7">
        <f t="shared" si="55"/>
        <v>8.8928263373312846E-2</v>
      </c>
      <c r="H205" s="8">
        <v>254.75195374868304</v>
      </c>
      <c r="I205" s="7">
        <f t="shared" si="56"/>
        <v>7.8507739413572183E-2</v>
      </c>
      <c r="J205" s="8">
        <v>276.469560290206</v>
      </c>
      <c r="K205" s="7">
        <f t="shared" si="57"/>
        <v>7.2340694501797212E-2</v>
      </c>
      <c r="L205" s="8">
        <v>292.90939226039598</v>
      </c>
      <c r="M205" s="7">
        <f t="shared" si="58"/>
        <v>6.828050082538846E-2</v>
      </c>
      <c r="N205" s="8">
        <v>305.76065983766614</v>
      </c>
      <c r="O205" s="7">
        <f t="shared" si="59"/>
        <v>6.5410638538713123E-2</v>
      </c>
      <c r="P205" s="8">
        <v>316.07141901268562</v>
      </c>
      <c r="Q205" s="7">
        <f t="shared" si="60"/>
        <v>6.3276838071832417E-2</v>
      </c>
      <c r="R205" s="8">
        <v>324.52184282438583</v>
      </c>
      <c r="S205" s="7">
        <f t="shared" si="61"/>
        <v>6.1629133576758803E-2</v>
      </c>
      <c r="AH205" s="6"/>
      <c r="AI205" s="6"/>
      <c r="AJ205" s="6"/>
    </row>
    <row r="206" spans="1:38" x14ac:dyDescent="0.45">
      <c r="A206">
        <v>800</v>
      </c>
      <c r="B206" s="8">
        <v>175.96014241401457</v>
      </c>
      <c r="C206" s="7">
        <f t="shared" si="53"/>
        <v>0.11366210396069261</v>
      </c>
      <c r="D206" s="8">
        <v>272.58808858144113</v>
      </c>
      <c r="E206" s="7">
        <f t="shared" si="54"/>
        <v>7.3370777512989538E-2</v>
      </c>
      <c r="F206" s="8">
        <v>337.83197553197135</v>
      </c>
      <c r="G206" s="7">
        <f t="shared" si="55"/>
        <v>5.9201027281407421E-2</v>
      </c>
      <c r="H206" s="8">
        <v>383.33038779605783</v>
      </c>
      <c r="I206" s="7">
        <f t="shared" si="56"/>
        <v>5.2174313951443223E-2</v>
      </c>
      <c r="J206" s="8">
        <v>416.51760800098259</v>
      </c>
      <c r="K206" s="7">
        <f t="shared" si="57"/>
        <v>4.8017177703452138E-2</v>
      </c>
      <c r="L206" s="8">
        <v>441.68591405900668</v>
      </c>
      <c r="M206" s="7">
        <f t="shared" si="58"/>
        <v>4.5281045565170812E-2</v>
      </c>
      <c r="N206" s="8">
        <v>461.38736162611468</v>
      </c>
      <c r="O206" s="7">
        <f t="shared" si="59"/>
        <v>4.3347524582190447E-2</v>
      </c>
      <c r="P206" s="8">
        <v>477.2109947504714</v>
      </c>
      <c r="Q206" s="7">
        <f t="shared" si="60"/>
        <v>4.1910182749368106E-2</v>
      </c>
      <c r="R206" s="8">
        <v>490.19073843950571</v>
      </c>
      <c r="S206" s="7">
        <f t="shared" si="61"/>
        <v>4.0800444463044858E-2</v>
      </c>
      <c r="AH206" s="6"/>
      <c r="AI206" s="6"/>
      <c r="AJ206" s="6"/>
    </row>
    <row r="207" spans="1:38" x14ac:dyDescent="0.45">
      <c r="A207">
        <v>1000</v>
      </c>
      <c r="B207" s="8">
        <v>224.21179456110593</v>
      </c>
      <c r="C207" s="7">
        <f t="shared" si="53"/>
        <v>8.9201373367310821E-2</v>
      </c>
      <c r="D207" s="8">
        <v>352.89897679278562</v>
      </c>
      <c r="E207" s="7">
        <f t="shared" si="54"/>
        <v>5.6673442869582341E-2</v>
      </c>
      <c r="F207" s="8">
        <v>442.42336944331305</v>
      </c>
      <c r="G207" s="7">
        <f t="shared" si="55"/>
        <v>4.5205568650601234E-2</v>
      </c>
      <c r="H207" s="8">
        <v>505.96335924044968</v>
      </c>
      <c r="I207" s="7">
        <f t="shared" si="56"/>
        <v>3.9528554063724942E-2</v>
      </c>
      <c r="J207" s="8">
        <v>552.83727472025782</v>
      </c>
      <c r="K207" s="7">
        <f t="shared" si="57"/>
        <v>3.6177010694729721E-2</v>
      </c>
      <c r="L207" s="8">
        <v>588.66478679297052</v>
      </c>
      <c r="M207" s="7">
        <f t="shared" si="58"/>
        <v>3.3975193435570435E-2</v>
      </c>
      <c r="N207" s="8">
        <v>616.87177041076325</v>
      </c>
      <c r="O207" s="7">
        <f t="shared" si="59"/>
        <v>3.2421648970388739E-2</v>
      </c>
      <c r="P207" s="8">
        <v>639.6266728534672</v>
      </c>
      <c r="Q207" s="7">
        <f t="shared" si="60"/>
        <v>3.1268239504111207E-2</v>
      </c>
      <c r="R207" s="8">
        <v>658.35699894377763</v>
      </c>
      <c r="S207" s="7">
        <f t="shared" si="61"/>
        <v>3.0378654790769469E-2</v>
      </c>
    </row>
    <row r="208" spans="1:38" x14ac:dyDescent="0.45">
      <c r="A208">
        <v>1200</v>
      </c>
      <c r="B208" s="8">
        <v>265.32285296190435</v>
      </c>
      <c r="C208" s="7">
        <f t="shared" si="53"/>
        <v>7.5379861842777812E-2</v>
      </c>
      <c r="D208" s="8">
        <v>424.1040002210118</v>
      </c>
      <c r="E208" s="7">
        <f t="shared" si="54"/>
        <v>4.715824417967638E-2</v>
      </c>
      <c r="F208" s="8">
        <v>538.05756734837405</v>
      </c>
      <c r="G208" s="7">
        <f t="shared" si="55"/>
        <v>3.7170743826841629E-2</v>
      </c>
      <c r="H208" s="8">
        <v>620.48070918002554</v>
      </c>
      <c r="I208" s="7">
        <f t="shared" si="56"/>
        <v>3.2233073009522405E-2</v>
      </c>
      <c r="J208" s="8">
        <v>682.03623807507699</v>
      </c>
      <c r="K208" s="7">
        <f t="shared" si="57"/>
        <v>2.932395506791011E-2</v>
      </c>
      <c r="L208" s="8">
        <v>729.48992155898236</v>
      </c>
      <c r="M208" s="7">
        <f t="shared" si="58"/>
        <v>2.7416417155234015E-2</v>
      </c>
      <c r="N208" s="8">
        <v>767.08627566158418</v>
      </c>
      <c r="O208" s="7">
        <f t="shared" si="59"/>
        <v>2.6072686521148775E-2</v>
      </c>
      <c r="P208" s="8">
        <v>797.56256805040061</v>
      </c>
      <c r="Q208" s="7">
        <f t="shared" si="60"/>
        <v>2.5076402530887248E-2</v>
      </c>
      <c r="R208" s="8">
        <v>822.74476148951317</v>
      </c>
      <c r="S208" s="7">
        <f t="shared" si="61"/>
        <v>2.4308875529990139E-2</v>
      </c>
    </row>
    <row r="209" spans="1:19" x14ac:dyDescent="0.45">
      <c r="A209">
        <v>1500</v>
      </c>
      <c r="B209" s="8">
        <v>316.18606279120252</v>
      </c>
      <c r="C209" s="7">
        <f t="shared" si="53"/>
        <v>6.3253894948580497E-2</v>
      </c>
      <c r="D209" s="8">
        <v>514.3936922091666</v>
      </c>
      <c r="E209" s="7">
        <f t="shared" si="54"/>
        <v>3.8880725605529881E-2</v>
      </c>
      <c r="F209" s="8">
        <v>662.2871637025678</v>
      </c>
      <c r="G209" s="7">
        <f t="shared" si="55"/>
        <v>3.0198380847649905E-2</v>
      </c>
      <c r="H209" s="8">
        <v>771.92238372701649</v>
      </c>
      <c r="I209" s="7">
        <f t="shared" si="56"/>
        <v>2.5909340656032617E-2</v>
      </c>
      <c r="J209" s="8">
        <v>855.13991985447547</v>
      </c>
      <c r="K209" s="7">
        <f t="shared" si="57"/>
        <v>2.3387985446175319E-2</v>
      </c>
      <c r="L209" s="8">
        <v>920.02889935499047</v>
      </c>
      <c r="M209" s="7">
        <f t="shared" si="58"/>
        <v>2.1738447579224419E-2</v>
      </c>
      <c r="N209" s="8">
        <v>971.87438713440372</v>
      </c>
      <c r="O209" s="7">
        <f t="shared" si="59"/>
        <v>2.0578791112059767E-2</v>
      </c>
      <c r="P209" s="8">
        <v>1014.1750581673755</v>
      </c>
      <c r="Q209" s="7">
        <f t="shared" si="60"/>
        <v>1.9720461313789555E-2</v>
      </c>
      <c r="R209" s="8">
        <v>1049.3081881112453</v>
      </c>
      <c r="S209" s="7">
        <f t="shared" si="61"/>
        <v>1.9060177197320838E-2</v>
      </c>
    </row>
    <row r="210" spans="1:19" x14ac:dyDescent="0.45">
      <c r="A210">
        <v>2000</v>
      </c>
      <c r="B210" s="8">
        <v>380.34235615765118</v>
      </c>
      <c r="C210" s="7">
        <f t="shared" si="53"/>
        <v>5.2584203878965396E-2</v>
      </c>
      <c r="D210" s="8">
        <v>630.47313371066548</v>
      </c>
      <c r="E210" s="7">
        <f t="shared" si="54"/>
        <v>3.1722208180845861E-2</v>
      </c>
      <c r="F210" s="8">
        <v>826.06187252640245</v>
      </c>
      <c r="G210" s="7">
        <f t="shared" si="55"/>
        <v>2.4211261486785016E-2</v>
      </c>
      <c r="H210" s="8">
        <v>975.66621453048356</v>
      </c>
      <c r="I210" s="7">
        <f t="shared" si="56"/>
        <v>2.0498813735827195E-2</v>
      </c>
      <c r="J210" s="8">
        <v>1091.6491894655658</v>
      </c>
      <c r="K210" s="7">
        <f t="shared" si="57"/>
        <v>1.8320903998281096E-2</v>
      </c>
      <c r="L210" s="8">
        <v>1183.4584624871518</v>
      </c>
      <c r="M210" s="7">
        <f t="shared" si="58"/>
        <v>1.6899621434932389E-2</v>
      </c>
      <c r="N210" s="8">
        <v>1257.6404271355204</v>
      </c>
      <c r="O210" s="7">
        <f t="shared" si="59"/>
        <v>1.5902796672617497E-2</v>
      </c>
      <c r="P210" s="8">
        <v>1318.6928459026624</v>
      </c>
      <c r="Q210" s="7">
        <f t="shared" si="60"/>
        <v>1.5166534088770112E-2</v>
      </c>
      <c r="R210" s="8">
        <v>1369.7520795625564</v>
      </c>
      <c r="S210" s="7">
        <f t="shared" si="61"/>
        <v>1.4601182431777868E-2</v>
      </c>
    </row>
    <row r="211" spans="1:19" x14ac:dyDescent="0.45">
      <c r="A211">
        <v>2500</v>
      </c>
      <c r="B211" s="8">
        <v>425.5902328597067</v>
      </c>
      <c r="C211" s="7">
        <f t="shared" si="53"/>
        <v>4.699355966327564E-2</v>
      </c>
      <c r="D211" s="8">
        <v>713.90968726893686</v>
      </c>
      <c r="E211" s="7">
        <f t="shared" si="54"/>
        <v>2.8014748022974791E-2</v>
      </c>
      <c r="F211" s="8">
        <v>947.14917751820985</v>
      </c>
      <c r="G211" s="7">
        <f t="shared" si="55"/>
        <v>2.1115997854113621E-2</v>
      </c>
      <c r="H211" s="8">
        <v>1129.910438344416</v>
      </c>
      <c r="I211" s="7">
        <f t="shared" si="56"/>
        <v>1.770051795371029E-2</v>
      </c>
      <c r="J211" s="8">
        <v>1273.9880731205421</v>
      </c>
      <c r="K211" s="7">
        <f t="shared" si="57"/>
        <v>1.5698734094905173E-2</v>
      </c>
      <c r="L211" s="8">
        <v>1389.4196809580048</v>
      </c>
      <c r="M211" s="7">
        <f t="shared" si="58"/>
        <v>1.4394498850203417E-2</v>
      </c>
      <c r="N211" s="8">
        <v>1483.5369512853094</v>
      </c>
      <c r="O211" s="7">
        <f t="shared" si="59"/>
        <v>1.3481295482847504E-2</v>
      </c>
      <c r="P211" s="8">
        <v>1561.5435014466395</v>
      </c>
      <c r="Q211" s="7">
        <f t="shared" si="60"/>
        <v>1.2807840435743014E-2</v>
      </c>
      <c r="R211" s="8">
        <v>1627.1499121685008</v>
      </c>
      <c r="S211" s="7">
        <f t="shared" si="61"/>
        <v>1.2291430464047423E-2</v>
      </c>
    </row>
    <row r="212" spans="1:19" x14ac:dyDescent="0.45">
      <c r="A212">
        <v>3000</v>
      </c>
      <c r="B212" s="8">
        <v>458.13502826793513</v>
      </c>
      <c r="C212" s="7">
        <f t="shared" si="53"/>
        <v>4.3655251761939552E-2</v>
      </c>
      <c r="D212" s="8">
        <v>774.57092162406843</v>
      </c>
      <c r="E212" s="7">
        <f t="shared" si="54"/>
        <v>2.5820747257159278E-2</v>
      </c>
      <c r="F212" s="8">
        <v>1037.0748361666574</v>
      </c>
      <c r="G212" s="7">
        <f t="shared" si="55"/>
        <v>1.9285011363235901E-2</v>
      </c>
      <c r="H212" s="8">
        <v>1246.6782472586481</v>
      </c>
      <c r="I212" s="7">
        <f t="shared" si="56"/>
        <v>1.6042631724728092E-2</v>
      </c>
      <c r="J212" s="8">
        <v>1414.1364320482533</v>
      </c>
      <c r="K212" s="7">
        <f t="shared" si="57"/>
        <v>1.4142906969048061E-2</v>
      </c>
      <c r="L212" s="8">
        <v>1549.611953366255</v>
      </c>
      <c r="M212" s="7">
        <f t="shared" si="58"/>
        <v>1.2906456972375293E-2</v>
      </c>
      <c r="N212" s="8">
        <v>1660.8878702207935</v>
      </c>
      <c r="O212" s="7">
        <f t="shared" si="59"/>
        <v>1.2041752100544426E-2</v>
      </c>
      <c r="P212" s="8">
        <v>1753.64726487399</v>
      </c>
      <c r="Q212" s="7">
        <f t="shared" si="60"/>
        <v>1.1404802094814159E-2</v>
      </c>
      <c r="R212" s="8">
        <v>1832.0215057015855</v>
      </c>
      <c r="S212" s="7">
        <f t="shared" si="61"/>
        <v>1.0916902415040624E-2</v>
      </c>
    </row>
    <row r="213" spans="1:19" x14ac:dyDescent="0.45">
      <c r="A213">
        <v>3500</v>
      </c>
      <c r="B213" s="8">
        <v>482.19773236006358</v>
      </c>
      <c r="C213" s="7">
        <f t="shared" si="53"/>
        <v>4.1476760792947341E-2</v>
      </c>
      <c r="D213" s="8">
        <v>819.61850504421886</v>
      </c>
      <c r="E213" s="7">
        <f t="shared" si="54"/>
        <v>2.440159644628935E-2</v>
      </c>
      <c r="F213" s="8">
        <v>1104.8210362424766</v>
      </c>
      <c r="G213" s="7">
        <f t="shared" si="55"/>
        <v>1.8102479355408086E-2</v>
      </c>
      <c r="H213" s="8">
        <v>1335.9136577787194</v>
      </c>
      <c r="I213" s="7">
        <f t="shared" si="56"/>
        <v>1.4971027418983688E-2</v>
      </c>
      <c r="J213" s="8">
        <v>1522.5066447218035</v>
      </c>
      <c r="K213" s="7">
        <f t="shared" si="57"/>
        <v>1.3136231667254533E-2</v>
      </c>
      <c r="L213" s="8">
        <v>1674.644984102833</v>
      </c>
      <c r="M213" s="7">
        <f t="shared" si="58"/>
        <v>1.1942829787720478E-2</v>
      </c>
      <c r="N213" s="8">
        <v>1800.3511913531866</v>
      </c>
      <c r="O213" s="7">
        <f t="shared" si="59"/>
        <v>1.110894368613022E-2</v>
      </c>
      <c r="P213" s="8">
        <v>1905.6282078365173</v>
      </c>
      <c r="Q213" s="7">
        <f t="shared" si="60"/>
        <v>1.0495226675252798E-2</v>
      </c>
      <c r="R213" s="8">
        <v>1994.9120378647897</v>
      </c>
      <c r="S213" s="7">
        <f t="shared" si="61"/>
        <v>1.0025504694135066E-2</v>
      </c>
    </row>
    <row r="214" spans="1:19" x14ac:dyDescent="0.45">
      <c r="A214">
        <v>4000</v>
      </c>
      <c r="B214" s="8">
        <v>500.33419866809618</v>
      </c>
      <c r="C214" s="7">
        <f t="shared" si="53"/>
        <v>3.9973281964815852E-2</v>
      </c>
      <c r="D214" s="8">
        <v>853.58931250917533</v>
      </c>
      <c r="E214" s="7">
        <f t="shared" si="54"/>
        <v>2.3430471430351957E-2</v>
      </c>
      <c r="F214" s="8">
        <v>1156.3670378631955</v>
      </c>
      <c r="G214" s="7">
        <f t="shared" si="55"/>
        <v>1.7295546608589951E-2</v>
      </c>
      <c r="H214" s="8">
        <v>1404.4973850048259</v>
      </c>
      <c r="I214" s="7">
        <f t="shared" si="56"/>
        <v>1.4239969553187369E-2</v>
      </c>
      <c r="J214" s="8">
        <v>1606.5218528554888</v>
      </c>
      <c r="K214" s="7">
        <f t="shared" si="57"/>
        <v>1.2449254869736937E-2</v>
      </c>
      <c r="L214" s="8">
        <v>1772.2638014912231</v>
      </c>
      <c r="M214" s="7">
        <f t="shared" si="58"/>
        <v>1.128500169284705E-2</v>
      </c>
      <c r="N214" s="8">
        <v>1909.8589642110192</v>
      </c>
      <c r="O214" s="7">
        <f t="shared" si="59"/>
        <v>1.0471977446911735E-2</v>
      </c>
      <c r="P214" s="8">
        <v>2025.5218285093283</v>
      </c>
      <c r="Q214" s="7">
        <f t="shared" si="60"/>
        <v>9.8739987486182214E-3</v>
      </c>
      <c r="R214" s="8">
        <v>2123.9078583775154</v>
      </c>
      <c r="S214" s="7">
        <f t="shared" si="61"/>
        <v>9.4166043602655607E-3</v>
      </c>
    </row>
    <row r="215" spans="1:19" x14ac:dyDescent="0.45">
      <c r="A215">
        <v>4500</v>
      </c>
      <c r="B215" s="8">
        <v>513.6919568676567</v>
      </c>
      <c r="C215" s="7">
        <f t="shared" si="53"/>
        <v>3.8933839108469113E-2</v>
      </c>
      <c r="D215" s="8">
        <v>878.77291270218643</v>
      </c>
      <c r="E215" s="7">
        <f t="shared" si="54"/>
        <v>2.2759008284063874E-2</v>
      </c>
      <c r="F215" s="8">
        <v>1195.1420316498106</v>
      </c>
      <c r="G215" s="7">
        <f t="shared" si="55"/>
        <v>1.6734412706070918E-2</v>
      </c>
      <c r="H215" s="8">
        <v>1456.8104362024437</v>
      </c>
      <c r="I215" s="7">
        <f t="shared" si="56"/>
        <v>1.372862213434935E-2</v>
      </c>
      <c r="J215" s="8">
        <v>1671.323325326603</v>
      </c>
      <c r="K215" s="7">
        <f t="shared" si="57"/>
        <v>1.1966565473554725E-2</v>
      </c>
      <c r="L215" s="8">
        <v>1848.2157420358396</v>
      </c>
      <c r="M215" s="7">
        <f t="shared" si="58"/>
        <v>1.0821247511921782E-2</v>
      </c>
      <c r="N215" s="8">
        <v>1995.6469492814863</v>
      </c>
      <c r="O215" s="7">
        <f t="shared" si="59"/>
        <v>1.0021812729551592E-2</v>
      </c>
      <c r="P215" s="8">
        <v>2119.9631189649681</v>
      </c>
      <c r="Q215" s="7">
        <f t="shared" si="60"/>
        <v>9.4341263869555537E-3</v>
      </c>
      <c r="R215" s="8">
        <v>2225.9749730747626</v>
      </c>
      <c r="S215" s="7">
        <f t="shared" si="61"/>
        <v>8.9848269822970159E-3</v>
      </c>
    </row>
    <row r="216" spans="1:19" x14ac:dyDescent="0.45">
      <c r="A216">
        <v>5000</v>
      </c>
      <c r="B216" s="8">
        <v>523.84057733964482</v>
      </c>
      <c r="C216" s="7">
        <f t="shared" si="53"/>
        <v>3.8179554744634671E-2</v>
      </c>
      <c r="D216" s="8">
        <v>897.86596997450113</v>
      </c>
      <c r="E216" s="7">
        <f t="shared" si="54"/>
        <v>2.2275039559153789E-2</v>
      </c>
      <c r="F216" s="8">
        <v>1224.6427385538732</v>
      </c>
      <c r="G216" s="7">
        <f t="shared" si="55"/>
        <v>1.633129350329315E-2</v>
      </c>
      <c r="H216" s="8">
        <v>1496.8253429447902</v>
      </c>
      <c r="I216" s="7">
        <f t="shared" si="56"/>
        <v>1.3361612357960786E-2</v>
      </c>
      <c r="J216" s="8">
        <v>1721.1414043706025</v>
      </c>
      <c r="K216" s="7">
        <f t="shared" si="57"/>
        <v>1.162019573128201E-2</v>
      </c>
      <c r="L216" s="8">
        <v>1906.8556363213843</v>
      </c>
      <c r="M216" s="7">
        <f t="shared" si="58"/>
        <v>1.0488470977584362E-2</v>
      </c>
      <c r="N216" s="8">
        <v>2062.1147428367872</v>
      </c>
      <c r="O216" s="7">
        <f t="shared" si="59"/>
        <v>9.698781345448616E-3</v>
      </c>
      <c r="P216" s="8">
        <v>2193.3490342296323</v>
      </c>
      <c r="Q216" s="7">
        <f t="shared" si="60"/>
        <v>9.1184757591600465E-3</v>
      </c>
      <c r="R216" s="8">
        <v>2305.4797118345209</v>
      </c>
      <c r="S216" s="7">
        <f t="shared" si="61"/>
        <v>8.674984168082555E-3</v>
      </c>
    </row>
    <row r="217" spans="1:19" x14ac:dyDescent="0.45">
      <c r="A217">
        <v>5500</v>
      </c>
      <c r="B217" s="8">
        <v>531.28949176245328</v>
      </c>
      <c r="C217" s="7">
        <f t="shared" si="53"/>
        <v>3.7644260445757638E-2</v>
      </c>
      <c r="D217" s="8">
        <v>911.92253124519448</v>
      </c>
      <c r="E217" s="7">
        <f t="shared" si="54"/>
        <v>2.1931687522503455E-2</v>
      </c>
      <c r="F217" s="8">
        <v>1246.5517626289659</v>
      </c>
      <c r="G217" s="7">
        <f t="shared" si="55"/>
        <v>1.6044259532247734E-2</v>
      </c>
      <c r="H217" s="8">
        <v>1526.8063660590733</v>
      </c>
      <c r="I217" s="7">
        <f t="shared" si="56"/>
        <v>1.3099238020354301E-2</v>
      </c>
      <c r="J217" s="8">
        <v>1758.7386659426274</v>
      </c>
      <c r="K217" s="7">
        <f t="shared" si="57"/>
        <v>1.1371786148387568E-2</v>
      </c>
      <c r="L217" s="8">
        <v>1951.363966382585</v>
      </c>
      <c r="M217" s="7">
        <f t="shared" si="58"/>
        <v>1.0249241220271049E-2</v>
      </c>
      <c r="N217" s="8">
        <v>2112.7928603342316</v>
      </c>
      <c r="O217" s="7">
        <f t="shared" si="59"/>
        <v>9.4661433098728459E-3</v>
      </c>
      <c r="P217" s="8">
        <v>2249.5050684179523</v>
      </c>
      <c r="Q217" s="7">
        <f t="shared" si="60"/>
        <v>8.8908446043492306E-3</v>
      </c>
      <c r="R217" s="8">
        <v>2366.4983008449594</v>
      </c>
      <c r="S217" s="7">
        <f t="shared" si="61"/>
        <v>8.4513054553468255E-3</v>
      </c>
    </row>
    <row r="218" spans="1:19" x14ac:dyDescent="0.45">
      <c r="A218">
        <v>6000</v>
      </c>
      <c r="B218" s="8">
        <v>536.80997228801925</v>
      </c>
      <c r="C218" s="7">
        <f t="shared" si="53"/>
        <v>3.7257132006611141E-2</v>
      </c>
      <c r="D218" s="8">
        <v>922.29155313082833</v>
      </c>
      <c r="E218" s="7">
        <f t="shared" si="54"/>
        <v>2.1685116742214131E-2</v>
      </c>
      <c r="F218" s="8">
        <v>1262.6761144748086</v>
      </c>
      <c r="G218" s="7">
        <f t="shared" si="55"/>
        <v>1.5839374619293169E-2</v>
      </c>
      <c r="H218" s="8">
        <v>1548.8721611278856</v>
      </c>
      <c r="I218" s="7">
        <f t="shared" si="56"/>
        <v>1.2912621520317106E-2</v>
      </c>
      <c r="J218" s="8">
        <v>1786.4343443938455</v>
      </c>
      <c r="K218" s="7">
        <f t="shared" si="57"/>
        <v>1.1195485612311262E-2</v>
      </c>
      <c r="L218" s="8">
        <v>1984.1859438184708</v>
      </c>
      <c r="M218" s="7">
        <f t="shared" si="58"/>
        <v>1.0079700474800743E-2</v>
      </c>
      <c r="N218" s="8">
        <v>2150.2038129420303</v>
      </c>
      <c r="O218" s="7">
        <f t="shared" si="59"/>
        <v>9.3014438350543481E-3</v>
      </c>
      <c r="P218" s="8">
        <v>2290.9992967587441</v>
      </c>
      <c r="Q218" s="7">
        <f t="shared" si="60"/>
        <v>8.7298149887237268E-3</v>
      </c>
      <c r="R218" s="8">
        <v>2411.6235375488641</v>
      </c>
      <c r="S218" s="7">
        <f t="shared" si="61"/>
        <v>8.2931683526060139E-3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Q191" sqref="Q191"/>
    </sheetView>
  </sheetViews>
  <sheetFormatPr baseColWidth="10" defaultRowHeight="14.25" x14ac:dyDescent="0.45"/>
  <cols>
    <col min="1" max="1" width="10.265625" customWidth="1"/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28.960003134586145</v>
      </c>
      <c r="C3">
        <v>0</v>
      </c>
      <c r="D3" s="2">
        <v>6.6812297353013736E-2</v>
      </c>
      <c r="E3" s="1">
        <f>D3*0.01256*3600</f>
        <v>3.0209848371138688</v>
      </c>
      <c r="F3" s="1">
        <f>E3*4</f>
        <v>12.083939348455475</v>
      </c>
      <c r="G3" s="8">
        <v>115.01606153846123</v>
      </c>
      <c r="H3">
        <v>315</v>
      </c>
      <c r="I3">
        <v>295</v>
      </c>
      <c r="J3" s="1">
        <v>296.52794697415999</v>
      </c>
      <c r="K3" s="2">
        <f t="shared" ref="K3:K34" si="1">H3-J3</f>
        <v>18.472053025840012</v>
      </c>
      <c r="L3" s="8">
        <v>34.322720433972222</v>
      </c>
      <c r="M3" s="1">
        <f>((H3-I3)-(J3-I3))/(LN((H3-I3)/(J3-I3)))</f>
        <v>7.1825183500545844</v>
      </c>
      <c r="N3" s="1">
        <f t="shared" ref="N3:N34" si="2">((W3 + X3*H3 +Y3*H3^2 +  Z3*H3^3)+(W3 + X3*J3 + Y3*J3^2 +  Z3*J3^3))/2</f>
        <v>4180.7384196060075</v>
      </c>
      <c r="O3" s="1">
        <f t="shared" ref="O3:O34" si="3">((S3 + T3*H3 + U3*H3^2 +  V3*H3^3)+(S3 + T3*J3 + U3*J3^2 +  V3*J3^3))/2</f>
        <v>994.47503048108945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50.699804276271898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 t="shared" ref="F4:F67" si="5">E4*4</f>
        <v>12.083939348455475</v>
      </c>
      <c r="G4" s="8">
        <v>241.11489230769138</v>
      </c>
      <c r="H4">
        <v>315</v>
      </c>
      <c r="I4">
        <v>295</v>
      </c>
      <c r="J4" s="1">
        <v>299.59203819778139</v>
      </c>
      <c r="K4" s="2">
        <f t="shared" si="1"/>
        <v>15.407961802218608</v>
      </c>
      <c r="L4" s="8">
        <v>50.020649513155277</v>
      </c>
      <c r="M4" s="1">
        <f t="shared" ref="M4:M67" si="6">((H4-I4)-(J4-I4))/(LN((H4-I4)/(J4-I4)))</f>
        <v>10.471574641519117</v>
      </c>
      <c r="N4" s="1">
        <f t="shared" si="2"/>
        <v>4179.9212455633278</v>
      </c>
      <c r="O4" s="1">
        <f t="shared" si="3"/>
        <v>994.08667783729095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72.454254027844996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12.083939348455475</v>
      </c>
      <c r="G5" s="8">
        <v>401.35953846153689</v>
      </c>
      <c r="H5">
        <v>315</v>
      </c>
      <c r="I5">
        <v>295</v>
      </c>
      <c r="J5" s="1">
        <v>302.132936722159</v>
      </c>
      <c r="K5" s="2">
        <f t="shared" si="1"/>
        <v>12.867063277840998</v>
      </c>
      <c r="L5" s="8">
        <v>59.609720287264594</v>
      </c>
      <c r="M5" s="1">
        <f t="shared" si="6"/>
        <v>12.480065901157934</v>
      </c>
      <c r="N5" s="1">
        <f t="shared" si="2"/>
        <v>4179.4189299524887</v>
      </c>
      <c r="O5" s="1">
        <f t="shared" si="3"/>
        <v>993.73047126162635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94.217769052387055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12.083939348455475</v>
      </c>
      <c r="G6" s="8">
        <v>595.74999999999773</v>
      </c>
      <c r="H6">
        <v>315</v>
      </c>
      <c r="I6">
        <v>295</v>
      </c>
      <c r="J6" s="1">
        <v>304.04344065478375</v>
      </c>
      <c r="K6" s="2">
        <f t="shared" si="1"/>
        <v>10.956559345216249</v>
      </c>
      <c r="L6" s="8">
        <v>65.933994651660186</v>
      </c>
      <c r="M6" s="1">
        <f t="shared" si="6"/>
        <v>13.804538161010612</v>
      </c>
      <c r="N6" s="1">
        <f t="shared" si="2"/>
        <v>4179.1328062238517</v>
      </c>
      <c r="O6" s="1">
        <f t="shared" si="3"/>
        <v>993.4431789395951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115.98698434014283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12.083939348455475</v>
      </c>
      <c r="G7" s="8">
        <v>824.28627692307418</v>
      </c>
      <c r="H7">
        <v>315</v>
      </c>
      <c r="I7">
        <v>295</v>
      </c>
      <c r="J7" s="1">
        <v>305.4904417746975</v>
      </c>
      <c r="K7" s="2">
        <f t="shared" si="1"/>
        <v>9.5095582253024986</v>
      </c>
      <c r="L7" s="8">
        <v>70.388658683552634</v>
      </c>
      <c r="M7" s="1">
        <f t="shared" si="6"/>
        <v>14.737383667536781</v>
      </c>
      <c r="N7" s="1">
        <f t="shared" si="2"/>
        <v>4178.9625222204695</v>
      </c>
      <c r="O7" s="1">
        <f t="shared" si="3"/>
        <v>993.21489092401168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137.75995019250925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12.083939348455475</v>
      </c>
      <c r="G8" s="8">
        <v>1086.9683692307658</v>
      </c>
      <c r="H8">
        <v>315</v>
      </c>
      <c r="I8">
        <v>295</v>
      </c>
      <c r="J8" s="1">
        <v>306.61246639555748</v>
      </c>
      <c r="K8" s="2">
        <f t="shared" si="1"/>
        <v>8.3875336044425239</v>
      </c>
      <c r="L8" s="8">
        <v>73.687270096752769</v>
      </c>
      <c r="M8" s="1">
        <f t="shared" si="6"/>
        <v>15.428099594507987</v>
      </c>
      <c r="N8" s="1">
        <f t="shared" si="2"/>
        <v>4178.8553735067017</v>
      </c>
      <c r="O8" s="1">
        <f t="shared" si="3"/>
        <v>993.03171791824991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159.53549498413057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12.083939348455475</v>
      </c>
      <c r="G9" s="8">
        <v>1383.7962769230728</v>
      </c>
      <c r="H9">
        <v>315</v>
      </c>
      <c r="I9">
        <v>295</v>
      </c>
      <c r="J9" s="1">
        <v>307.50363419831319</v>
      </c>
      <c r="K9" s="2">
        <f t="shared" si="1"/>
        <v>7.4963658016868067</v>
      </c>
      <c r="L9" s="8">
        <v>76.22498451619397</v>
      </c>
      <c r="M9" s="1">
        <f t="shared" si="6"/>
        <v>15.959462116013487</v>
      </c>
      <c r="N9" s="1">
        <f t="shared" si="2"/>
        <v>4178.7844884150281</v>
      </c>
      <c r="O9" s="1">
        <f t="shared" si="3"/>
        <v>992.88249311387722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181.3128818171873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12.083939348455475</v>
      </c>
      <c r="G10" s="8">
        <v>1714.7699999999959</v>
      </c>
      <c r="H10">
        <v>315</v>
      </c>
      <c r="I10">
        <v>295</v>
      </c>
      <c r="J10" s="1">
        <v>308.22672660615279</v>
      </c>
      <c r="K10" s="2">
        <f t="shared" si="1"/>
        <v>6.7732733938472052</v>
      </c>
      <c r="L10" s="8">
        <v>78.23651795892485</v>
      </c>
      <c r="M10" s="1">
        <f t="shared" si="6"/>
        <v>16.380634061811151</v>
      </c>
      <c r="N10" s="1">
        <f t="shared" si="2"/>
        <v>4178.7355665600853</v>
      </c>
      <c r="O10" s="1">
        <f t="shared" si="3"/>
        <v>992.75902625324193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203.09162715198934</v>
      </c>
      <c r="C11">
        <v>0</v>
      </c>
      <c r="D11" s="2">
        <v>6.6812297353013736E-2</v>
      </c>
      <c r="E11" s="1">
        <f t="shared" si="4"/>
        <v>3.0209848371138688</v>
      </c>
      <c r="F11" s="1">
        <f t="shared" si="5"/>
        <v>12.083939348455475</v>
      </c>
      <c r="G11" s="8">
        <v>2079.8895384615334</v>
      </c>
      <c r="H11">
        <v>315</v>
      </c>
      <c r="I11">
        <v>295</v>
      </c>
      <c r="J11" s="1">
        <v>308.82433407261374</v>
      </c>
      <c r="K11" s="2">
        <f t="shared" si="1"/>
        <v>6.1756659273862624</v>
      </c>
      <c r="L11" s="8">
        <v>79.869525651286395</v>
      </c>
      <c r="M11" s="1">
        <f t="shared" si="6"/>
        <v>16.722540555835408</v>
      </c>
      <c r="N11" s="1">
        <f t="shared" si="2"/>
        <v>4178.7005871078736</v>
      </c>
      <c r="O11" s="1">
        <f t="shared" si="3"/>
        <v>992.65539809342795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224.87140173143533</v>
      </c>
      <c r="C12">
        <v>0</v>
      </c>
      <c r="D12" s="2">
        <v>6.6812297353013736E-2</v>
      </c>
      <c r="E12" s="1">
        <f t="shared" si="4"/>
        <v>3.0209848371138688</v>
      </c>
      <c r="F12" s="1">
        <f t="shared" si="5"/>
        <v>12.083939348455475</v>
      </c>
      <c r="G12" s="8">
        <v>2479.1548923076866</v>
      </c>
      <c r="H12">
        <v>315</v>
      </c>
      <c r="I12">
        <v>295</v>
      </c>
      <c r="J12" s="1">
        <v>309.32607051905455</v>
      </c>
      <c r="K12" s="2">
        <f t="shared" si="1"/>
        <v>5.6739294809454464</v>
      </c>
      <c r="L12" s="8">
        <v>81.221348728318205</v>
      </c>
      <c r="M12" s="1">
        <f t="shared" si="6"/>
        <v>17.005567703101068</v>
      </c>
      <c r="N12" s="1">
        <f t="shared" si="2"/>
        <v>4178.6748233060534</v>
      </c>
      <c r="O12" s="1">
        <f t="shared" si="3"/>
        <v>992.56729971634422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246.65197409586239</v>
      </c>
      <c r="C13">
        <v>0</v>
      </c>
      <c r="D13" s="2">
        <v>6.6812297353013736E-2</v>
      </c>
      <c r="E13" s="1">
        <f t="shared" si="4"/>
        <v>3.0209848371138688</v>
      </c>
      <c r="F13" s="1">
        <f t="shared" si="5"/>
        <v>12.083939348455475</v>
      </c>
      <c r="G13" s="8">
        <v>2912.5660615384559</v>
      </c>
      <c r="H13">
        <v>315</v>
      </c>
      <c r="I13">
        <v>295</v>
      </c>
      <c r="J13" s="1">
        <v>309.75304944528483</v>
      </c>
      <c r="K13" s="2">
        <f t="shared" si="1"/>
        <v>5.2469505547151698</v>
      </c>
      <c r="L13" s="8">
        <v>82.35868491856597</v>
      </c>
      <c r="M13" s="1">
        <f t="shared" si="6"/>
        <v>17.243683322543749</v>
      </c>
      <c r="N13" s="1">
        <f t="shared" si="2"/>
        <v>4178.6553649727502</v>
      </c>
      <c r="O13" s="1">
        <f t="shared" si="3"/>
        <v>992.49154967175491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268.43234317621665</v>
      </c>
      <c r="C14">
        <v>0</v>
      </c>
      <c r="D14" s="2">
        <v>6.6812297353013736E-2</v>
      </c>
      <c r="E14" s="1">
        <f t="shared" si="4"/>
        <v>3.0209848371138688</v>
      </c>
      <c r="F14" s="1">
        <f t="shared" si="5"/>
        <v>12.083939348455475</v>
      </c>
      <c r="G14" s="8">
        <v>3380.1230461538389</v>
      </c>
      <c r="H14">
        <v>315</v>
      </c>
      <c r="I14">
        <v>295</v>
      </c>
      <c r="J14" s="1">
        <v>310.10351729195452</v>
      </c>
      <c r="K14" s="2">
        <f t="shared" si="1"/>
        <v>4.8964827080454825</v>
      </c>
      <c r="L14" s="8">
        <v>83.283632927897045</v>
      </c>
      <c r="M14" s="1">
        <f t="shared" si="6"/>
        <v>17.437329360874191</v>
      </c>
      <c r="N14" s="1">
        <f t="shared" si="2"/>
        <v>4178.6410167464828</v>
      </c>
      <c r="O14" s="1">
        <f t="shared" si="3"/>
        <v>992.42884388606444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28.95749047172691</v>
      </c>
      <c r="C15">
        <v>400</v>
      </c>
      <c r="D15" s="2">
        <v>0.24485265983311374</v>
      </c>
      <c r="E15" s="1">
        <f t="shared" si="4"/>
        <v>11.07125786701407</v>
      </c>
      <c r="F15" s="1">
        <f t="shared" si="5"/>
        <v>44.285031468056282</v>
      </c>
      <c r="G15" s="8">
        <f>G3</f>
        <v>115.01606153846123</v>
      </c>
      <c r="H15">
        <v>315</v>
      </c>
      <c r="I15">
        <v>295</v>
      </c>
      <c r="J15" s="1">
        <v>295.79212825443091</v>
      </c>
      <c r="K15" s="2">
        <f t="shared" si="1"/>
        <v>19.207871745569093</v>
      </c>
      <c r="L15" s="8">
        <v>93.048771436486007</v>
      </c>
      <c r="M15" s="1">
        <f t="shared" si="6"/>
        <v>5.9489855372252567</v>
      </c>
      <c r="N15" s="1">
        <f t="shared" si="2"/>
        <v>4180.9727208394079</v>
      </c>
      <c r="O15" s="1">
        <f t="shared" si="3"/>
        <v>994.56132181479347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7">A4</f>
        <v>1.4E-2</v>
      </c>
      <c r="B16" s="1">
        <f t="shared" si="0"/>
        <v>50.690200944370446</v>
      </c>
      <c r="C16">
        <v>400</v>
      </c>
      <c r="D16" s="2">
        <v>0.24485265983311374</v>
      </c>
      <c r="E16" s="1">
        <f t="shared" si="4"/>
        <v>11.07125786701407</v>
      </c>
      <c r="F16" s="1">
        <f t="shared" si="5"/>
        <v>44.285031468056282</v>
      </c>
      <c r="G16" s="8">
        <f t="shared" ref="G16:G26" si="8">G4</f>
        <v>241.11489230769138</v>
      </c>
      <c r="H16">
        <v>315</v>
      </c>
      <c r="I16">
        <v>295</v>
      </c>
      <c r="J16" s="1">
        <v>298.15146060716086</v>
      </c>
      <c r="K16" s="2">
        <f t="shared" si="1"/>
        <v>16.848539392839143</v>
      </c>
      <c r="L16" s="8">
        <v>142.52594668100525</v>
      </c>
      <c r="M16" s="1">
        <f t="shared" si="6"/>
        <v>9.1178349370640799</v>
      </c>
      <c r="N16" s="1">
        <f t="shared" si="2"/>
        <v>4180.2747336327357</v>
      </c>
      <c r="O16" s="1">
        <f t="shared" si="3"/>
        <v>994.27500899653319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7"/>
        <v>0.02</v>
      </c>
      <c r="B17" s="1">
        <f t="shared" si="0"/>
        <v>72.437082601877023</v>
      </c>
      <c r="C17">
        <v>400</v>
      </c>
      <c r="D17" s="2">
        <v>0.24485265983311374</v>
      </c>
      <c r="E17" s="1">
        <f t="shared" si="4"/>
        <v>11.07125786701407</v>
      </c>
      <c r="F17" s="1">
        <f t="shared" si="5"/>
        <v>44.285031468056282</v>
      </c>
      <c r="G17" s="8">
        <f t="shared" si="8"/>
        <v>401.35953846153689</v>
      </c>
      <c r="H17">
        <v>315</v>
      </c>
      <c r="I17">
        <v>295</v>
      </c>
      <c r="J17" s="1">
        <v>300.47705767405199</v>
      </c>
      <c r="K17" s="2">
        <f t="shared" si="1"/>
        <v>14.522942325948009</v>
      </c>
      <c r="L17" s="8">
        <v>175.25558238707819</v>
      </c>
      <c r="M17" s="1">
        <f t="shared" si="6"/>
        <v>11.21320517085293</v>
      </c>
      <c r="N17" s="1">
        <f t="shared" si="2"/>
        <v>4179.7294316738607</v>
      </c>
      <c r="O17" s="1">
        <f t="shared" si="3"/>
        <v>993.96603802669301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7"/>
        <v>2.5999999999999999E-2</v>
      </c>
      <c r="B18" s="1">
        <f t="shared" si="0"/>
        <v>94.193932138761781</v>
      </c>
      <c r="C18">
        <v>400</v>
      </c>
      <c r="D18" s="2">
        <v>0.24485265983311374</v>
      </c>
      <c r="E18" s="1">
        <f t="shared" si="4"/>
        <v>11.07125786701407</v>
      </c>
      <c r="F18" s="1">
        <f t="shared" si="5"/>
        <v>44.285031468056282</v>
      </c>
      <c r="G18" s="8">
        <f t="shared" si="8"/>
        <v>595.74999999999773</v>
      </c>
      <c r="H18">
        <v>315</v>
      </c>
      <c r="I18">
        <v>295</v>
      </c>
      <c r="J18" s="1">
        <v>302.37769604302315</v>
      </c>
      <c r="K18" s="2">
        <f t="shared" si="1"/>
        <v>12.62230395697685</v>
      </c>
      <c r="L18" s="8">
        <v>197.80950780808541</v>
      </c>
      <c r="M18" s="1">
        <f t="shared" si="6"/>
        <v>12.656846097712274</v>
      </c>
      <c r="N18" s="1">
        <f t="shared" si="2"/>
        <v>4179.3781174093838</v>
      </c>
      <c r="O18" s="1">
        <f t="shared" si="3"/>
        <v>993.69458174984311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7"/>
        <v>3.2000000000000001E-2</v>
      </c>
      <c r="B19" s="1">
        <f t="shared" si="0"/>
        <v>115.95754924131164</v>
      </c>
      <c r="C19">
        <v>400</v>
      </c>
      <c r="D19" s="2">
        <v>0.24485265983311374</v>
      </c>
      <c r="E19" s="1">
        <f t="shared" si="4"/>
        <v>11.07125786701407</v>
      </c>
      <c r="F19" s="1">
        <f t="shared" si="5"/>
        <v>44.285031468056282</v>
      </c>
      <c r="G19" s="8">
        <f t="shared" si="8"/>
        <v>824.28627692307418</v>
      </c>
      <c r="H19">
        <v>315</v>
      </c>
      <c r="I19">
        <v>295</v>
      </c>
      <c r="J19" s="1">
        <v>303.88896161484359</v>
      </c>
      <c r="K19" s="2">
        <f t="shared" si="1"/>
        <v>11.111038385156405</v>
      </c>
      <c r="L19" s="8">
        <v>214.13559239648441</v>
      </c>
      <c r="M19" s="1">
        <f t="shared" si="6"/>
        <v>13.701734459481775</v>
      </c>
      <c r="N19" s="1">
        <f t="shared" si="2"/>
        <v>4179.1532601830422</v>
      </c>
      <c r="O19" s="1">
        <f t="shared" si="3"/>
        <v>993.46701231383258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7"/>
        <v>3.7999999999999999E-2</v>
      </c>
      <c r="B20" s="1">
        <f t="shared" si="0"/>
        <v>137.7258511537477</v>
      </c>
      <c r="C20">
        <v>400</v>
      </c>
      <c r="D20" s="2">
        <v>0.24485265983311374</v>
      </c>
      <c r="E20" s="1">
        <f t="shared" si="4"/>
        <v>11.07125786701407</v>
      </c>
      <c r="F20" s="1">
        <f t="shared" si="5"/>
        <v>44.285031468056282</v>
      </c>
      <c r="G20" s="8">
        <f t="shared" si="8"/>
        <v>1086.9683692307658</v>
      </c>
      <c r="H20">
        <v>315</v>
      </c>
      <c r="I20">
        <v>295</v>
      </c>
      <c r="J20" s="1">
        <v>305.09874738152274</v>
      </c>
      <c r="K20" s="2">
        <f t="shared" si="1"/>
        <v>9.9012526184772582</v>
      </c>
      <c r="L20" s="8">
        <v>226.45145924264563</v>
      </c>
      <c r="M20" s="1">
        <f t="shared" si="6"/>
        <v>14.48990206846833</v>
      </c>
      <c r="N20" s="1">
        <f t="shared" si="2"/>
        <v>4179.004919003024</v>
      </c>
      <c r="O20" s="1">
        <f t="shared" si="3"/>
        <v>993.27757900211395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7"/>
        <v>4.3999999999999997E-2</v>
      </c>
      <c r="B21" s="1">
        <f t="shared" si="0"/>
        <v>159.49749212786543</v>
      </c>
      <c r="C21">
        <v>400</v>
      </c>
      <c r="D21" s="2">
        <v>0.24485265983311374</v>
      </c>
      <c r="E21" s="1">
        <f t="shared" si="4"/>
        <v>11.07125786701407</v>
      </c>
      <c r="F21" s="1">
        <f t="shared" si="5"/>
        <v>44.285031468056282</v>
      </c>
      <c r="G21" s="8">
        <f t="shared" si="8"/>
        <v>1383.7962769230728</v>
      </c>
      <c r="H21">
        <v>315</v>
      </c>
      <c r="I21">
        <v>295</v>
      </c>
      <c r="J21" s="1">
        <v>306.08147966067992</v>
      </c>
      <c r="K21" s="2">
        <f t="shared" si="1"/>
        <v>8.9185203393200823</v>
      </c>
      <c r="L21" s="8">
        <v>236.0546963144414</v>
      </c>
      <c r="M21" s="1">
        <f t="shared" si="6"/>
        <v>15.104435152369005</v>
      </c>
      <c r="N21" s="1">
        <f t="shared" si="2"/>
        <v>4178.9035018187069</v>
      </c>
      <c r="O21" s="1">
        <f t="shared" si="3"/>
        <v>993.11906342084922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7"/>
        <v>0.05</v>
      </c>
      <c r="B22" s="1">
        <f t="shared" si="0"/>
        <v>181.27158241390271</v>
      </c>
      <c r="C22">
        <v>400</v>
      </c>
      <c r="D22" s="2">
        <v>0.24485265983311374</v>
      </c>
      <c r="E22" s="1">
        <f t="shared" si="4"/>
        <v>11.07125786701407</v>
      </c>
      <c r="F22" s="1">
        <f t="shared" si="5"/>
        <v>44.285031468056282</v>
      </c>
      <c r="G22" s="8">
        <f t="shared" si="8"/>
        <v>1714.7699999999959</v>
      </c>
      <c r="H22">
        <v>315</v>
      </c>
      <c r="I22">
        <v>295</v>
      </c>
      <c r="J22" s="1">
        <v>306.89233029213352</v>
      </c>
      <c r="K22" s="2">
        <f t="shared" si="1"/>
        <v>8.1076697078664779</v>
      </c>
      <c r="L22" s="8">
        <v>243.74471552328282</v>
      </c>
      <c r="M22" s="1">
        <f t="shared" si="6"/>
        <v>15.596513598248659</v>
      </c>
      <c r="N22" s="1">
        <f t="shared" si="2"/>
        <v>4178.8318061077807</v>
      </c>
      <c r="O22" s="1">
        <f t="shared" si="3"/>
        <v>992.98520817786402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7"/>
        <v>5.6000000000000001E-2</v>
      </c>
      <c r="B23" s="1">
        <f t="shared" si="0"/>
        <v>203.04751646042487</v>
      </c>
      <c r="C23">
        <v>400</v>
      </c>
      <c r="D23" s="2">
        <v>0.24485265983311374</v>
      </c>
      <c r="E23" s="1">
        <f t="shared" si="4"/>
        <v>11.07125786701407</v>
      </c>
      <c r="F23" s="1">
        <f t="shared" si="5"/>
        <v>44.285031468056282</v>
      </c>
      <c r="G23" s="8">
        <f t="shared" si="8"/>
        <v>2079.8895384615334</v>
      </c>
      <c r="H23">
        <v>315</v>
      </c>
      <c r="I23">
        <v>295</v>
      </c>
      <c r="J23" s="1">
        <v>307.57120323891354</v>
      </c>
      <c r="K23" s="2">
        <f t="shared" si="1"/>
        <v>7.4287967610864598</v>
      </c>
      <c r="L23" s="8">
        <v>250.0377162722142</v>
      </c>
      <c r="M23" s="1">
        <f t="shared" si="6"/>
        <v>15.999182125410192</v>
      </c>
      <c r="N23" s="1">
        <f t="shared" si="2"/>
        <v>4178.7795995387978</v>
      </c>
      <c r="O23" s="1">
        <f t="shared" si="3"/>
        <v>992.8710457253635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7"/>
        <v>6.2E-2</v>
      </c>
      <c r="B24" s="1">
        <f t="shared" si="0"/>
        <v>224.82487027475364</v>
      </c>
      <c r="C24">
        <v>400</v>
      </c>
      <c r="D24" s="2">
        <v>0.24485265983311374</v>
      </c>
      <c r="E24" s="1">
        <f t="shared" si="4"/>
        <v>11.07125786701407</v>
      </c>
      <c r="F24" s="1">
        <f t="shared" si="5"/>
        <v>44.285031468056282</v>
      </c>
      <c r="G24" s="8">
        <f t="shared" si="8"/>
        <v>2479.1548923076866</v>
      </c>
      <c r="H24">
        <v>315</v>
      </c>
      <c r="I24">
        <v>295</v>
      </c>
      <c r="J24" s="1">
        <v>308.14708248106029</v>
      </c>
      <c r="K24" s="2">
        <f t="shared" si="1"/>
        <v>6.8529175189397051</v>
      </c>
      <c r="L24" s="8">
        <v>255.28075596559444</v>
      </c>
      <c r="M24" s="1">
        <f t="shared" si="6"/>
        <v>16.334656040637292</v>
      </c>
      <c r="N24" s="1">
        <f t="shared" si="2"/>
        <v>4178.7405938340962</v>
      </c>
      <c r="O24" s="1">
        <f t="shared" si="3"/>
        <v>992.77272895668557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7"/>
        <v>6.8000000000000005E-2</v>
      </c>
      <c r="B25" s="1">
        <f t="shared" si="0"/>
        <v>246.60333917915952</v>
      </c>
      <c r="C25">
        <v>400</v>
      </c>
      <c r="D25" s="2">
        <v>0.24485265983311374</v>
      </c>
      <c r="E25" s="1">
        <f t="shared" si="4"/>
        <v>11.07125786701407</v>
      </c>
      <c r="F25" s="1">
        <f t="shared" si="5"/>
        <v>44.285031468056282</v>
      </c>
      <c r="G25" s="8">
        <f t="shared" si="8"/>
        <v>2912.5660615384559</v>
      </c>
      <c r="H25">
        <v>315</v>
      </c>
      <c r="I25">
        <v>295</v>
      </c>
      <c r="J25" s="1">
        <v>308.641302424858</v>
      </c>
      <c r="K25" s="2">
        <f t="shared" si="1"/>
        <v>6.3586975751420027</v>
      </c>
      <c r="L25" s="8">
        <v>259.71531700827876</v>
      </c>
      <c r="M25" s="1">
        <f t="shared" si="6"/>
        <v>16.618391784504521</v>
      </c>
      <c r="N25" s="1">
        <f t="shared" si="2"/>
        <v>4178.7107939228881</v>
      </c>
      <c r="O25" s="1">
        <f t="shared" si="3"/>
        <v>992.68728807500293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7"/>
        <v>7.3999999999999996E-2</v>
      </c>
      <c r="B26" s="1">
        <f t="shared" si="0"/>
        <v>268.38174683353594</v>
      </c>
      <c r="C26">
        <v>400</v>
      </c>
      <c r="D26" s="2">
        <v>0.24485265983311374</v>
      </c>
      <c r="E26" s="1">
        <f t="shared" si="4"/>
        <v>11.07125786701407</v>
      </c>
      <c r="F26" s="1">
        <f t="shared" si="5"/>
        <v>44.285031468056282</v>
      </c>
      <c r="G26" s="8">
        <f t="shared" si="8"/>
        <v>3380.1230461538389</v>
      </c>
      <c r="H26">
        <v>315</v>
      </c>
      <c r="I26">
        <v>295</v>
      </c>
      <c r="J26" s="1">
        <v>309.04975305455804</v>
      </c>
      <c r="K26" s="2">
        <f t="shared" si="1"/>
        <v>5.9502469454419611</v>
      </c>
      <c r="L26" s="8">
        <v>263.33743675593979</v>
      </c>
      <c r="M26" s="1">
        <f t="shared" si="6"/>
        <v>16.85013973304633</v>
      </c>
      <c r="N26" s="1">
        <f t="shared" si="2"/>
        <v>4178.6886155461652</v>
      </c>
      <c r="O26" s="1">
        <f t="shared" si="3"/>
        <v>992.61594032784535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7"/>
        <v>8.0000000000000002E-3</v>
      </c>
      <c r="B27" s="1">
        <f t="shared" si="0"/>
        <v>28.957040804307411</v>
      </c>
      <c r="C27">
        <v>600</v>
      </c>
      <c r="D27" s="2">
        <v>0.49407114624505932</v>
      </c>
      <c r="E27" s="1">
        <f t="shared" si="4"/>
        <v>22.339920948616605</v>
      </c>
      <c r="F27" s="1">
        <f t="shared" si="5"/>
        <v>89.35968379446642</v>
      </c>
      <c r="G27" s="8">
        <f>G15</f>
        <v>115.01606153846123</v>
      </c>
      <c r="H27">
        <v>315</v>
      </c>
      <c r="I27">
        <v>295</v>
      </c>
      <c r="J27" s="1">
        <v>295.65789246020535</v>
      </c>
      <c r="K27" s="2">
        <f t="shared" si="1"/>
        <v>19.342107539794654</v>
      </c>
      <c r="L27" s="8">
        <v>177.35106885892333</v>
      </c>
      <c r="M27" s="1">
        <f t="shared" si="6"/>
        <v>5.6647863663553837</v>
      </c>
      <c r="N27" s="1">
        <f t="shared" si="2"/>
        <v>4181.017148824807</v>
      </c>
      <c r="O27" s="1">
        <f t="shared" si="3"/>
        <v>994.57676613543845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7"/>
        <v>1.4E-2</v>
      </c>
      <c r="B28" s="1">
        <f t="shared" si="0"/>
        <v>50.688137490971073</v>
      </c>
      <c r="C28">
        <v>600</v>
      </c>
      <c r="D28" s="2">
        <v>0.49407114624505932</v>
      </c>
      <c r="E28" s="1">
        <f t="shared" si="4"/>
        <v>22.339920948616605</v>
      </c>
      <c r="F28" s="1">
        <f t="shared" si="5"/>
        <v>89.35968379446642</v>
      </c>
      <c r="G28" s="8">
        <f t="shared" ref="G28:G91" si="9">G16</f>
        <v>241.11489230769138</v>
      </c>
      <c r="H28">
        <v>315</v>
      </c>
      <c r="I28">
        <v>295</v>
      </c>
      <c r="J28" s="1">
        <v>297.83134198737497</v>
      </c>
      <c r="K28" s="2">
        <f t="shared" si="1"/>
        <v>17.168658012625031</v>
      </c>
      <c r="L28" s="8">
        <v>274.78891445865634</v>
      </c>
      <c r="M28" s="1">
        <f t="shared" si="6"/>
        <v>8.7820054781189931</v>
      </c>
      <c r="N28" s="1">
        <f t="shared" si="2"/>
        <v>4180.3605329179136</v>
      </c>
      <c r="O28" s="1">
        <f t="shared" si="3"/>
        <v>994.31548474192027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7"/>
        <v>0.02</v>
      </c>
      <c r="B29" s="1">
        <f t="shared" si="0"/>
        <v>72.4330927168877</v>
      </c>
      <c r="C29">
        <v>600</v>
      </c>
      <c r="D29" s="2">
        <v>0.49407114624505932</v>
      </c>
      <c r="E29" s="1">
        <f t="shared" si="4"/>
        <v>22.339920948616605</v>
      </c>
      <c r="F29" s="1">
        <f t="shared" si="5"/>
        <v>89.35968379446642</v>
      </c>
      <c r="G29" s="8">
        <f t="shared" si="9"/>
        <v>401.35953846153689</v>
      </c>
      <c r="H29">
        <v>315</v>
      </c>
      <c r="I29">
        <v>295</v>
      </c>
      <c r="J29" s="1">
        <v>300.07877105843698</v>
      </c>
      <c r="K29" s="2">
        <f t="shared" si="1"/>
        <v>14.921228941563015</v>
      </c>
      <c r="L29" s="8">
        <v>340.60009441850099</v>
      </c>
      <c r="M29" s="1">
        <f t="shared" si="6"/>
        <v>10.886140057336458</v>
      </c>
      <c r="N29" s="1">
        <f t="shared" si="2"/>
        <v>4179.8134428611556</v>
      </c>
      <c r="O29" s="1">
        <f t="shared" si="3"/>
        <v>994.02078938448085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7"/>
        <v>2.5999999999999999E-2</v>
      </c>
      <c r="B30" s="1">
        <f t="shared" si="0"/>
        <v>94.188133288871512</v>
      </c>
      <c r="C30">
        <v>600</v>
      </c>
      <c r="D30" s="2">
        <v>0.49407114624505932</v>
      </c>
      <c r="E30" s="1">
        <f t="shared" si="4"/>
        <v>22.339920948616605</v>
      </c>
      <c r="F30" s="1">
        <f t="shared" si="5"/>
        <v>89.35968379446642</v>
      </c>
      <c r="G30" s="8">
        <f t="shared" si="9"/>
        <v>595.74999999999773</v>
      </c>
      <c r="H30">
        <v>315</v>
      </c>
      <c r="I30">
        <v>295</v>
      </c>
      <c r="J30" s="1">
        <v>301.95934287315072</v>
      </c>
      <c r="K30" s="2">
        <f t="shared" si="1"/>
        <v>13.040657126849283</v>
      </c>
      <c r="L30" s="8">
        <v>386.50252184477216</v>
      </c>
      <c r="M30" s="1">
        <f t="shared" si="6"/>
        <v>12.353234015140945</v>
      </c>
      <c r="N30" s="1">
        <f t="shared" si="2"/>
        <v>4179.4486474441956</v>
      </c>
      <c r="O30" s="1">
        <f t="shared" si="3"/>
        <v>993.75576021803363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7"/>
        <v>3.2000000000000001E-2</v>
      </c>
      <c r="B31" s="1">
        <f t="shared" si="0"/>
        <v>115.95016588715829</v>
      </c>
      <c r="C31">
        <v>600</v>
      </c>
      <c r="D31" s="2">
        <v>0.49407114624505932</v>
      </c>
      <c r="E31" s="1">
        <f t="shared" si="4"/>
        <v>22.339920948616605</v>
      </c>
      <c r="F31" s="1">
        <f t="shared" si="5"/>
        <v>89.35968379446642</v>
      </c>
      <c r="G31" s="8">
        <f t="shared" si="9"/>
        <v>824.28627692307418</v>
      </c>
      <c r="H31">
        <v>315</v>
      </c>
      <c r="I31">
        <v>295</v>
      </c>
      <c r="J31" s="1">
        <v>303.47557232644647</v>
      </c>
      <c r="K31" s="2">
        <f t="shared" si="1"/>
        <v>11.524427673553532</v>
      </c>
      <c r="L31" s="8">
        <v>419.98840020564103</v>
      </c>
      <c r="M31" s="1">
        <f t="shared" si="6"/>
        <v>13.423221694352234</v>
      </c>
      <c r="N31" s="1">
        <f t="shared" si="2"/>
        <v>4179.2102510811101</v>
      </c>
      <c r="O31" s="1">
        <f t="shared" si="3"/>
        <v>993.53027327370671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7"/>
        <v>3.7999999999999999E-2</v>
      </c>
      <c r="B32" s="1">
        <f t="shared" si="0"/>
        <v>137.71710797539939</v>
      </c>
      <c r="C32">
        <v>600</v>
      </c>
      <c r="D32" s="2">
        <v>0.49407114624505932</v>
      </c>
      <c r="E32" s="1">
        <f t="shared" si="4"/>
        <v>22.339920948616605</v>
      </c>
      <c r="F32" s="1">
        <f t="shared" si="5"/>
        <v>89.35968379446642</v>
      </c>
      <c r="G32" s="8">
        <f t="shared" si="9"/>
        <v>1086.9683692307658</v>
      </c>
      <c r="H32">
        <v>315</v>
      </c>
      <c r="I32">
        <v>295</v>
      </c>
      <c r="J32" s="1">
        <v>304.70050865639786</v>
      </c>
      <c r="K32" s="2">
        <f t="shared" si="1"/>
        <v>10.299491343602142</v>
      </c>
      <c r="L32" s="8">
        <v>445.38530142783691</v>
      </c>
      <c r="M32" s="1">
        <f t="shared" si="6"/>
        <v>14.234586563778818</v>
      </c>
      <c r="N32" s="1">
        <f t="shared" si="2"/>
        <v>4179.0507960578607</v>
      </c>
      <c r="O32" s="1">
        <f t="shared" si="3"/>
        <v>993.34063872759225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7"/>
        <v>4.3999999999999997E-2</v>
      </c>
      <c r="B33" s="1">
        <f t="shared" si="0"/>
        <v>159.48758534375133</v>
      </c>
      <c r="C33">
        <v>600</v>
      </c>
      <c r="D33" s="2">
        <v>0.49407114624505932</v>
      </c>
      <c r="E33" s="1">
        <f t="shared" si="4"/>
        <v>22.339920948616605</v>
      </c>
      <c r="F33" s="1">
        <f t="shared" si="5"/>
        <v>89.35968379446642</v>
      </c>
      <c r="G33" s="8">
        <f t="shared" si="9"/>
        <v>1383.7962769230728</v>
      </c>
      <c r="H33">
        <v>315</v>
      </c>
      <c r="I33">
        <v>295</v>
      </c>
      <c r="J33" s="1">
        <v>305.70204851278061</v>
      </c>
      <c r="K33" s="2">
        <f t="shared" si="1"/>
        <v>9.2979514872193931</v>
      </c>
      <c r="L33" s="8">
        <v>465.26690743577819</v>
      </c>
      <c r="M33" s="1">
        <f t="shared" si="6"/>
        <v>14.869653926164158</v>
      </c>
      <c r="N33" s="1">
        <f t="shared" si="2"/>
        <v>4178.9407166533256</v>
      </c>
      <c r="O33" s="1">
        <f t="shared" si="3"/>
        <v>993.18075233625723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7"/>
        <v>0.05</v>
      </c>
      <c r="B34" s="1">
        <f t="shared" ref="B34:B65" si="10">A34/O34*3600*1000</f>
        <v>181.26067609454068</v>
      </c>
      <c r="C34">
        <v>600</v>
      </c>
      <c r="D34" s="2">
        <v>0.49407114624505932</v>
      </c>
      <c r="E34" s="1">
        <f t="shared" si="4"/>
        <v>22.339920948616605</v>
      </c>
      <c r="F34" s="1">
        <f t="shared" si="5"/>
        <v>89.35968379446642</v>
      </c>
      <c r="G34" s="8">
        <f t="shared" si="9"/>
        <v>1714.7699999999959</v>
      </c>
      <c r="H34">
        <v>315</v>
      </c>
      <c r="I34">
        <v>295</v>
      </c>
      <c r="J34" s="1">
        <v>306.53245245402815</v>
      </c>
      <c r="K34" s="2">
        <f t="shared" si="1"/>
        <v>8.4675475459718541</v>
      </c>
      <c r="L34" s="8">
        <v>481.23599310909742</v>
      </c>
      <c r="M34" s="1">
        <f t="shared" si="6"/>
        <v>15.379678674695448</v>
      </c>
      <c r="N34" s="1">
        <f t="shared" si="2"/>
        <v>4178.8623371459034</v>
      </c>
      <c r="O34" s="1">
        <f t="shared" si="3"/>
        <v>993.04495535543992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7"/>
        <v>5.6000000000000001E-2</v>
      </c>
      <c r="B35" s="1">
        <f t="shared" si="10"/>
        <v>203.03574602478307</v>
      </c>
      <c r="C35">
        <v>600</v>
      </c>
      <c r="D35" s="2">
        <v>0.49407114624505932</v>
      </c>
      <c r="E35" s="1">
        <f t="shared" si="4"/>
        <v>22.339920948616605</v>
      </c>
      <c r="F35" s="1">
        <f t="shared" si="5"/>
        <v>89.35968379446642</v>
      </c>
      <c r="G35" s="8">
        <f t="shared" si="9"/>
        <v>2079.8895384615334</v>
      </c>
      <c r="H35">
        <v>315</v>
      </c>
      <c r="I35">
        <v>295</v>
      </c>
      <c r="J35" s="1">
        <v>307.23033300288228</v>
      </c>
      <c r="K35" s="2">
        <f t="shared" ref="K35:K66" si="11">H35-J35</f>
        <v>7.7696669971177243</v>
      </c>
      <c r="L35" s="8">
        <v>494.33554143369844</v>
      </c>
      <c r="M35" s="1">
        <f t="shared" si="6"/>
        <v>15.798007540840363</v>
      </c>
      <c r="N35" s="1">
        <f t="shared" ref="N35:N66" si="12">((W35 + X35*H35 +Y35*H35^2 +  Z35*H35^3)+(W35 + X35*J35 + Y35*J35^2 +  Z35*J35^3))/2</f>
        <v>4178.8049494270072</v>
      </c>
      <c r="O35" s="1">
        <f t="shared" ref="O35:O66" si="13">((S35 + T35*H35 + U35*H35^2 +  V35*H35^3)+(S35 + T35*J35 + U35*J35^2 +  V35*J35^3))/2</f>
        <v>992.92860467728769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7"/>
        <v>6.2E-2</v>
      </c>
      <c r="B36" s="1">
        <f t="shared" si="10"/>
        <v>224.81234739816458</v>
      </c>
      <c r="C36">
        <v>600</v>
      </c>
      <c r="D36" s="2">
        <v>0.49407114624505932</v>
      </c>
      <c r="E36" s="1">
        <f t="shared" si="4"/>
        <v>22.339920948616605</v>
      </c>
      <c r="F36" s="1">
        <f t="shared" si="5"/>
        <v>89.35968379446642</v>
      </c>
      <c r="G36" s="8">
        <f t="shared" si="9"/>
        <v>2479.1548923076866</v>
      </c>
      <c r="H36">
        <v>315</v>
      </c>
      <c r="I36">
        <v>295</v>
      </c>
      <c r="J36" s="1">
        <v>307.82413216894815</v>
      </c>
      <c r="K36" s="2">
        <f t="shared" si="11"/>
        <v>7.1758678310518462</v>
      </c>
      <c r="L36" s="8">
        <v>505.27089103434002</v>
      </c>
      <c r="M36" s="1">
        <f t="shared" si="6"/>
        <v>16.147188293083698</v>
      </c>
      <c r="N36" s="1">
        <f t="shared" si="12"/>
        <v>4178.7618867586489</v>
      </c>
      <c r="O36" s="1">
        <f t="shared" si="13"/>
        <v>992.82803005784672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7"/>
        <v>6.8000000000000005E-2</v>
      </c>
      <c r="B37" s="1">
        <f t="shared" si="10"/>
        <v>246.59015635771311</v>
      </c>
      <c r="C37">
        <v>600</v>
      </c>
      <c r="D37" s="2">
        <v>0.49407114624505932</v>
      </c>
      <c r="E37" s="1">
        <f t="shared" si="4"/>
        <v>22.339920948616605</v>
      </c>
      <c r="F37" s="1">
        <f t="shared" si="5"/>
        <v>89.35968379446642</v>
      </c>
      <c r="G37" s="8">
        <f t="shared" si="9"/>
        <v>2912.5660615384559</v>
      </c>
      <c r="H37">
        <v>315</v>
      </c>
      <c r="I37">
        <v>295</v>
      </c>
      <c r="J37" s="1">
        <v>308.33499675341631</v>
      </c>
      <c r="K37" s="2">
        <f t="shared" si="11"/>
        <v>6.6650032465836944</v>
      </c>
      <c r="L37" s="8">
        <v>514.53507041150203</v>
      </c>
      <c r="M37" s="1">
        <f t="shared" si="6"/>
        <v>16.442979565919977</v>
      </c>
      <c r="N37" s="1">
        <f t="shared" si="12"/>
        <v>4178.7288722736139</v>
      </c>
      <c r="O37" s="1">
        <f t="shared" si="13"/>
        <v>992.74035758703917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7"/>
        <v>7.3999999999999996E-2</v>
      </c>
      <c r="B38" s="1">
        <f t="shared" si="10"/>
        <v>268.36795277363615</v>
      </c>
      <c r="C38">
        <v>600</v>
      </c>
      <c r="D38" s="2">
        <v>0.49407114624505932</v>
      </c>
      <c r="E38" s="1">
        <f t="shared" si="4"/>
        <v>22.339920948616605</v>
      </c>
      <c r="F38" s="1">
        <f t="shared" si="5"/>
        <v>89.35968379446642</v>
      </c>
      <c r="G38" s="8">
        <f t="shared" si="9"/>
        <v>3380.1230461538389</v>
      </c>
      <c r="H38">
        <v>315</v>
      </c>
      <c r="I38">
        <v>295</v>
      </c>
      <c r="J38" s="1">
        <v>308.75805968741162</v>
      </c>
      <c r="K38" s="2">
        <f t="shared" si="11"/>
        <v>6.2419403125883832</v>
      </c>
      <c r="L38" s="8">
        <v>522.11217623144807</v>
      </c>
      <c r="M38" s="1">
        <f t="shared" si="6"/>
        <v>16.684885882430866</v>
      </c>
      <c r="N38" s="1">
        <f t="shared" si="12"/>
        <v>4178.7042321141644</v>
      </c>
      <c r="O38" s="1">
        <f t="shared" si="13"/>
        <v>992.666960591617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7"/>
        <v>8.0000000000000002E-3</v>
      </c>
      <c r="B39" s="1">
        <f t="shared" si="10"/>
        <v>28.9563779145921</v>
      </c>
      <c r="C39">
        <v>800</v>
      </c>
      <c r="D39" s="2">
        <v>0.7334211682037769</v>
      </c>
      <c r="E39" s="1">
        <f t="shared" si="4"/>
        <v>33.162371541501976</v>
      </c>
      <c r="F39" s="1">
        <f t="shared" si="5"/>
        <v>132.6494861660079</v>
      </c>
      <c r="G39" s="8">
        <f t="shared" si="9"/>
        <v>115.01606153846123</v>
      </c>
      <c r="H39">
        <v>315</v>
      </c>
      <c r="I39">
        <v>295</v>
      </c>
      <c r="J39" s="1">
        <v>295.4585139481901</v>
      </c>
      <c r="K39" s="2">
        <f t="shared" si="11"/>
        <v>19.541486051809898</v>
      </c>
      <c r="L39" s="8">
        <v>235.51104063176643</v>
      </c>
      <c r="M39" s="1">
        <f t="shared" si="6"/>
        <v>5.1758713833460304</v>
      </c>
      <c r="N39" s="1">
        <f t="shared" si="12"/>
        <v>4181.084110923538</v>
      </c>
      <c r="O39" s="1">
        <f t="shared" si="13"/>
        <v>994.59953468443655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7"/>
        <v>1.4E-2</v>
      </c>
      <c r="B40" s="1">
        <f t="shared" si="10"/>
        <v>50.684778695650053</v>
      </c>
      <c r="C40">
        <v>800</v>
      </c>
      <c r="D40" s="2">
        <v>0.7334211682037769</v>
      </c>
      <c r="E40" s="1">
        <f t="shared" si="4"/>
        <v>33.162371541501976</v>
      </c>
      <c r="F40" s="1">
        <f t="shared" si="5"/>
        <v>132.6494861660079</v>
      </c>
      <c r="G40" s="8">
        <f t="shared" si="9"/>
        <v>241.11489230769138</v>
      </c>
      <c r="H40">
        <v>315</v>
      </c>
      <c r="I40">
        <v>295</v>
      </c>
      <c r="J40" s="1">
        <v>297.30140413510503</v>
      </c>
      <c r="K40" s="2">
        <f t="shared" si="11"/>
        <v>17.698595864894969</v>
      </c>
      <c r="L40" s="8">
        <v>372.2746826663614</v>
      </c>
      <c r="M40" s="1">
        <f t="shared" si="6"/>
        <v>8.1854087210524114</v>
      </c>
      <c r="N40" s="1">
        <f t="shared" si="12"/>
        <v>4180.5085741241783</v>
      </c>
      <c r="O40" s="1">
        <f t="shared" si="13"/>
        <v>994.38137636231818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7"/>
        <v>0.02</v>
      </c>
      <c r="B41" s="1">
        <f t="shared" si="10"/>
        <v>72.426329620378695</v>
      </c>
      <c r="C41">
        <v>800</v>
      </c>
      <c r="D41" s="2">
        <v>0.7334211682037769</v>
      </c>
      <c r="E41" s="1">
        <f t="shared" si="4"/>
        <v>33.162371541501976</v>
      </c>
      <c r="F41" s="1">
        <f t="shared" si="5"/>
        <v>132.6494861660079</v>
      </c>
      <c r="G41" s="8">
        <f t="shared" si="9"/>
        <v>401.35953846153689</v>
      </c>
      <c r="H41">
        <v>315</v>
      </c>
      <c r="I41">
        <v>295</v>
      </c>
      <c r="J41" s="1">
        <v>299.39064022817035</v>
      </c>
      <c r="K41" s="2">
        <f t="shared" si="11"/>
        <v>15.609359771829645</v>
      </c>
      <c r="L41" s="8">
        <v>468.22062763485388</v>
      </c>
      <c r="M41" s="1">
        <f t="shared" si="6"/>
        <v>10.294664766423455</v>
      </c>
      <c r="N41" s="1">
        <f t="shared" si="12"/>
        <v>4179.9675347535485</v>
      </c>
      <c r="O41" s="1">
        <f t="shared" si="13"/>
        <v>994.11361002810327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7"/>
        <v>2.5999999999999999E-2</v>
      </c>
      <c r="B42" s="1">
        <f t="shared" si="10"/>
        <v>94.178072708295616</v>
      </c>
      <c r="C42">
        <v>800</v>
      </c>
      <c r="D42" s="2">
        <v>0.7334211682037769</v>
      </c>
      <c r="E42" s="1">
        <f t="shared" si="4"/>
        <v>33.162371541501976</v>
      </c>
      <c r="F42" s="1">
        <f t="shared" si="5"/>
        <v>132.6494861660079</v>
      </c>
      <c r="G42" s="8">
        <f t="shared" si="9"/>
        <v>595.74999999999773</v>
      </c>
      <c r="H42">
        <v>315</v>
      </c>
      <c r="I42">
        <v>295</v>
      </c>
      <c r="J42" s="1">
        <v>301.21999682666439</v>
      </c>
      <c r="K42" s="2">
        <f t="shared" si="11"/>
        <v>13.780003173335615</v>
      </c>
      <c r="L42" s="8">
        <v>536.66276405491385</v>
      </c>
      <c r="M42" s="1">
        <f t="shared" si="6"/>
        <v>11.798322913225107</v>
      </c>
      <c r="N42" s="1">
        <f t="shared" si="12"/>
        <v>4179.5825467167715</v>
      </c>
      <c r="O42" s="1">
        <f t="shared" si="13"/>
        <v>993.8619182610995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7"/>
        <v>3.2000000000000001E-2</v>
      </c>
      <c r="B43" s="1">
        <f t="shared" si="10"/>
        <v>115.93715890916681</v>
      </c>
      <c r="C43">
        <v>800</v>
      </c>
      <c r="D43" s="2">
        <v>0.7334211682037769</v>
      </c>
      <c r="E43" s="1">
        <f t="shared" si="4"/>
        <v>33.162371541501976</v>
      </c>
      <c r="F43" s="1">
        <f t="shared" si="5"/>
        <v>132.6494861660079</v>
      </c>
      <c r="G43" s="8">
        <f t="shared" si="9"/>
        <v>824.28627692307418</v>
      </c>
      <c r="H43">
        <v>315</v>
      </c>
      <c r="I43">
        <v>295</v>
      </c>
      <c r="J43" s="1">
        <v>302.73476283170601</v>
      </c>
      <c r="K43" s="2">
        <f t="shared" si="11"/>
        <v>12.265237168293993</v>
      </c>
      <c r="L43" s="8">
        <v>587.31788656119852</v>
      </c>
      <c r="M43" s="1">
        <f t="shared" si="6"/>
        <v>12.910674696586812</v>
      </c>
      <c r="N43" s="1">
        <f t="shared" si="12"/>
        <v>4179.320826658909</v>
      </c>
      <c r="O43" s="1">
        <f t="shared" si="13"/>
        <v>993.64173733337429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7"/>
        <v>3.7999999999999999E-2</v>
      </c>
      <c r="B44" s="1">
        <f t="shared" si="10"/>
        <v>137.70153760370545</v>
      </c>
      <c r="C44">
        <v>800</v>
      </c>
      <c r="D44" s="2">
        <v>0.7334211682037769</v>
      </c>
      <c r="E44" s="1">
        <f t="shared" si="4"/>
        <v>33.162371541501976</v>
      </c>
      <c r="F44" s="1">
        <f t="shared" si="5"/>
        <v>132.6494861660079</v>
      </c>
      <c r="G44" s="8">
        <f t="shared" si="9"/>
        <v>1086.9683692307658</v>
      </c>
      <c r="H44">
        <v>315</v>
      </c>
      <c r="I44">
        <v>295</v>
      </c>
      <c r="J44" s="1">
        <v>303.98013176109396</v>
      </c>
      <c r="K44" s="2">
        <f t="shared" si="11"/>
        <v>11.019868238906042</v>
      </c>
      <c r="L44" s="8">
        <v>626.12336027030437</v>
      </c>
      <c r="M44" s="1">
        <f t="shared" si="6"/>
        <v>13.762488305990606</v>
      </c>
      <c r="N44" s="1">
        <f t="shared" si="12"/>
        <v>4179.1411338419975</v>
      </c>
      <c r="O44" s="1">
        <f t="shared" si="13"/>
        <v>993.45295906353613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7"/>
        <v>4.3999999999999997E-2</v>
      </c>
      <c r="B45" s="1">
        <f t="shared" si="10"/>
        <v>159.46979982099381</v>
      </c>
      <c r="C45">
        <v>800</v>
      </c>
      <c r="D45" s="2">
        <v>0.7334211682037769</v>
      </c>
      <c r="E45" s="1">
        <f t="shared" si="4"/>
        <v>33.162371541501976</v>
      </c>
      <c r="F45" s="1">
        <f t="shared" si="5"/>
        <v>132.6494861660079</v>
      </c>
      <c r="G45" s="8">
        <f t="shared" si="9"/>
        <v>1383.7962769230728</v>
      </c>
      <c r="H45">
        <v>315</v>
      </c>
      <c r="I45">
        <v>295</v>
      </c>
      <c r="J45" s="1">
        <v>305.01107129054373</v>
      </c>
      <c r="K45" s="2">
        <f t="shared" si="11"/>
        <v>9.9889287094562746</v>
      </c>
      <c r="L45" s="8">
        <v>656.72580893646943</v>
      </c>
      <c r="M45" s="1">
        <f t="shared" si="6"/>
        <v>14.434019892502999</v>
      </c>
      <c r="N45" s="1">
        <f t="shared" si="12"/>
        <v>4179.0147766717519</v>
      </c>
      <c r="O45" s="1">
        <f t="shared" si="13"/>
        <v>993.29152088862793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7"/>
        <v>0.05</v>
      </c>
      <c r="B46" s="1">
        <f t="shared" si="10"/>
        <v>181.24097380053917</v>
      </c>
      <c r="C46">
        <v>800</v>
      </c>
      <c r="D46" s="2">
        <v>0.7334211682037769</v>
      </c>
      <c r="E46" s="1">
        <f t="shared" si="4"/>
        <v>33.162371541501976</v>
      </c>
      <c r="F46" s="1">
        <f t="shared" si="5"/>
        <v>132.6494861660079</v>
      </c>
      <c r="G46" s="8">
        <f t="shared" si="9"/>
        <v>1714.7699999999959</v>
      </c>
      <c r="H46">
        <v>315</v>
      </c>
      <c r="I46">
        <v>295</v>
      </c>
      <c r="J46" s="1">
        <v>305.8737808503293</v>
      </c>
      <c r="K46" s="2">
        <f t="shared" si="11"/>
        <v>9.1262191496707032</v>
      </c>
      <c r="L46" s="8">
        <v>681.44467513089148</v>
      </c>
      <c r="M46" s="1">
        <f t="shared" si="6"/>
        <v>14.976290605217427</v>
      </c>
      <c r="N46" s="1">
        <f t="shared" si="12"/>
        <v>4178.9235760969259</v>
      </c>
      <c r="O46" s="1">
        <f t="shared" si="13"/>
        <v>993.15290701370384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7"/>
        <v>5.6000000000000001E-2</v>
      </c>
      <c r="B47" s="1">
        <f t="shared" si="10"/>
        <v>203.01437734847741</v>
      </c>
      <c r="C47">
        <v>800</v>
      </c>
      <c r="D47" s="2">
        <v>0.7334211682037769</v>
      </c>
      <c r="E47" s="1">
        <f t="shared" si="4"/>
        <v>33.162371541501976</v>
      </c>
      <c r="F47" s="1">
        <f t="shared" si="5"/>
        <v>132.6494861660079</v>
      </c>
      <c r="G47" s="8">
        <f t="shared" si="9"/>
        <v>2079.8895384615334</v>
      </c>
      <c r="H47">
        <v>315</v>
      </c>
      <c r="I47">
        <v>295</v>
      </c>
      <c r="J47" s="1">
        <v>306.60401527162236</v>
      </c>
      <c r="K47" s="2">
        <f t="shared" si="11"/>
        <v>8.3959847283776412</v>
      </c>
      <c r="L47" s="8">
        <v>701.81215136280468</v>
      </c>
      <c r="M47" s="1">
        <f t="shared" si="6"/>
        <v>15.42299110610551</v>
      </c>
      <c r="N47" s="1">
        <f t="shared" si="12"/>
        <v>4178.8561042356523</v>
      </c>
      <c r="O47" s="1">
        <f t="shared" si="13"/>
        <v>993.03311732424936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7"/>
        <v>6.2E-2</v>
      </c>
      <c r="B48" s="1">
        <f t="shared" si="10"/>
        <v>224.78952132383415</v>
      </c>
      <c r="C48">
        <v>800</v>
      </c>
      <c r="D48" s="2">
        <v>0.7334211682037769</v>
      </c>
      <c r="E48" s="1">
        <f t="shared" si="4"/>
        <v>33.162371541501976</v>
      </c>
      <c r="F48" s="1">
        <f t="shared" si="5"/>
        <v>132.6494861660079</v>
      </c>
      <c r="G48" s="8">
        <f t="shared" si="9"/>
        <v>2479.1548923076866</v>
      </c>
      <c r="H48">
        <v>315</v>
      </c>
      <c r="I48">
        <v>295</v>
      </c>
      <c r="J48" s="1">
        <v>307.22889792951008</v>
      </c>
      <c r="K48" s="2">
        <f t="shared" si="11"/>
        <v>7.771102070489917</v>
      </c>
      <c r="L48" s="8">
        <v>718.87616615342358</v>
      </c>
      <c r="M48" s="1">
        <f t="shared" si="6"/>
        <v>15.79715634366107</v>
      </c>
      <c r="N48" s="1">
        <f t="shared" si="12"/>
        <v>4178.805059799095</v>
      </c>
      <c r="O48" s="1">
        <f t="shared" si="13"/>
        <v>992.92884599569811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7"/>
        <v>6.8000000000000005E-2</v>
      </c>
      <c r="B49" s="1">
        <f t="shared" si="10"/>
        <v>246.56604756214358</v>
      </c>
      <c r="C49">
        <v>800</v>
      </c>
      <c r="D49" s="2">
        <v>0.7334211682037769</v>
      </c>
      <c r="E49" s="1">
        <f t="shared" si="4"/>
        <v>33.162371541501976</v>
      </c>
      <c r="F49" s="1">
        <f t="shared" si="5"/>
        <v>132.6494861660079</v>
      </c>
      <c r="G49" s="8">
        <f t="shared" si="9"/>
        <v>2912.5660615384559</v>
      </c>
      <c r="H49">
        <v>315</v>
      </c>
      <c r="I49">
        <v>295</v>
      </c>
      <c r="J49" s="1">
        <v>307.76901501098973</v>
      </c>
      <c r="K49" s="2">
        <f t="shared" si="11"/>
        <v>7.2309849890102669</v>
      </c>
      <c r="L49" s="8">
        <v>733.37569183027585</v>
      </c>
      <c r="M49" s="1">
        <f t="shared" si="6"/>
        <v>16.115025453950295</v>
      </c>
      <c r="N49" s="1">
        <f t="shared" si="12"/>
        <v>4178.7656682148281</v>
      </c>
      <c r="O49" s="1">
        <f t="shared" si="13"/>
        <v>992.8374259975983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7"/>
        <v>7.3999999999999996E-2</v>
      </c>
      <c r="B50" s="1">
        <f t="shared" si="10"/>
        <v>268.34265907655487</v>
      </c>
      <c r="C50">
        <v>800</v>
      </c>
      <c r="D50" s="2">
        <v>0.7334211682037769</v>
      </c>
      <c r="E50" s="1">
        <f t="shared" si="4"/>
        <v>33.162371541501976</v>
      </c>
      <c r="F50" s="1">
        <f t="shared" si="5"/>
        <v>132.6494861660079</v>
      </c>
      <c r="G50" s="8">
        <f t="shared" si="9"/>
        <v>3380.1230461538389</v>
      </c>
      <c r="H50">
        <v>315</v>
      </c>
      <c r="I50">
        <v>295</v>
      </c>
      <c r="J50" s="1">
        <v>308.21800329108117</v>
      </c>
      <c r="K50" s="2">
        <f t="shared" si="11"/>
        <v>6.7819967089188253</v>
      </c>
      <c r="L50" s="8">
        <v>745.26400918543641</v>
      </c>
      <c r="M50" s="1">
        <f t="shared" si="6"/>
        <v>16.375602980232461</v>
      </c>
      <c r="N50" s="1">
        <f t="shared" si="12"/>
        <v>4178.7361129214451</v>
      </c>
      <c r="O50" s="1">
        <f t="shared" si="13"/>
        <v>992.76052833626932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7"/>
        <v>8.0000000000000002E-3</v>
      </c>
      <c r="B51" s="1">
        <f t="shared" si="10"/>
        <v>28.955928834435561</v>
      </c>
      <c r="C51">
        <v>1000</v>
      </c>
      <c r="D51" s="2">
        <v>0.97277119016249436</v>
      </c>
      <c r="E51" s="1">
        <f t="shared" si="4"/>
        <v>43.984822134387343</v>
      </c>
      <c r="F51" s="1">
        <f t="shared" si="5"/>
        <v>175.93928853754937</v>
      </c>
      <c r="G51" s="8">
        <f t="shared" si="9"/>
        <v>115.01606153846123</v>
      </c>
      <c r="H51">
        <v>315</v>
      </c>
      <c r="I51">
        <v>295</v>
      </c>
      <c r="J51" s="1">
        <v>295.32240936331715</v>
      </c>
      <c r="K51" s="2">
        <f t="shared" si="11"/>
        <v>19.677590636682851</v>
      </c>
      <c r="L51" s="8">
        <v>280.03335880479335</v>
      </c>
      <c r="M51" s="1">
        <f t="shared" si="6"/>
        <v>4.7672444963719345</v>
      </c>
      <c r="N51" s="1">
        <f t="shared" si="12"/>
        <v>4181.1304951308939</v>
      </c>
      <c r="O51" s="1">
        <f t="shared" si="13"/>
        <v>994.6149600198587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7"/>
        <v>1.4E-2</v>
      </c>
      <c r="B52" s="1">
        <f t="shared" si="10"/>
        <v>50.682160669290781</v>
      </c>
      <c r="C52">
        <v>1000</v>
      </c>
      <c r="D52" s="2">
        <v>0.97277119016249436</v>
      </c>
      <c r="E52" s="1">
        <f t="shared" si="4"/>
        <v>43.984822134387343</v>
      </c>
      <c r="F52" s="1">
        <f t="shared" si="5"/>
        <v>175.93928853754937</v>
      </c>
      <c r="G52" s="8">
        <f t="shared" si="9"/>
        <v>241.11489230769138</v>
      </c>
      <c r="H52">
        <v>315</v>
      </c>
      <c r="I52">
        <v>295</v>
      </c>
      <c r="J52" s="1">
        <v>296.88026953977612</v>
      </c>
      <c r="K52" s="2">
        <f t="shared" si="11"/>
        <v>18.119730460223877</v>
      </c>
      <c r="L52" s="8">
        <v>450.02239940927518</v>
      </c>
      <c r="M52" s="1">
        <f t="shared" si="6"/>
        <v>7.6638324841328478</v>
      </c>
      <c r="N52" s="1">
        <f t="shared" si="12"/>
        <v>4180.6316646761679</v>
      </c>
      <c r="O52" s="1">
        <f t="shared" si="13"/>
        <v>994.43274190435727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7"/>
        <v>0.02</v>
      </c>
      <c r="B53" s="1">
        <f t="shared" si="10"/>
        <v>72.420747395635559</v>
      </c>
      <c r="C53">
        <v>1000</v>
      </c>
      <c r="D53" s="2">
        <v>0.97277119016249436</v>
      </c>
      <c r="E53" s="1">
        <f t="shared" si="4"/>
        <v>43.984822134387343</v>
      </c>
      <c r="F53" s="1">
        <f t="shared" si="5"/>
        <v>175.93928853754937</v>
      </c>
      <c r="G53" s="8">
        <f t="shared" si="9"/>
        <v>401.35953846153689</v>
      </c>
      <c r="H53">
        <v>315</v>
      </c>
      <c r="I53">
        <v>295</v>
      </c>
      <c r="J53" s="1">
        <v>298.80944567502706</v>
      </c>
      <c r="K53" s="2">
        <f t="shared" si="11"/>
        <v>16.190554324972936</v>
      </c>
      <c r="L53" s="8">
        <v>573.41837349740752</v>
      </c>
      <c r="M53" s="1">
        <f t="shared" si="6"/>
        <v>9.763647290723398</v>
      </c>
      <c r="N53" s="1">
        <f t="shared" si="12"/>
        <v>4180.1067586202853</v>
      </c>
      <c r="O53" s="1">
        <f t="shared" si="13"/>
        <v>994.1902367654809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7"/>
        <v>2.5999999999999999E-2</v>
      </c>
      <c r="B54" s="1">
        <f t="shared" si="10"/>
        <v>94.169489243352487</v>
      </c>
      <c r="C54">
        <v>1000</v>
      </c>
      <c r="D54" s="2">
        <v>0.97277119016249436</v>
      </c>
      <c r="E54" s="1">
        <f t="shared" si="4"/>
        <v>43.984822134387343</v>
      </c>
      <c r="F54" s="1">
        <f t="shared" si="5"/>
        <v>175.93928853754937</v>
      </c>
      <c r="G54" s="8">
        <f t="shared" si="9"/>
        <v>595.74999999999773</v>
      </c>
      <c r="H54">
        <v>315</v>
      </c>
      <c r="I54">
        <v>295</v>
      </c>
      <c r="J54" s="1">
        <v>300.57465250754774</v>
      </c>
      <c r="K54" s="2">
        <f t="shared" si="11"/>
        <v>14.425347492452261</v>
      </c>
      <c r="L54" s="8">
        <v>663.30605378688733</v>
      </c>
      <c r="M54" s="1">
        <f t="shared" si="6"/>
        <v>11.29183690767708</v>
      </c>
      <c r="N54" s="1">
        <f t="shared" si="12"/>
        <v>4179.7094130315008</v>
      </c>
      <c r="O54" s="1">
        <f t="shared" si="13"/>
        <v>993.95250788840087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7"/>
        <v>3.2000000000000001E-2</v>
      </c>
      <c r="B55" s="1">
        <f t="shared" si="10"/>
        <v>115.92581424455425</v>
      </c>
      <c r="C55">
        <v>1000</v>
      </c>
      <c r="D55" s="2">
        <v>0.97277119016249436</v>
      </c>
      <c r="E55" s="1">
        <f t="shared" si="4"/>
        <v>43.984822134387343</v>
      </c>
      <c r="F55" s="1">
        <f t="shared" si="5"/>
        <v>175.93928853754937</v>
      </c>
      <c r="G55" s="8">
        <f t="shared" si="9"/>
        <v>824.28627692307418</v>
      </c>
      <c r="H55">
        <v>315</v>
      </c>
      <c r="I55">
        <v>295</v>
      </c>
      <c r="J55" s="1">
        <v>302.07465838147215</v>
      </c>
      <c r="K55" s="2">
        <f t="shared" si="11"/>
        <v>12.925341618527852</v>
      </c>
      <c r="L55" s="8">
        <v>730.74878332463197</v>
      </c>
      <c r="M55" s="1">
        <f t="shared" si="6"/>
        <v>12.437623634048038</v>
      </c>
      <c r="N55" s="1">
        <f t="shared" si="12"/>
        <v>4179.4288347994525</v>
      </c>
      <c r="O55" s="1">
        <f t="shared" si="13"/>
        <v>993.73897652318351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7"/>
        <v>3.7999999999999999E-2</v>
      </c>
      <c r="B56" s="1">
        <f t="shared" si="10"/>
        <v>137.6877404266649</v>
      </c>
      <c r="C56">
        <v>1000</v>
      </c>
      <c r="D56" s="2">
        <v>0.97277119016249436</v>
      </c>
      <c r="E56" s="1">
        <f t="shared" si="4"/>
        <v>43.984822134387343</v>
      </c>
      <c r="F56" s="1">
        <f t="shared" si="5"/>
        <v>175.93928853754937</v>
      </c>
      <c r="G56" s="8">
        <f t="shared" si="9"/>
        <v>1086.9683692307658</v>
      </c>
      <c r="H56">
        <v>315</v>
      </c>
      <c r="I56">
        <v>295</v>
      </c>
      <c r="J56" s="1">
        <v>303.32907979945418</v>
      </c>
      <c r="K56" s="2">
        <f t="shared" si="11"/>
        <v>11.670920200545822</v>
      </c>
      <c r="L56" s="8">
        <v>782.91035387227271</v>
      </c>
      <c r="M56" s="1">
        <f t="shared" si="6"/>
        <v>13.323283222249611</v>
      </c>
      <c r="N56" s="1">
        <f t="shared" si="12"/>
        <v>4179.2312470413817</v>
      </c>
      <c r="O56" s="1">
        <f t="shared" si="13"/>
        <v>993.55250929448039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7"/>
        <v>4.3999999999999997E-2</v>
      </c>
      <c r="B57" s="1">
        <f t="shared" si="10"/>
        <v>159.45385050417309</v>
      </c>
      <c r="C57">
        <v>1000</v>
      </c>
      <c r="D57" s="2">
        <v>0.97277119016249436</v>
      </c>
      <c r="E57" s="1">
        <f t="shared" si="4"/>
        <v>43.984822134387343</v>
      </c>
      <c r="F57" s="1">
        <f t="shared" si="5"/>
        <v>175.93928853754937</v>
      </c>
      <c r="G57" s="8">
        <f t="shared" si="9"/>
        <v>1383.7962769230728</v>
      </c>
      <c r="H57">
        <v>315</v>
      </c>
      <c r="I57">
        <v>295</v>
      </c>
      <c r="J57" s="1">
        <v>304.38010913914064</v>
      </c>
      <c r="K57" s="2">
        <f t="shared" si="11"/>
        <v>10.619890860859357</v>
      </c>
      <c r="L57" s="8">
        <v>824.33598725499564</v>
      </c>
      <c r="M57" s="1">
        <f t="shared" si="6"/>
        <v>14.026307662548994</v>
      </c>
      <c r="N57" s="1">
        <f t="shared" si="12"/>
        <v>4179.0897874002158</v>
      </c>
      <c r="O57" s="1">
        <f t="shared" si="13"/>
        <v>993.39087453303284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7"/>
        <v>0.05</v>
      </c>
      <c r="B58" s="1">
        <f t="shared" si="10"/>
        <v>181.22314011538396</v>
      </c>
      <c r="C58">
        <v>1000</v>
      </c>
      <c r="D58" s="2">
        <v>0.97277119016249436</v>
      </c>
      <c r="E58" s="1">
        <f t="shared" si="4"/>
        <v>43.984822134387343</v>
      </c>
      <c r="F58" s="1">
        <f t="shared" si="5"/>
        <v>175.93928853754937</v>
      </c>
      <c r="G58" s="8">
        <f t="shared" si="9"/>
        <v>1714.7699999999959</v>
      </c>
      <c r="H58">
        <v>315</v>
      </c>
      <c r="I58">
        <v>295</v>
      </c>
      <c r="J58" s="1">
        <v>305.26757021954745</v>
      </c>
      <c r="K58" s="2">
        <f t="shared" si="11"/>
        <v>9.7324297804525486</v>
      </c>
      <c r="L58" s="8">
        <v>857.9783715712349</v>
      </c>
      <c r="M58" s="1">
        <f t="shared" si="6"/>
        <v>14.596998106281625</v>
      </c>
      <c r="N58" s="1">
        <f t="shared" si="12"/>
        <v>4178.986318558399</v>
      </c>
      <c r="O58" s="1">
        <f t="shared" si="13"/>
        <v>993.25064053848098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7"/>
        <v>5.6000000000000001E-2</v>
      </c>
      <c r="B59" s="1">
        <f t="shared" si="10"/>
        <v>202.99489008444095</v>
      </c>
      <c r="C59">
        <v>1000</v>
      </c>
      <c r="D59" s="2">
        <v>0.97277119016249436</v>
      </c>
      <c r="E59" s="1">
        <f t="shared" si="4"/>
        <v>43.984822134387343</v>
      </c>
      <c r="F59" s="1">
        <f t="shared" si="5"/>
        <v>175.93928853754937</v>
      </c>
      <c r="G59" s="8">
        <f t="shared" si="9"/>
        <v>2079.8895384615334</v>
      </c>
      <c r="H59">
        <v>315</v>
      </c>
      <c r="I59">
        <v>295</v>
      </c>
      <c r="J59" s="1">
        <v>306.02400230995931</v>
      </c>
      <c r="K59" s="2">
        <f t="shared" si="11"/>
        <v>8.9759976900406855</v>
      </c>
      <c r="L59" s="8">
        <v>885.81735739918008</v>
      </c>
      <c r="M59" s="1">
        <f t="shared" si="6"/>
        <v>15.069062261893718</v>
      </c>
      <c r="N59" s="1">
        <f t="shared" si="12"/>
        <v>4178.9089857457939</v>
      </c>
      <c r="O59" s="1">
        <f t="shared" si="13"/>
        <v>993.12844730298025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7"/>
        <v>6.2E-2</v>
      </c>
      <c r="B60" s="1">
        <f t="shared" si="10"/>
        <v>224.76857689454215</v>
      </c>
      <c r="C60">
        <v>1000</v>
      </c>
      <c r="D60" s="2">
        <v>0.97277119016249436</v>
      </c>
      <c r="E60" s="1">
        <f t="shared" si="4"/>
        <v>43.984822134387343</v>
      </c>
      <c r="F60" s="1">
        <f t="shared" si="5"/>
        <v>175.93928853754937</v>
      </c>
      <c r="G60" s="8">
        <f t="shared" si="9"/>
        <v>2479.1548923076866</v>
      </c>
      <c r="H60">
        <v>315</v>
      </c>
      <c r="I60">
        <v>295</v>
      </c>
      <c r="J60" s="1">
        <v>306.67490700546654</v>
      </c>
      <c r="K60" s="2">
        <f t="shared" si="11"/>
        <v>8.3250929945334633</v>
      </c>
      <c r="L60" s="8">
        <v>909.22225251514965</v>
      </c>
      <c r="M60" s="1">
        <f t="shared" si="6"/>
        <v>15.465801449497887</v>
      </c>
      <c r="N60" s="1">
        <f t="shared" si="12"/>
        <v>4178.8500093808925</v>
      </c>
      <c r="O60" s="1">
        <f t="shared" si="13"/>
        <v>993.02136928473715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7"/>
        <v>6.8000000000000005E-2</v>
      </c>
      <c r="B61" s="1">
        <f t="shared" si="10"/>
        <v>246.54381260360699</v>
      </c>
      <c r="C61">
        <v>1000</v>
      </c>
      <c r="D61" s="2">
        <v>0.97277119016249436</v>
      </c>
      <c r="E61" s="1">
        <f t="shared" si="4"/>
        <v>43.984822134387343</v>
      </c>
      <c r="F61" s="1">
        <f t="shared" si="5"/>
        <v>175.93928853754937</v>
      </c>
      <c r="G61" s="8">
        <f t="shared" si="9"/>
        <v>2912.5660615384559</v>
      </c>
      <c r="H61">
        <v>315</v>
      </c>
      <c r="I61">
        <v>295</v>
      </c>
      <c r="J61" s="1">
        <v>307.24007257671457</v>
      </c>
      <c r="K61" s="2">
        <f t="shared" si="11"/>
        <v>7.7599274232854327</v>
      </c>
      <c r="L61" s="8">
        <v>929.16708830618427</v>
      </c>
      <c r="M61" s="1">
        <f t="shared" si="6"/>
        <v>15.803783502728805</v>
      </c>
      <c r="N61" s="1">
        <f t="shared" si="12"/>
        <v>4178.8042011680709</v>
      </c>
      <c r="O61" s="1">
        <f t="shared" si="13"/>
        <v>992.92696667098812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7"/>
        <v>7.3999999999999996E-2</v>
      </c>
      <c r="B62" s="1">
        <f t="shared" si="10"/>
        <v>268.31923463105187</v>
      </c>
      <c r="C62">
        <v>1000</v>
      </c>
      <c r="D62" s="2">
        <v>0.97277119016249436</v>
      </c>
      <c r="E62" s="1">
        <f t="shared" si="4"/>
        <v>43.984822134387343</v>
      </c>
      <c r="F62" s="1">
        <f t="shared" si="5"/>
        <v>175.93928853754937</v>
      </c>
      <c r="G62" s="8">
        <f t="shared" si="9"/>
        <v>3380.1230461538389</v>
      </c>
      <c r="H62">
        <v>315</v>
      </c>
      <c r="I62">
        <v>295</v>
      </c>
      <c r="J62" s="1">
        <v>307.71162091819332</v>
      </c>
      <c r="K62" s="2">
        <f t="shared" si="11"/>
        <v>7.2883790818066814</v>
      </c>
      <c r="L62" s="8">
        <v>945.55898323328438</v>
      </c>
      <c r="M62" s="1">
        <f t="shared" si="6"/>
        <v>16.081480928047402</v>
      </c>
      <c r="N62" s="1">
        <f t="shared" si="12"/>
        <v>4178.7696521548769</v>
      </c>
      <c r="O62" s="1">
        <f t="shared" si="13"/>
        <v>992.84719698276217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7"/>
        <v>8.0000000000000002E-3</v>
      </c>
      <c r="B63" s="1">
        <f t="shared" si="10"/>
        <v>28.955639406549263</v>
      </c>
      <c r="C63">
        <v>1200</v>
      </c>
      <c r="D63" s="2">
        <v>1.2208846724374178</v>
      </c>
      <c r="E63" s="1">
        <f t="shared" si="4"/>
        <v>55.203521348930288</v>
      </c>
      <c r="F63" s="1">
        <f t="shared" si="5"/>
        <v>220.81408539572115</v>
      </c>
      <c r="G63" s="8">
        <f t="shared" si="9"/>
        <v>115.01606153846123</v>
      </c>
      <c r="H63">
        <v>315</v>
      </c>
      <c r="I63">
        <v>295</v>
      </c>
      <c r="J63" s="1">
        <v>295.23423900557975</v>
      </c>
      <c r="K63" s="2">
        <f t="shared" si="11"/>
        <v>19.765760994420248</v>
      </c>
      <c r="L63" s="8">
        <v>317.72525720243385</v>
      </c>
      <c r="M63" s="1">
        <f t="shared" si="6"/>
        <v>4.4445950096054219</v>
      </c>
      <c r="N63" s="1">
        <f t="shared" si="12"/>
        <v>4181.1608365794846</v>
      </c>
      <c r="O63" s="1">
        <f t="shared" si="13"/>
        <v>994.62490175526705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7"/>
        <v>1.4E-2</v>
      </c>
      <c r="B64" s="1">
        <f t="shared" si="10"/>
        <v>50.680231830443191</v>
      </c>
      <c r="C64">
        <v>1200</v>
      </c>
      <c r="D64" s="2">
        <v>1.2208846724374178</v>
      </c>
      <c r="E64" s="1">
        <f t="shared" si="4"/>
        <v>55.203521348930288</v>
      </c>
      <c r="F64" s="1">
        <f t="shared" si="5"/>
        <v>220.81408539572115</v>
      </c>
      <c r="G64" s="8">
        <f t="shared" si="9"/>
        <v>241.11489230769138</v>
      </c>
      <c r="H64">
        <v>315</v>
      </c>
      <c r="I64">
        <v>295</v>
      </c>
      <c r="J64" s="1">
        <v>296.56519702196624</v>
      </c>
      <c r="K64" s="2">
        <f t="shared" si="11"/>
        <v>18.434802978033758</v>
      </c>
      <c r="L64" s="8">
        <v>517.14466771619675</v>
      </c>
      <c r="M64" s="1">
        <f t="shared" si="6"/>
        <v>7.2358025571298601</v>
      </c>
      <c r="N64" s="1">
        <f t="shared" si="12"/>
        <v>4180.7269682717024</v>
      </c>
      <c r="O64" s="1">
        <f t="shared" si="13"/>
        <v>994.47058901820458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7"/>
        <v>0.02</v>
      </c>
      <c r="B65" s="1">
        <f t="shared" si="10"/>
        <v>72.416408094685551</v>
      </c>
      <c r="C65">
        <v>1200</v>
      </c>
      <c r="D65" s="2">
        <v>1.2208846724374178</v>
      </c>
      <c r="E65" s="1">
        <f t="shared" si="4"/>
        <v>55.203521348930288</v>
      </c>
      <c r="F65" s="1">
        <f t="shared" si="5"/>
        <v>220.81408539572115</v>
      </c>
      <c r="G65" s="8">
        <f t="shared" si="9"/>
        <v>401.35953846153689</v>
      </c>
      <c r="H65">
        <v>315</v>
      </c>
      <c r="I65">
        <v>295</v>
      </c>
      <c r="J65" s="1">
        <v>298.34877207106115</v>
      </c>
      <c r="K65" s="2">
        <f t="shared" si="11"/>
        <v>16.651227928938852</v>
      </c>
      <c r="L65" s="8">
        <v>666.10832546617121</v>
      </c>
      <c r="M65" s="1">
        <f t="shared" si="6"/>
        <v>9.317256356015502</v>
      </c>
      <c r="N65" s="1">
        <f t="shared" si="12"/>
        <v>4180.2231886368245</v>
      </c>
      <c r="O65" s="1">
        <f t="shared" si="13"/>
        <v>994.2498101515738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7"/>
        <v>2.5999999999999999E-2</v>
      </c>
      <c r="B66" s="1">
        <f t="shared" ref="B66:B97" si="14">A66/O66*3600*1000</f>
        <v>94.162608550027301</v>
      </c>
      <c r="C66">
        <v>1200</v>
      </c>
      <c r="D66" s="2">
        <v>1.2208846724374178</v>
      </c>
      <c r="E66" s="1">
        <f t="shared" si="4"/>
        <v>55.203521348930288</v>
      </c>
      <c r="F66" s="1">
        <f t="shared" si="5"/>
        <v>220.81408539572115</v>
      </c>
      <c r="G66" s="8">
        <f t="shared" si="9"/>
        <v>595.74999999999773</v>
      </c>
      <c r="H66">
        <v>315</v>
      </c>
      <c r="I66">
        <v>295</v>
      </c>
      <c r="J66" s="1">
        <v>300.04689820043512</v>
      </c>
      <c r="K66" s="2">
        <f t="shared" si="11"/>
        <v>14.953101799564877</v>
      </c>
      <c r="L66" s="8">
        <v>776.61667941688529</v>
      </c>
      <c r="M66" s="1">
        <f t="shared" si="6"/>
        <v>10.859515727488644</v>
      </c>
      <c r="N66" s="1">
        <f t="shared" si="12"/>
        <v>4179.8203280186708</v>
      </c>
      <c r="O66" s="1">
        <f t="shared" si="13"/>
        <v>994.02513844199211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7"/>
        <v>3.2000000000000001E-2</v>
      </c>
      <c r="B67" s="1">
        <f t="shared" si="14"/>
        <v>115.91653185876105</v>
      </c>
      <c r="C67">
        <v>1200</v>
      </c>
      <c r="D67" s="2">
        <v>1.2208846724374178</v>
      </c>
      <c r="E67" s="1">
        <f t="shared" si="4"/>
        <v>55.203521348930288</v>
      </c>
      <c r="F67" s="1">
        <f t="shared" si="5"/>
        <v>220.81408539572115</v>
      </c>
      <c r="G67" s="8">
        <f t="shared" si="9"/>
        <v>824.28627692307418</v>
      </c>
      <c r="H67">
        <v>315</v>
      </c>
      <c r="I67">
        <v>295</v>
      </c>
      <c r="J67" s="1">
        <v>301.5241391414425</v>
      </c>
      <c r="K67" s="2">
        <f t="shared" ref="K67:K98" si="15">H67-J67</f>
        <v>13.475860858557496</v>
      </c>
      <c r="L67" s="8">
        <v>860.53736150856503</v>
      </c>
      <c r="M67" s="1">
        <f t="shared" si="6"/>
        <v>12.029620632743869</v>
      </c>
      <c r="N67" s="1">
        <f t="shared" ref="N67:N98" si="16">((W67 + X67*H67 +Y67*H67^2 +  Z67*H67^3)+(W67 + X67*J67 + Y67*J67^2 +  Z67*J67^3))/2</f>
        <v>4179.5260108941438</v>
      </c>
      <c r="O67" s="1">
        <f t="shared" ref="O67:O98" si="17">((S67 + T67*H67 + U67*H67^2 +  V67*H67^3)+(S67 + T67*J67 + U67*J67^2 +  V67*J67^3))/2</f>
        <v>993.8185533394485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7"/>
        <v>3.7999999999999999E-2</v>
      </c>
      <c r="B68" s="1">
        <f t="shared" si="14"/>
        <v>137.67628355721212</v>
      </c>
      <c r="C68">
        <v>1200</v>
      </c>
      <c r="D68" s="2">
        <v>1.2208846724374178</v>
      </c>
      <c r="E68" s="1">
        <f t="shared" ref="E68:E131" si="18">D68*0.01256*3600</f>
        <v>55.203521348930288</v>
      </c>
      <c r="F68" s="1">
        <f t="shared" ref="F68:F131" si="19">E68*4</f>
        <v>220.81408539572115</v>
      </c>
      <c r="G68" s="8">
        <f t="shared" si="9"/>
        <v>1086.9683692307658</v>
      </c>
      <c r="H68">
        <v>315</v>
      </c>
      <c r="I68">
        <v>295</v>
      </c>
      <c r="J68" s="1">
        <v>302.77874220369716</v>
      </c>
      <c r="K68" s="2">
        <f t="shared" si="15"/>
        <v>12.221257796302837</v>
      </c>
      <c r="L68" s="8">
        <v>925.99689612342866</v>
      </c>
      <c r="M68" s="1">
        <f t="shared" ref="M68:M131" si="20">((H68-I68)-(J68-I68))/(LN((H68-I68)/(J68-I68)))</f>
        <v>12.941619132374399</v>
      </c>
      <c r="N68" s="1">
        <f t="shared" si="16"/>
        <v>4179.3139524614226</v>
      </c>
      <c r="O68" s="1">
        <f t="shared" si="17"/>
        <v>993.63518875894135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7"/>
        <v>4.3999999999999997E-2</v>
      </c>
      <c r="B69" s="1">
        <f t="shared" si="14"/>
        <v>159.44045791308625</v>
      </c>
      <c r="C69">
        <v>1200</v>
      </c>
      <c r="D69" s="2">
        <v>1.2208846724374178</v>
      </c>
      <c r="E69" s="1">
        <f t="shared" si="18"/>
        <v>55.203521348930288</v>
      </c>
      <c r="F69" s="1">
        <f t="shared" si="19"/>
        <v>220.81408539572115</v>
      </c>
      <c r="G69" s="8">
        <f t="shared" si="9"/>
        <v>1383.7962769230728</v>
      </c>
      <c r="H69">
        <v>315</v>
      </c>
      <c r="I69">
        <v>295</v>
      </c>
      <c r="J69" s="1">
        <v>303.84147974724817</v>
      </c>
      <c r="K69" s="2">
        <f t="shared" si="15"/>
        <v>11.158520252751828</v>
      </c>
      <c r="L69" s="8">
        <v>978.31146674042179</v>
      </c>
      <c r="M69" s="1">
        <f t="shared" si="20"/>
        <v>13.669999678118606</v>
      </c>
      <c r="N69" s="1">
        <f t="shared" si="16"/>
        <v>4179.1596384915083</v>
      </c>
      <c r="O69" s="1">
        <f t="shared" si="17"/>
        <v>993.47431682833326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7"/>
        <v>0.05</v>
      </c>
      <c r="B70" s="1">
        <f t="shared" si="14"/>
        <v>181.2080337375902</v>
      </c>
      <c r="C70">
        <v>1200</v>
      </c>
      <c r="D70" s="2">
        <v>1.2208846724374178</v>
      </c>
      <c r="E70" s="1">
        <f t="shared" si="18"/>
        <v>55.203521348930288</v>
      </c>
      <c r="F70" s="1">
        <f t="shared" si="19"/>
        <v>220.81408539572115</v>
      </c>
      <c r="G70" s="8">
        <f t="shared" si="9"/>
        <v>1714.7699999999959</v>
      </c>
      <c r="H70">
        <v>315</v>
      </c>
      <c r="I70">
        <v>295</v>
      </c>
      <c r="J70" s="1">
        <v>304.74617288860236</v>
      </c>
      <c r="K70" s="2">
        <f t="shared" si="15"/>
        <v>10.253827111397641</v>
      </c>
      <c r="L70" s="8">
        <v>1021.0031823590805</v>
      </c>
      <c r="M70" s="1">
        <f t="shared" si="20"/>
        <v>14.264059051760768</v>
      </c>
      <c r="N70" s="1">
        <f t="shared" si="16"/>
        <v>4179.0453912179473</v>
      </c>
      <c r="O70" s="1">
        <f t="shared" si="17"/>
        <v>993.33344271402689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7"/>
        <v>5.6000000000000001E-2</v>
      </c>
      <c r="B71" s="1">
        <f t="shared" si="14"/>
        <v>202.97826649530259</v>
      </c>
      <c r="C71">
        <v>1200</v>
      </c>
      <c r="D71" s="2">
        <v>1.2208846724374178</v>
      </c>
      <c r="E71" s="1">
        <f t="shared" si="18"/>
        <v>55.203521348930288</v>
      </c>
      <c r="F71" s="1">
        <f t="shared" si="19"/>
        <v>220.81408539572115</v>
      </c>
      <c r="G71" s="8">
        <f t="shared" si="9"/>
        <v>2079.8895384615334</v>
      </c>
      <c r="H71">
        <v>315</v>
      </c>
      <c r="I71">
        <v>295</v>
      </c>
      <c r="J71" s="1">
        <v>305.52217890689377</v>
      </c>
      <c r="K71" s="2">
        <f t="shared" si="15"/>
        <v>9.477821093106229</v>
      </c>
      <c r="L71" s="8">
        <v>1056.4665930662572</v>
      </c>
      <c r="M71" s="1">
        <f t="shared" si="20"/>
        <v>14.757284309937718</v>
      </c>
      <c r="N71" s="1">
        <f t="shared" si="16"/>
        <v>4178.9592031554257</v>
      </c>
      <c r="O71" s="1">
        <f t="shared" si="17"/>
        <v>993.20978290385347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7"/>
        <v>6.2E-2</v>
      </c>
      <c r="B72" s="1">
        <f t="shared" si="14"/>
        <v>224.75060669324279</v>
      </c>
      <c r="C72">
        <v>1200</v>
      </c>
      <c r="D72" s="2">
        <v>1.2208846724374178</v>
      </c>
      <c r="E72" s="1">
        <f t="shared" si="18"/>
        <v>55.203521348930288</v>
      </c>
      <c r="F72" s="1">
        <f t="shared" si="19"/>
        <v>220.81408539572115</v>
      </c>
      <c r="G72" s="8">
        <f t="shared" si="9"/>
        <v>2479.1548923076866</v>
      </c>
      <c r="H72">
        <v>315</v>
      </c>
      <c r="I72">
        <v>295</v>
      </c>
      <c r="J72" s="1">
        <v>306.19330041840806</v>
      </c>
      <c r="K72" s="2">
        <f t="shared" si="15"/>
        <v>8.8066995815919427</v>
      </c>
      <c r="L72" s="8">
        <v>1086.374981955792</v>
      </c>
      <c r="M72" s="1">
        <f t="shared" si="20"/>
        <v>15.173059782794622</v>
      </c>
      <c r="N72" s="1">
        <f t="shared" si="16"/>
        <v>4178.8929880838814</v>
      </c>
      <c r="O72" s="1">
        <f t="shared" si="17"/>
        <v>993.10076748598419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7"/>
        <v>6.8000000000000005E-2</v>
      </c>
      <c r="B73" s="1">
        <f t="shared" si="14"/>
        <v>246.52464268761503</v>
      </c>
      <c r="C73">
        <v>1200</v>
      </c>
      <c r="D73" s="2">
        <v>1.2208846724374178</v>
      </c>
      <c r="E73" s="1">
        <f t="shared" si="18"/>
        <v>55.203521348930288</v>
      </c>
      <c r="F73" s="1">
        <f t="shared" si="19"/>
        <v>220.81408539572115</v>
      </c>
      <c r="G73" s="8">
        <f t="shared" si="9"/>
        <v>2912.5660615384559</v>
      </c>
      <c r="H73">
        <v>315</v>
      </c>
      <c r="I73">
        <v>295</v>
      </c>
      <c r="J73" s="1">
        <v>306.77842293034996</v>
      </c>
      <c r="K73" s="2">
        <f t="shared" si="15"/>
        <v>8.2215770696500385</v>
      </c>
      <c r="L73" s="8">
        <v>1111.9281742936039</v>
      </c>
      <c r="M73" s="1">
        <f t="shared" si="20"/>
        <v>15.528143349007907</v>
      </c>
      <c r="N73" s="1">
        <f t="shared" si="16"/>
        <v>4178.8412510915505</v>
      </c>
      <c r="O73" s="1">
        <f t="shared" si="17"/>
        <v>993.00417731544826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7"/>
        <v>7.3999999999999996E-2</v>
      </c>
      <c r="B74" s="1">
        <f t="shared" si="14"/>
        <v>268.29896004210178</v>
      </c>
      <c r="C74">
        <v>1200</v>
      </c>
      <c r="D74" s="2">
        <v>1.2208846724374178</v>
      </c>
      <c r="E74" s="1">
        <f t="shared" si="18"/>
        <v>55.203521348930288</v>
      </c>
      <c r="F74" s="1">
        <f t="shared" si="19"/>
        <v>220.81408539572115</v>
      </c>
      <c r="G74" s="8">
        <f t="shared" si="9"/>
        <v>3380.1230461538389</v>
      </c>
      <c r="H74">
        <v>315</v>
      </c>
      <c r="I74">
        <v>295</v>
      </c>
      <c r="J74" s="1">
        <v>307.26826167102286</v>
      </c>
      <c r="K74" s="2">
        <f t="shared" si="15"/>
        <v>7.7317383289771442</v>
      </c>
      <c r="L74" s="8">
        <v>1132.9744710393061</v>
      </c>
      <c r="M74" s="1">
        <f t="shared" si="20"/>
        <v>15.820491423920096</v>
      </c>
      <c r="N74" s="1">
        <f t="shared" si="16"/>
        <v>4178.8020434987902</v>
      </c>
      <c r="O74" s="1">
        <f t="shared" si="17"/>
        <v>992.92222362023381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7"/>
        <v>8.0000000000000002E-3</v>
      </c>
      <c r="B75" s="1">
        <f t="shared" si="14"/>
        <v>28.955391092479893</v>
      </c>
      <c r="C75">
        <v>1500</v>
      </c>
      <c r="D75" s="2">
        <v>1.5832235397452787</v>
      </c>
      <c r="E75" s="1">
        <f t="shared" si="18"/>
        <v>71.587035573122535</v>
      </c>
      <c r="F75" s="1">
        <f t="shared" si="19"/>
        <v>286.34814229249014</v>
      </c>
      <c r="G75" s="8">
        <f t="shared" si="9"/>
        <v>115.01606153846123</v>
      </c>
      <c r="H75">
        <v>315</v>
      </c>
      <c r="I75">
        <v>295</v>
      </c>
      <c r="J75" s="1">
        <v>295.15830650514852</v>
      </c>
      <c r="K75" s="2">
        <f t="shared" si="15"/>
        <v>19.841693494851484</v>
      </c>
      <c r="L75" s="8">
        <v>362.67908107086402</v>
      </c>
      <c r="M75" s="1">
        <f t="shared" si="20"/>
        <v>4.1004091947569581</v>
      </c>
      <c r="N75" s="1">
        <f t="shared" si="16"/>
        <v>4181.187152190776</v>
      </c>
      <c r="O75" s="1">
        <f t="shared" si="17"/>
        <v>994.63343140544748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7"/>
        <v>1.4E-2</v>
      </c>
      <c r="B76" s="1">
        <f t="shared" si="14"/>
        <v>50.678326600139364</v>
      </c>
      <c r="C76">
        <v>1500</v>
      </c>
      <c r="D76" s="2">
        <v>1.5832235397452787</v>
      </c>
      <c r="E76" s="1">
        <f t="shared" si="18"/>
        <v>71.587035573122535</v>
      </c>
      <c r="F76" s="1">
        <f t="shared" si="19"/>
        <v>286.34814229249014</v>
      </c>
      <c r="G76" s="8">
        <f t="shared" si="9"/>
        <v>241.11489230769138</v>
      </c>
      <c r="H76">
        <v>315</v>
      </c>
      <c r="I76">
        <v>295</v>
      </c>
      <c r="J76" s="1">
        <v>296.24977710097266</v>
      </c>
      <c r="K76" s="2">
        <f t="shared" si="15"/>
        <v>18.750222899027335</v>
      </c>
      <c r="L76" s="8">
        <v>598.12126748066112</v>
      </c>
      <c r="M76" s="1">
        <f t="shared" si="20"/>
        <v>6.7622784428430993</v>
      </c>
      <c r="N76" s="1">
        <f t="shared" si="16"/>
        <v>4180.8251747483291</v>
      </c>
      <c r="O76" s="1">
        <f t="shared" si="17"/>
        <v>994.50797572036254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7"/>
        <v>0.02</v>
      </c>
      <c r="B77" s="1">
        <f t="shared" si="14"/>
        <v>72.411875544656198</v>
      </c>
      <c r="C77">
        <v>1500</v>
      </c>
      <c r="D77" s="2">
        <v>1.5832235397452787</v>
      </c>
      <c r="E77" s="1">
        <f t="shared" si="18"/>
        <v>71.587035573122535</v>
      </c>
      <c r="F77" s="1">
        <f t="shared" si="19"/>
        <v>286.34814229249014</v>
      </c>
      <c r="G77" s="8">
        <f t="shared" si="9"/>
        <v>401.35953846153689</v>
      </c>
      <c r="H77">
        <v>315</v>
      </c>
      <c r="I77">
        <v>295</v>
      </c>
      <c r="J77" s="1">
        <v>297.85870870119794</v>
      </c>
      <c r="K77" s="2">
        <f t="shared" si="15"/>
        <v>17.141291298802059</v>
      </c>
      <c r="L77" s="8">
        <v>779.75445733838569</v>
      </c>
      <c r="M77" s="1">
        <f t="shared" si="20"/>
        <v>8.8113621335503289</v>
      </c>
      <c r="N77" s="1">
        <f t="shared" si="16"/>
        <v>4180.3530921089805</v>
      </c>
      <c r="O77" s="1">
        <f t="shared" si="17"/>
        <v>994.31204423917734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7"/>
        <v>2.5999999999999999E-2</v>
      </c>
      <c r="B78" s="1">
        <f t="shared" si="14"/>
        <v>94.155189154846482</v>
      </c>
      <c r="C78">
        <v>1500</v>
      </c>
      <c r="D78" s="2">
        <v>1.5832235397452787</v>
      </c>
      <c r="E78" s="1">
        <f t="shared" si="18"/>
        <v>71.587035573122535</v>
      </c>
      <c r="F78" s="1">
        <f t="shared" si="19"/>
        <v>286.34814229249014</v>
      </c>
      <c r="G78" s="8">
        <f t="shared" si="9"/>
        <v>595.74999999999773</v>
      </c>
      <c r="H78">
        <v>315</v>
      </c>
      <c r="I78">
        <v>295</v>
      </c>
      <c r="J78" s="1">
        <v>299.46665821248774</v>
      </c>
      <c r="K78" s="2">
        <f t="shared" si="15"/>
        <v>15.533341787512256</v>
      </c>
      <c r="L78" s="8">
        <v>917.40672894810211</v>
      </c>
      <c r="M78" s="1">
        <f t="shared" si="20"/>
        <v>10.361835296806692</v>
      </c>
      <c r="N78" s="1">
        <f t="shared" si="16"/>
        <v>4179.9499458740584</v>
      </c>
      <c r="O78" s="1">
        <f t="shared" si="17"/>
        <v>994.10346726686066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7"/>
        <v>3.2000000000000001E-2</v>
      </c>
      <c r="B79" s="1">
        <f t="shared" si="14"/>
        <v>115.90630842702276</v>
      </c>
      <c r="C79">
        <v>1500</v>
      </c>
      <c r="D79" s="2">
        <v>1.5832235397452787</v>
      </c>
      <c r="E79" s="1">
        <f t="shared" si="18"/>
        <v>71.587035573122535</v>
      </c>
      <c r="F79" s="1">
        <f t="shared" si="19"/>
        <v>286.34814229249014</v>
      </c>
      <c r="G79" s="8">
        <f t="shared" si="9"/>
        <v>824.28627692307418</v>
      </c>
      <c r="H79">
        <v>315</v>
      </c>
      <c r="I79">
        <v>295</v>
      </c>
      <c r="J79" s="1">
        <v>300.90618284975142</v>
      </c>
      <c r="K79" s="2">
        <f t="shared" si="15"/>
        <v>14.093817150248583</v>
      </c>
      <c r="L79" s="8">
        <v>1023.4536532789028</v>
      </c>
      <c r="M79" s="1">
        <f t="shared" si="20"/>
        <v>11.55484238992166</v>
      </c>
      <c r="N79" s="1">
        <f t="shared" si="16"/>
        <v>4179.6430527227621</v>
      </c>
      <c r="O79" s="1">
        <f t="shared" si="17"/>
        <v>993.90621238301742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1">A68</f>
        <v>3.7999999999999999E-2</v>
      </c>
      <c r="B80" s="1">
        <f t="shared" si="14"/>
        <v>137.66347068946743</v>
      </c>
      <c r="C80">
        <v>1500</v>
      </c>
      <c r="D80" s="2">
        <v>1.5832235397452787</v>
      </c>
      <c r="E80" s="1">
        <f t="shared" si="18"/>
        <v>71.587035573122535</v>
      </c>
      <c r="F80" s="1">
        <f t="shared" si="19"/>
        <v>286.34814229249014</v>
      </c>
      <c r="G80" s="8">
        <f t="shared" si="9"/>
        <v>1086.9683692307658</v>
      </c>
      <c r="H80">
        <v>315</v>
      </c>
      <c r="I80">
        <v>295</v>
      </c>
      <c r="J80" s="1">
        <v>302.15210649626499</v>
      </c>
      <c r="K80" s="2">
        <f t="shared" si="15"/>
        <v>12.847893503735008</v>
      </c>
      <c r="L80" s="8">
        <v>1107.0206554543224</v>
      </c>
      <c r="M80" s="1">
        <f t="shared" si="20"/>
        <v>12.493996731193898</v>
      </c>
      <c r="N80" s="1">
        <f t="shared" si="16"/>
        <v>4179.4156877088535</v>
      </c>
      <c r="O80" s="1">
        <f t="shared" si="17"/>
        <v>993.72767020079573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1"/>
        <v>4.3999999999999997E-2</v>
      </c>
      <c r="B81" s="1">
        <f t="shared" si="14"/>
        <v>159.42530533997316</v>
      </c>
      <c r="C81">
        <v>1500</v>
      </c>
      <c r="D81" s="2">
        <v>1.5832235397452787</v>
      </c>
      <c r="E81" s="1">
        <f t="shared" si="18"/>
        <v>71.587035573122535</v>
      </c>
      <c r="F81" s="1">
        <f t="shared" si="19"/>
        <v>286.34814229249014</v>
      </c>
      <c r="G81" s="8">
        <f t="shared" si="9"/>
        <v>1383.7962769230728</v>
      </c>
      <c r="H81">
        <v>315</v>
      </c>
      <c r="I81">
        <v>295</v>
      </c>
      <c r="J81" s="1">
        <v>303.22174094636063</v>
      </c>
      <c r="K81" s="2">
        <f t="shared" si="15"/>
        <v>11.778259053639374</v>
      </c>
      <c r="L81" s="8">
        <v>1174.3160184304879</v>
      </c>
      <c r="M81" s="1">
        <f t="shared" si="20"/>
        <v>13.249626156884318</v>
      </c>
      <c r="N81" s="1">
        <f t="shared" si="16"/>
        <v>4179.2469008539165</v>
      </c>
      <c r="O81" s="1">
        <f t="shared" si="17"/>
        <v>993.56874156341314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1"/>
        <v>0.05</v>
      </c>
      <c r="B82" s="1">
        <f t="shared" si="14"/>
        <v>181.19078554581802</v>
      </c>
      <c r="C82">
        <v>1500</v>
      </c>
      <c r="D82" s="2">
        <v>1.5832235397452787</v>
      </c>
      <c r="E82" s="1">
        <f t="shared" si="18"/>
        <v>71.587035573122535</v>
      </c>
      <c r="F82" s="1">
        <f t="shared" si="19"/>
        <v>286.34814229249014</v>
      </c>
      <c r="G82" s="8">
        <f t="shared" si="9"/>
        <v>1714.7699999999959</v>
      </c>
      <c r="H82">
        <v>315</v>
      </c>
      <c r="I82">
        <v>295</v>
      </c>
      <c r="J82" s="1">
        <v>304.14146207047986</v>
      </c>
      <c r="K82" s="2">
        <f t="shared" si="15"/>
        <v>10.858537929520139</v>
      </c>
      <c r="L82" s="8">
        <v>1229.5564905556421</v>
      </c>
      <c r="M82" s="1">
        <f t="shared" si="20"/>
        <v>13.869424410685395</v>
      </c>
      <c r="N82" s="1">
        <f t="shared" si="16"/>
        <v>4179.1200620308227</v>
      </c>
      <c r="O82" s="1">
        <f t="shared" si="17"/>
        <v>993.42800163799234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1"/>
        <v>5.6000000000000001E-2</v>
      </c>
      <c r="B83" s="1">
        <f t="shared" si="14"/>
        <v>202.95914578606241</v>
      </c>
      <c r="C83">
        <v>1500</v>
      </c>
      <c r="D83" s="2">
        <v>1.5832235397452787</v>
      </c>
      <c r="E83" s="1">
        <f t="shared" si="18"/>
        <v>71.587035573122535</v>
      </c>
      <c r="F83" s="1">
        <f t="shared" si="19"/>
        <v>286.34814229249014</v>
      </c>
      <c r="G83" s="8">
        <f t="shared" si="9"/>
        <v>2079.8895384615334</v>
      </c>
      <c r="H83">
        <v>315</v>
      </c>
      <c r="I83">
        <v>295</v>
      </c>
      <c r="J83" s="1">
        <v>304.93650016645648</v>
      </c>
      <c r="K83" s="2">
        <f t="shared" si="15"/>
        <v>10.063499833543517</v>
      </c>
      <c r="L83" s="8">
        <v>1275.6591328234954</v>
      </c>
      <c r="M83" s="1">
        <f t="shared" si="20"/>
        <v>14.386346469643456</v>
      </c>
      <c r="N83" s="1">
        <f t="shared" si="16"/>
        <v>4179.0232681262678</v>
      </c>
      <c r="O83" s="1">
        <f t="shared" si="17"/>
        <v>993.30335284572448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1"/>
        <v>6.2E-2</v>
      </c>
      <c r="B84" s="1">
        <f t="shared" si="14"/>
        <v>224.72981140358934</v>
      </c>
      <c r="C84">
        <v>1500</v>
      </c>
      <c r="D84" s="2">
        <v>1.5832235397452787</v>
      </c>
      <c r="E84" s="1">
        <f t="shared" si="18"/>
        <v>71.587035573122535</v>
      </c>
      <c r="F84" s="1">
        <f t="shared" si="19"/>
        <v>286.34814229249014</v>
      </c>
      <c r="G84" s="8">
        <f t="shared" si="9"/>
        <v>2479.1548923076866</v>
      </c>
      <c r="H84">
        <v>315</v>
      </c>
      <c r="I84">
        <v>295</v>
      </c>
      <c r="J84" s="1">
        <v>305.62835029980238</v>
      </c>
      <c r="K84" s="2">
        <f t="shared" si="15"/>
        <v>9.3716497001976222</v>
      </c>
      <c r="L84" s="8">
        <v>1314.6888189273607</v>
      </c>
      <c r="M84" s="1">
        <f t="shared" si="20"/>
        <v>14.823697711268373</v>
      </c>
      <c r="N84" s="1">
        <f t="shared" si="16"/>
        <v>4178.9482247179394</v>
      </c>
      <c r="O84" s="1">
        <f t="shared" si="17"/>
        <v>993.19266369675381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1"/>
        <v>6.8000000000000005E-2</v>
      </c>
      <c r="B85" s="1">
        <f t="shared" si="14"/>
        <v>246.50234609411601</v>
      </c>
      <c r="C85">
        <v>1500</v>
      </c>
      <c r="D85" s="2">
        <v>1.5832235397452787</v>
      </c>
      <c r="E85" s="1">
        <f t="shared" si="18"/>
        <v>71.587035573122535</v>
      </c>
      <c r="F85" s="1">
        <f t="shared" si="19"/>
        <v>286.34814229249014</v>
      </c>
      <c r="G85" s="8">
        <f t="shared" si="9"/>
        <v>2912.5660615384559</v>
      </c>
      <c r="H85">
        <v>315</v>
      </c>
      <c r="I85">
        <v>295</v>
      </c>
      <c r="J85" s="1">
        <v>306.23460273604388</v>
      </c>
      <c r="K85" s="2">
        <f t="shared" si="15"/>
        <v>8.7653972639561175</v>
      </c>
      <c r="L85" s="8">
        <v>1348.1410325907989</v>
      </c>
      <c r="M85" s="1">
        <f t="shared" si="20"/>
        <v>15.198343425747417</v>
      </c>
      <c r="N85" s="1">
        <f t="shared" si="16"/>
        <v>4178.8891562558201</v>
      </c>
      <c r="O85" s="1">
        <f t="shared" si="17"/>
        <v>993.09399638141372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1"/>
        <v>7.3999999999999996E-2</v>
      </c>
      <c r="B86" s="1">
        <f t="shared" si="14"/>
        <v>268.27528129608834</v>
      </c>
      <c r="C86">
        <v>1500</v>
      </c>
      <c r="D86" s="2">
        <v>1.5832235397452787</v>
      </c>
      <c r="E86" s="1">
        <f t="shared" si="18"/>
        <v>71.587035573122535</v>
      </c>
      <c r="F86" s="1">
        <f t="shared" si="19"/>
        <v>286.34814229249014</v>
      </c>
      <c r="G86" s="8">
        <f t="shared" si="9"/>
        <v>3380.1230461538389</v>
      </c>
      <c r="H86">
        <v>315</v>
      </c>
      <c r="I86">
        <v>295</v>
      </c>
      <c r="J86" s="1">
        <v>306.7442253528306</v>
      </c>
      <c r="K86" s="2">
        <f t="shared" si="15"/>
        <v>8.2557746471694031</v>
      </c>
      <c r="L86" s="8">
        <v>1375.7655435312809</v>
      </c>
      <c r="M86" s="1">
        <f t="shared" si="20"/>
        <v>15.507570185077849</v>
      </c>
      <c r="N86" s="1">
        <f t="shared" si="16"/>
        <v>4178.8441259867705</v>
      </c>
      <c r="O86" s="1">
        <f t="shared" si="17"/>
        <v>993.00986178440098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1"/>
        <v>8.0000000000000002E-3</v>
      </c>
      <c r="B87" s="1">
        <f t="shared" si="14"/>
        <v>28.955164557897152</v>
      </c>
      <c r="C87">
        <v>2000</v>
      </c>
      <c r="D87" s="2">
        <v>2.1969166850461135</v>
      </c>
      <c r="E87" s="1">
        <f t="shared" si="18"/>
        <v>99.335784831045061</v>
      </c>
      <c r="F87" s="1">
        <f t="shared" si="19"/>
        <v>397.34313932418024</v>
      </c>
      <c r="G87" s="8">
        <f t="shared" si="9"/>
        <v>115.01606153846123</v>
      </c>
      <c r="H87">
        <v>315</v>
      </c>
      <c r="I87">
        <v>295</v>
      </c>
      <c r="J87" s="1">
        <v>295.08880005309311</v>
      </c>
      <c r="K87" s="2">
        <f t="shared" si="15"/>
        <v>19.911199946906891</v>
      </c>
      <c r="L87" s="8">
        <v>418.53719126549709</v>
      </c>
      <c r="M87" s="1">
        <f t="shared" si="20"/>
        <v>3.6756195800623637</v>
      </c>
      <c r="N87" s="1">
        <f t="shared" si="16"/>
        <v>4181.2113917203005</v>
      </c>
      <c r="O87" s="1">
        <f t="shared" si="17"/>
        <v>994.64121305244555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1"/>
        <v>1.4E-2</v>
      </c>
      <c r="B88" s="1">
        <f t="shared" si="14"/>
        <v>50.676223488805995</v>
      </c>
      <c r="C88">
        <v>2000</v>
      </c>
      <c r="D88" s="2">
        <v>2.1969166850461135</v>
      </c>
      <c r="E88" s="1">
        <f t="shared" si="18"/>
        <v>99.335784831045061</v>
      </c>
      <c r="F88" s="1">
        <f t="shared" si="19"/>
        <v>397.34313932418024</v>
      </c>
      <c r="G88" s="8">
        <f t="shared" si="9"/>
        <v>241.11489230769138</v>
      </c>
      <c r="H88">
        <v>315</v>
      </c>
      <c r="I88">
        <v>295</v>
      </c>
      <c r="J88" s="1">
        <v>295.8965084079199</v>
      </c>
      <c r="K88" s="2">
        <f t="shared" si="15"/>
        <v>19.103491592080104</v>
      </c>
      <c r="L88" s="8">
        <v>700.81570807899698</v>
      </c>
      <c r="M88" s="1">
        <f t="shared" si="20"/>
        <v>6.1525331321510102</v>
      </c>
      <c r="N88" s="1">
        <f t="shared" si="16"/>
        <v>4180.9385365836497</v>
      </c>
      <c r="O88" s="1">
        <f t="shared" si="17"/>
        <v>994.54924874449239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1"/>
        <v>0.02</v>
      </c>
      <c r="B89" s="1">
        <f t="shared" si="14"/>
        <v>72.406483401588076</v>
      </c>
      <c r="C89">
        <v>2000</v>
      </c>
      <c r="D89" s="2">
        <v>2.1969166850461135</v>
      </c>
      <c r="E89" s="1">
        <f t="shared" si="18"/>
        <v>99.335784831045061</v>
      </c>
      <c r="F89" s="1">
        <f t="shared" si="19"/>
        <v>397.34313932418024</v>
      </c>
      <c r="G89" s="8">
        <f t="shared" si="9"/>
        <v>401.35953846153689</v>
      </c>
      <c r="H89">
        <v>315</v>
      </c>
      <c r="I89">
        <v>295</v>
      </c>
      <c r="J89" s="1">
        <v>297.26304988130295</v>
      </c>
      <c r="K89" s="2">
        <f t="shared" si="15"/>
        <v>17.736950118697052</v>
      </c>
      <c r="L89" s="8">
        <v>927.93319834322176</v>
      </c>
      <c r="M89" s="1">
        <f t="shared" si="20"/>
        <v>8.1398791003293169</v>
      </c>
      <c r="N89" s="1">
        <f t="shared" si="16"/>
        <v>4180.519583159371</v>
      </c>
      <c r="O89" s="1">
        <f t="shared" si="17"/>
        <v>994.38609109996969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1"/>
        <v>2.5999999999999999E-2</v>
      </c>
      <c r="B90" s="1">
        <f t="shared" si="14"/>
        <v>94.145983284570832</v>
      </c>
      <c r="C90">
        <v>2000</v>
      </c>
      <c r="D90" s="2">
        <v>2.1969166850461135</v>
      </c>
      <c r="E90" s="1">
        <f t="shared" si="18"/>
        <v>99.335784831045061</v>
      </c>
      <c r="F90" s="1">
        <f t="shared" si="19"/>
        <v>397.34313932418024</v>
      </c>
      <c r="G90" s="8">
        <f t="shared" si="9"/>
        <v>595.74999999999773</v>
      </c>
      <c r="H90">
        <v>315</v>
      </c>
      <c r="I90">
        <v>295</v>
      </c>
      <c r="J90" s="1">
        <v>298.72931268303535</v>
      </c>
      <c r="K90" s="2">
        <f t="shared" si="15"/>
        <v>16.270687316964654</v>
      </c>
      <c r="L90" s="8">
        <v>1105.1963289422188</v>
      </c>
      <c r="M90" s="1">
        <f t="shared" si="20"/>
        <v>9.6877681895975734</v>
      </c>
      <c r="N90" s="1">
        <f t="shared" si="16"/>
        <v>4180.1266211053226</v>
      </c>
      <c r="O90" s="1">
        <f t="shared" si="17"/>
        <v>994.20067361853864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1"/>
        <v>3.2000000000000001E-2</v>
      </c>
      <c r="B91" s="1">
        <f t="shared" si="14"/>
        <v>115.89326403224099</v>
      </c>
      <c r="C91">
        <v>2000</v>
      </c>
      <c r="D91" s="2">
        <v>2.1969166850461135</v>
      </c>
      <c r="E91" s="1">
        <f t="shared" si="18"/>
        <v>99.335784831045061</v>
      </c>
      <c r="F91" s="1">
        <f t="shared" si="19"/>
        <v>397.34313932418024</v>
      </c>
      <c r="G91" s="8">
        <f t="shared" si="9"/>
        <v>824.28627692307418</v>
      </c>
      <c r="H91">
        <v>315</v>
      </c>
      <c r="I91">
        <v>295</v>
      </c>
      <c r="J91" s="1">
        <v>300.09859671577181</v>
      </c>
      <c r="K91" s="2">
        <f t="shared" si="15"/>
        <v>14.901403284228195</v>
      </c>
      <c r="L91" s="8">
        <v>1244.5541132588501</v>
      </c>
      <c r="M91" s="1">
        <f t="shared" si="20"/>
        <v>10.902665997174294</v>
      </c>
      <c r="N91" s="1">
        <f t="shared" si="16"/>
        <v>4179.809172336385</v>
      </c>
      <c r="O91" s="1">
        <f t="shared" si="17"/>
        <v>994.0180817407288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1"/>
        <v>3.7999999999999999E-2</v>
      </c>
      <c r="B92" s="1">
        <f t="shared" si="14"/>
        <v>137.64678901524456</v>
      </c>
      <c r="C92">
        <v>2000</v>
      </c>
      <c r="D92" s="2">
        <v>2.1969166850461135</v>
      </c>
      <c r="E92" s="1">
        <f t="shared" si="18"/>
        <v>99.335784831045061</v>
      </c>
      <c r="F92" s="1">
        <f t="shared" si="19"/>
        <v>397.34313932418024</v>
      </c>
      <c r="G92" s="8">
        <f t="shared" ref="G92:G155" si="22">G80</f>
        <v>1086.9683692307658</v>
      </c>
      <c r="H92">
        <v>315</v>
      </c>
      <c r="I92">
        <v>295</v>
      </c>
      <c r="J92" s="1">
        <v>301.31722483366434</v>
      </c>
      <c r="K92" s="2">
        <f t="shared" si="15"/>
        <v>13.682775166335659</v>
      </c>
      <c r="L92" s="8">
        <v>1355.981044247887</v>
      </c>
      <c r="M92" s="1">
        <f t="shared" si="20"/>
        <v>11.87274780693663</v>
      </c>
      <c r="N92" s="1">
        <f t="shared" si="16"/>
        <v>4179.5642497190629</v>
      </c>
      <c r="O92" s="1">
        <f t="shared" si="17"/>
        <v>993.84810193319663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1"/>
        <v>4.3999999999999997E-2</v>
      </c>
      <c r="B93" s="1">
        <f t="shared" si="14"/>
        <v>159.40527228885674</v>
      </c>
      <c r="C93">
        <v>2000</v>
      </c>
      <c r="D93" s="2">
        <v>2.1969166850461135</v>
      </c>
      <c r="E93" s="1">
        <f t="shared" si="18"/>
        <v>99.335784831045061</v>
      </c>
      <c r="F93" s="1">
        <f t="shared" si="19"/>
        <v>397.34313932418024</v>
      </c>
      <c r="G93" s="8">
        <f t="shared" si="22"/>
        <v>1383.7962769230728</v>
      </c>
      <c r="H93">
        <v>315</v>
      </c>
      <c r="I93">
        <v>295</v>
      </c>
      <c r="J93" s="1">
        <v>302.38431766392347</v>
      </c>
      <c r="K93" s="2">
        <f t="shared" si="15"/>
        <v>12.615682336076532</v>
      </c>
      <c r="L93" s="8">
        <v>1446.6962152245185</v>
      </c>
      <c r="M93" s="1">
        <f t="shared" si="20"/>
        <v>12.661596365010364</v>
      </c>
      <c r="N93" s="1">
        <f t="shared" si="16"/>
        <v>4179.3770308203357</v>
      </c>
      <c r="O93" s="1">
        <f t="shared" si="17"/>
        <v>993.69360702803419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1"/>
        <v>0.05</v>
      </c>
      <c r="B94" s="1">
        <f t="shared" si="14"/>
        <v>181.16770443772845</v>
      </c>
      <c r="C94">
        <v>2000</v>
      </c>
      <c r="D94" s="2">
        <v>2.1969166850461135</v>
      </c>
      <c r="E94" s="1">
        <f t="shared" si="18"/>
        <v>99.335784831045061</v>
      </c>
      <c r="F94" s="1">
        <f t="shared" si="19"/>
        <v>397.34313932418024</v>
      </c>
      <c r="G94" s="8">
        <f t="shared" si="22"/>
        <v>1714.7699999999959</v>
      </c>
      <c r="H94">
        <v>315</v>
      </c>
      <c r="I94">
        <v>295</v>
      </c>
      <c r="J94" s="1">
        <v>303.31549660727978</v>
      </c>
      <c r="K94" s="2">
        <f t="shared" si="15"/>
        <v>11.684503392720217</v>
      </c>
      <c r="L94" s="8">
        <v>1521.7947889339725</v>
      </c>
      <c r="M94" s="1">
        <f t="shared" si="20"/>
        <v>13.313982568051143</v>
      </c>
      <c r="N94" s="1">
        <f t="shared" si="16"/>
        <v>4179.2332153126608</v>
      </c>
      <c r="O94" s="1">
        <f t="shared" si="17"/>
        <v>993.55456624373244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1"/>
        <v>5.6000000000000001E-2</v>
      </c>
      <c r="B95" s="1">
        <f t="shared" si="14"/>
        <v>202.93330745249122</v>
      </c>
      <c r="C95">
        <v>2000</v>
      </c>
      <c r="D95" s="2">
        <v>2.1969166850461135</v>
      </c>
      <c r="E95" s="1">
        <f t="shared" si="18"/>
        <v>99.335784831045061</v>
      </c>
      <c r="F95" s="1">
        <f t="shared" si="19"/>
        <v>397.34313932418024</v>
      </c>
      <c r="G95" s="8">
        <f t="shared" si="22"/>
        <v>2079.8895384615334</v>
      </c>
      <c r="H95">
        <v>315</v>
      </c>
      <c r="I95">
        <v>295</v>
      </c>
      <c r="J95" s="1">
        <v>304.12970386310366</v>
      </c>
      <c r="K95" s="2">
        <f t="shared" si="15"/>
        <v>10.870296136896343</v>
      </c>
      <c r="L95" s="8">
        <v>1584.8961500366086</v>
      </c>
      <c r="M95" s="1">
        <f t="shared" si="20"/>
        <v>13.861654921974274</v>
      </c>
      <c r="N95" s="1">
        <f t="shared" si="16"/>
        <v>4179.1215812095388</v>
      </c>
      <c r="O95" s="1">
        <f t="shared" si="17"/>
        <v>993.42982446189444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1"/>
        <v>6.2E-2</v>
      </c>
      <c r="B96" s="1">
        <f t="shared" si="14"/>
        <v>224.70148237216435</v>
      </c>
      <c r="C96">
        <v>2000</v>
      </c>
      <c r="D96" s="2">
        <v>2.1969166850461135</v>
      </c>
      <c r="E96" s="1">
        <f t="shared" si="18"/>
        <v>99.335784831045061</v>
      </c>
      <c r="F96" s="1">
        <f t="shared" si="19"/>
        <v>397.34313932418024</v>
      </c>
      <c r="G96" s="8">
        <f t="shared" si="22"/>
        <v>2479.1548923076866</v>
      </c>
      <c r="H96">
        <v>315</v>
      </c>
      <c r="I96">
        <v>295</v>
      </c>
      <c r="J96" s="1">
        <v>304.84473806030206</v>
      </c>
      <c r="K96" s="2">
        <f t="shared" si="15"/>
        <v>10.155261939697937</v>
      </c>
      <c r="L96" s="8">
        <v>1638.6128619511667</v>
      </c>
      <c r="M96" s="1">
        <f t="shared" si="20"/>
        <v>14.327498825502918</v>
      </c>
      <c r="N96" s="1">
        <f t="shared" si="16"/>
        <v>4179.0338531762491</v>
      </c>
      <c r="O96" s="1">
        <f t="shared" si="17"/>
        <v>993.31787954261233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1"/>
        <v>6.8000000000000005E-2</v>
      </c>
      <c r="B97" s="1">
        <f t="shared" si="14"/>
        <v>246.47176530630526</v>
      </c>
      <c r="C97">
        <v>2000</v>
      </c>
      <c r="D97" s="2">
        <v>2.1969166850461135</v>
      </c>
      <c r="E97" s="1">
        <f t="shared" si="18"/>
        <v>99.335784831045061</v>
      </c>
      <c r="F97" s="1">
        <f t="shared" si="19"/>
        <v>397.34313932418024</v>
      </c>
      <c r="G97" s="8">
        <f t="shared" si="22"/>
        <v>2912.5660615384559</v>
      </c>
      <c r="H97">
        <v>315</v>
      </c>
      <c r="I97">
        <v>295</v>
      </c>
      <c r="J97" s="1">
        <v>305.47600091454211</v>
      </c>
      <c r="K97" s="2">
        <f t="shared" si="15"/>
        <v>9.5239990854578878</v>
      </c>
      <c r="L97" s="8">
        <v>1684.8657867009315</v>
      </c>
      <c r="M97" s="1">
        <f t="shared" si="20"/>
        <v>14.728321199177667</v>
      </c>
      <c r="N97" s="1">
        <f t="shared" si="16"/>
        <v>4178.9640381553845</v>
      </c>
      <c r="O97" s="1">
        <f t="shared" si="17"/>
        <v>993.21721372739125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1"/>
        <v>7.3999999999999996E-2</v>
      </c>
      <c r="B98" s="1">
        <f t="shared" ref="B98:B129" si="23">A98/O98*3600*1000</f>
        <v>268.24262565544331</v>
      </c>
      <c r="C98">
        <v>2000</v>
      </c>
      <c r="D98" s="2">
        <v>2.1969166850461135</v>
      </c>
      <c r="E98" s="1">
        <f t="shared" si="18"/>
        <v>99.335784831045061</v>
      </c>
      <c r="F98" s="1">
        <f t="shared" si="19"/>
        <v>397.34313932418024</v>
      </c>
      <c r="G98" s="8">
        <f t="shared" si="22"/>
        <v>3380.1230461538389</v>
      </c>
      <c r="H98">
        <v>315</v>
      </c>
      <c r="I98">
        <v>295</v>
      </c>
      <c r="J98" s="1">
        <v>306.0098849679249</v>
      </c>
      <c r="K98" s="2">
        <f t="shared" si="15"/>
        <v>8.9901150320750958</v>
      </c>
      <c r="L98" s="8">
        <v>1723.2068863358895</v>
      </c>
      <c r="M98" s="1">
        <f t="shared" si="20"/>
        <v>15.060363761372809</v>
      </c>
      <c r="N98" s="1">
        <f t="shared" si="16"/>
        <v>4178.9103410039379</v>
      </c>
      <c r="O98" s="1">
        <f t="shared" si="17"/>
        <v>993.13075000313256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1"/>
        <v>8.0000000000000002E-3</v>
      </c>
      <c r="B99" s="1">
        <f t="shared" si="23"/>
        <v>28.955051939415249</v>
      </c>
      <c r="C99">
        <v>2500</v>
      </c>
      <c r="D99" s="2">
        <v>2.8069366929292934</v>
      </c>
      <c r="E99" s="1">
        <f t="shared" si="18"/>
        <v>126.91844950749093</v>
      </c>
      <c r="F99" s="1">
        <f t="shared" si="19"/>
        <v>507.67379802996373</v>
      </c>
      <c r="G99" s="8">
        <f t="shared" si="22"/>
        <v>115.01606153846123</v>
      </c>
      <c r="H99">
        <v>315</v>
      </c>
      <c r="I99">
        <v>295</v>
      </c>
      <c r="J99" s="1">
        <v>295.05416204999653</v>
      </c>
      <c r="K99" s="2">
        <f t="shared" ref="K99:K130" si="24">H99-J99</f>
        <v>19.945837950003465</v>
      </c>
      <c r="L99" s="8">
        <v>458.93721573651089</v>
      </c>
      <c r="M99" s="1">
        <f t="shared" si="20"/>
        <v>3.3740698777248652</v>
      </c>
      <c r="N99" s="1">
        <f t="shared" ref="N99:N130" si="25">((W99 + X99*H99 +Y99*H99^2 +  Z99*H99^3)+(W99 + X99*J99 + Y99*J99^2 +  Z99*J99^3))/2</f>
        <v>4181.2235253081944</v>
      </c>
      <c r="O99" s="1">
        <f t="shared" ref="O99:O130" si="26">((S99 + T99*H99 + U99*H99^2 +  V99*H99^3)+(S99 + T99*J99 + U99*J99^2 +  V99*J99^3))/2</f>
        <v>994.64508163412461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1"/>
        <v>1.4E-2</v>
      </c>
      <c r="B100" s="1">
        <f t="shared" si="23"/>
        <v>50.674919631548413</v>
      </c>
      <c r="C100">
        <v>2500</v>
      </c>
      <c r="D100" s="2">
        <v>2.8069366929292934</v>
      </c>
      <c r="E100" s="1">
        <f t="shared" si="18"/>
        <v>126.91844950749093</v>
      </c>
      <c r="F100" s="1">
        <f t="shared" si="19"/>
        <v>507.67379802996373</v>
      </c>
      <c r="G100" s="8">
        <f t="shared" si="22"/>
        <v>241.11489230769138</v>
      </c>
      <c r="H100">
        <v>315</v>
      </c>
      <c r="I100">
        <v>295</v>
      </c>
      <c r="J100" s="1">
        <v>295.67469210091969</v>
      </c>
      <c r="K100" s="2">
        <f t="shared" si="24"/>
        <v>19.325307899080315</v>
      </c>
      <c r="L100" s="8">
        <v>776.06740731711034</v>
      </c>
      <c r="M100" s="1">
        <f t="shared" si="20"/>
        <v>5.7019740635907974</v>
      </c>
      <c r="N100" s="1">
        <f t="shared" si="25"/>
        <v>4181.0115598549928</v>
      </c>
      <c r="O100" s="1">
        <f t="shared" si="26"/>
        <v>994.5748383313221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1"/>
        <v>0.02</v>
      </c>
      <c r="B101" s="1">
        <f t="shared" si="23"/>
        <v>72.402844957623813</v>
      </c>
      <c r="C101">
        <v>2500</v>
      </c>
      <c r="D101" s="2">
        <v>2.8069366929292934</v>
      </c>
      <c r="E101" s="1">
        <f t="shared" si="18"/>
        <v>126.91844950749093</v>
      </c>
      <c r="F101" s="1">
        <f t="shared" si="19"/>
        <v>507.67379802996373</v>
      </c>
      <c r="G101" s="8">
        <f t="shared" si="22"/>
        <v>401.35953846153689</v>
      </c>
      <c r="H101">
        <v>315</v>
      </c>
      <c r="I101">
        <v>295</v>
      </c>
      <c r="J101" s="1">
        <v>296.85279763503615</v>
      </c>
      <c r="K101" s="2">
        <f t="shared" si="24"/>
        <v>18.147202364963846</v>
      </c>
      <c r="L101" s="8">
        <v>1039.3075968581525</v>
      </c>
      <c r="M101" s="1">
        <f t="shared" si="20"/>
        <v>7.6279660592510092</v>
      </c>
      <c r="N101" s="1">
        <f t="shared" si="25"/>
        <v>4180.6398642424374</v>
      </c>
      <c r="O101" s="1">
        <f t="shared" si="26"/>
        <v>994.43606176166713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1"/>
        <v>2.5999999999999999E-2</v>
      </c>
      <c r="B102" s="1">
        <f t="shared" si="23"/>
        <v>94.139474785435425</v>
      </c>
      <c r="C102">
        <v>2500</v>
      </c>
      <c r="D102" s="2">
        <v>2.8069366929292934</v>
      </c>
      <c r="E102" s="1">
        <f t="shared" si="18"/>
        <v>126.91844950749093</v>
      </c>
      <c r="F102" s="1">
        <f t="shared" si="19"/>
        <v>507.67379802996373</v>
      </c>
      <c r="G102" s="8">
        <f t="shared" si="22"/>
        <v>595.74999999999773</v>
      </c>
      <c r="H102">
        <v>315</v>
      </c>
      <c r="I102">
        <v>295</v>
      </c>
      <c r="J102" s="1">
        <v>298.19543555579412</v>
      </c>
      <c r="K102" s="2">
        <f t="shared" si="24"/>
        <v>16.80456444420588</v>
      </c>
      <c r="L102" s="8">
        <v>1249.5973126615895</v>
      </c>
      <c r="M102" s="1">
        <f t="shared" si="20"/>
        <v>9.1627498162861318</v>
      </c>
      <c r="N102" s="1">
        <f t="shared" si="25"/>
        <v>4180.2631578244618</v>
      </c>
      <c r="O102" s="1">
        <f t="shared" si="26"/>
        <v>994.26940944099147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1"/>
        <v>3.2000000000000001E-2</v>
      </c>
      <c r="B103" s="1">
        <f t="shared" si="23"/>
        <v>115.88375462765664</v>
      </c>
      <c r="C103">
        <v>2500</v>
      </c>
      <c r="D103" s="2">
        <v>2.8069366929292934</v>
      </c>
      <c r="E103" s="1">
        <f t="shared" si="18"/>
        <v>126.91844950749093</v>
      </c>
      <c r="F103" s="1">
        <f t="shared" si="19"/>
        <v>507.67379802996373</v>
      </c>
      <c r="G103" s="8">
        <f t="shared" si="22"/>
        <v>824.28627692307418</v>
      </c>
      <c r="H103">
        <v>315</v>
      </c>
      <c r="I103">
        <v>295</v>
      </c>
      <c r="J103" s="1">
        <v>299.49520879537619</v>
      </c>
      <c r="K103" s="2">
        <f t="shared" si="24"/>
        <v>15.504791204623814</v>
      </c>
      <c r="L103" s="8">
        <v>1417.6601432245816</v>
      </c>
      <c r="M103" s="1">
        <f t="shared" si="20"/>
        <v>10.386937659416116</v>
      </c>
      <c r="N103" s="1">
        <f t="shared" si="25"/>
        <v>4179.9433765935428</v>
      </c>
      <c r="O103" s="1">
        <f t="shared" si="26"/>
        <v>994.09965072452485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1"/>
        <v>3.7999999999999999E-2</v>
      </c>
      <c r="B104" s="1">
        <f t="shared" si="23"/>
        <v>137.63435653323137</v>
      </c>
      <c r="C104">
        <v>2500</v>
      </c>
      <c r="D104" s="2">
        <v>2.8069366929292934</v>
      </c>
      <c r="E104" s="1">
        <f t="shared" si="18"/>
        <v>126.91844950749093</v>
      </c>
      <c r="F104" s="1">
        <f t="shared" si="19"/>
        <v>507.67379802996373</v>
      </c>
      <c r="G104" s="8">
        <f t="shared" si="22"/>
        <v>1086.9683692307658</v>
      </c>
      <c r="H104">
        <v>315</v>
      </c>
      <c r="I104">
        <v>295</v>
      </c>
      <c r="J104" s="1">
        <v>300.67983310309717</v>
      </c>
      <c r="K104" s="2">
        <f t="shared" si="24"/>
        <v>14.320166896902833</v>
      </c>
      <c r="L104" s="8">
        <v>1553.6582657911392</v>
      </c>
      <c r="M104" s="1">
        <f t="shared" si="20"/>
        <v>11.375951944849147</v>
      </c>
      <c r="N104" s="1">
        <f t="shared" si="25"/>
        <v>4179.6880857237265</v>
      </c>
      <c r="O104" s="1">
        <f t="shared" si="26"/>
        <v>993.937876019859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1"/>
        <v>4.3999999999999997E-2</v>
      </c>
      <c r="B105" s="1">
        <f t="shared" si="23"/>
        <v>159.39008932792999</v>
      </c>
      <c r="C105">
        <v>2500</v>
      </c>
      <c r="D105" s="2">
        <v>2.8069366929292934</v>
      </c>
      <c r="E105" s="1">
        <f t="shared" si="18"/>
        <v>126.91844950749093</v>
      </c>
      <c r="F105" s="1">
        <f t="shared" si="19"/>
        <v>507.67379802996373</v>
      </c>
      <c r="G105" s="8">
        <f t="shared" si="22"/>
        <v>1383.7962769230728</v>
      </c>
      <c r="H105">
        <v>315</v>
      </c>
      <c r="I105">
        <v>295</v>
      </c>
      <c r="J105" s="1">
        <v>301.73482745374383</v>
      </c>
      <c r="K105" s="2">
        <f t="shared" si="24"/>
        <v>13.265172546256167</v>
      </c>
      <c r="L105" s="8">
        <v>1665.384275829374</v>
      </c>
      <c r="M105" s="1">
        <f t="shared" si="20"/>
        <v>12.187324547352535</v>
      </c>
      <c r="N105" s="1">
        <f t="shared" si="25"/>
        <v>4179.4880434906036</v>
      </c>
      <c r="O105" s="1">
        <f t="shared" si="26"/>
        <v>993.7882629208334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1"/>
        <v>0.05</v>
      </c>
      <c r="B106" s="1">
        <f t="shared" si="23"/>
        <v>181.14997826512081</v>
      </c>
      <c r="C106">
        <v>2500</v>
      </c>
      <c r="D106" s="2">
        <v>2.8069366929292934</v>
      </c>
      <c r="E106" s="1">
        <f t="shared" si="18"/>
        <v>126.91844950749093</v>
      </c>
      <c r="F106" s="1">
        <f t="shared" si="19"/>
        <v>507.67379802996373</v>
      </c>
      <c r="G106" s="8">
        <f t="shared" si="22"/>
        <v>1714.7699999999959</v>
      </c>
      <c r="H106">
        <v>315</v>
      </c>
      <c r="I106">
        <v>295</v>
      </c>
      <c r="J106" s="1">
        <v>302.66714225411113</v>
      </c>
      <c r="K106" s="2">
        <f t="shared" si="24"/>
        <v>12.332857745888873</v>
      </c>
      <c r="L106" s="8">
        <v>1758.5324646043621</v>
      </c>
      <c r="M106" s="1">
        <f t="shared" si="20"/>
        <v>12.862962086644508</v>
      </c>
      <c r="N106" s="1">
        <f t="shared" si="25"/>
        <v>4179.3314736102566</v>
      </c>
      <c r="O106" s="1">
        <f t="shared" si="26"/>
        <v>993.65178910793043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1"/>
        <v>5.6000000000000001E-2</v>
      </c>
      <c r="B107" s="1">
        <f t="shared" si="23"/>
        <v>202.91324990644802</v>
      </c>
      <c r="C107">
        <v>2500</v>
      </c>
      <c r="D107" s="2">
        <v>2.8069366929292934</v>
      </c>
      <c r="E107" s="1">
        <f t="shared" si="18"/>
        <v>126.91844950749093</v>
      </c>
      <c r="F107" s="1">
        <f t="shared" si="19"/>
        <v>507.67379802996373</v>
      </c>
      <c r="G107" s="8">
        <f t="shared" si="22"/>
        <v>2079.8895384615334</v>
      </c>
      <c r="H107">
        <v>315</v>
      </c>
      <c r="I107">
        <v>295</v>
      </c>
      <c r="J107" s="1">
        <v>303.4903630310381</v>
      </c>
      <c r="K107" s="2">
        <f t="shared" si="24"/>
        <v>11.5096369689619</v>
      </c>
      <c r="L107" s="8">
        <v>1837.2444315821169</v>
      </c>
      <c r="M107" s="1">
        <f t="shared" si="20"/>
        <v>13.433275046868623</v>
      </c>
      <c r="N107" s="1">
        <f t="shared" si="25"/>
        <v>4179.2081546784484</v>
      </c>
      <c r="O107" s="1">
        <f t="shared" si="26"/>
        <v>993.52802290114869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1"/>
        <v>6.2E-2</v>
      </c>
      <c r="B108" s="1">
        <f t="shared" si="23"/>
        <v>224.67929566389191</v>
      </c>
      <c r="C108">
        <v>2500</v>
      </c>
      <c r="D108" s="2">
        <v>2.8069366929292934</v>
      </c>
      <c r="E108" s="1">
        <f t="shared" si="18"/>
        <v>126.91844950749093</v>
      </c>
      <c r="F108" s="1">
        <f t="shared" si="19"/>
        <v>507.67379802996373</v>
      </c>
      <c r="G108" s="8">
        <f t="shared" si="22"/>
        <v>2479.1548923076866</v>
      </c>
      <c r="H108">
        <v>315</v>
      </c>
      <c r="I108">
        <v>295</v>
      </c>
      <c r="J108" s="1">
        <v>304.21898759995742</v>
      </c>
      <c r="K108" s="2">
        <f t="shared" si="24"/>
        <v>10.781012400042584</v>
      </c>
      <c r="L108" s="8">
        <v>1904.5616876290642</v>
      </c>
      <c r="M108" s="1">
        <f t="shared" si="20"/>
        <v>13.920556652099135</v>
      </c>
      <c r="N108" s="1">
        <f t="shared" si="25"/>
        <v>4179.11011058246</v>
      </c>
      <c r="O108" s="1">
        <f t="shared" si="26"/>
        <v>993.41596803781658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1"/>
        <v>6.8000000000000005E-2</v>
      </c>
      <c r="B109" s="1">
        <f t="shared" si="23"/>
        <v>246.44763604223752</v>
      </c>
      <c r="C109">
        <v>2500</v>
      </c>
      <c r="D109" s="2">
        <v>2.8069366929292934</v>
      </c>
      <c r="E109" s="1">
        <f t="shared" si="18"/>
        <v>126.91844950749093</v>
      </c>
      <c r="F109" s="1">
        <f t="shared" si="19"/>
        <v>507.67379802996373</v>
      </c>
      <c r="G109" s="8">
        <f t="shared" si="22"/>
        <v>2912.5660615384559</v>
      </c>
      <c r="H109">
        <v>315</v>
      </c>
      <c r="I109">
        <v>295</v>
      </c>
      <c r="J109" s="1">
        <v>304.86637243589189</v>
      </c>
      <c r="K109" s="2">
        <f t="shared" si="24"/>
        <v>10.13362756410811</v>
      </c>
      <c r="L109" s="8">
        <v>1962.7502279555501</v>
      </c>
      <c r="M109" s="1">
        <f t="shared" si="20"/>
        <v>14.341391520326097</v>
      </c>
      <c r="N109" s="1">
        <f t="shared" si="25"/>
        <v>4179.0313440138816</v>
      </c>
      <c r="O109" s="1">
        <f t="shared" si="26"/>
        <v>993.31445791610236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1"/>
        <v>7.3999999999999996E-2</v>
      </c>
      <c r="B110" s="1">
        <f t="shared" si="23"/>
        <v>268.21670284821624</v>
      </c>
      <c r="C110">
        <v>2500</v>
      </c>
      <c r="D110" s="2">
        <v>2.8069366929292934</v>
      </c>
      <c r="E110" s="1">
        <f t="shared" si="18"/>
        <v>126.91844950749093</v>
      </c>
      <c r="F110" s="1">
        <f t="shared" si="19"/>
        <v>507.67379802996373</v>
      </c>
      <c r="G110" s="8">
        <f t="shared" si="22"/>
        <v>3380.1230461538389</v>
      </c>
      <c r="H110">
        <v>315</v>
      </c>
      <c r="I110">
        <v>295</v>
      </c>
      <c r="J110" s="1">
        <v>305.41675030914183</v>
      </c>
      <c r="K110" s="2">
        <f t="shared" si="24"/>
        <v>9.5832496908581675</v>
      </c>
      <c r="L110" s="8">
        <v>2011.1403353087633</v>
      </c>
      <c r="M110" s="1">
        <f t="shared" si="20"/>
        <v>14.69108944463404</v>
      </c>
      <c r="N110" s="1">
        <f t="shared" si="25"/>
        <v>4178.9702955030962</v>
      </c>
      <c r="O110" s="1">
        <f t="shared" si="26"/>
        <v>993.22673484192251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1"/>
        <v>8.0000000000000002E-3</v>
      </c>
      <c r="B111" s="1">
        <f t="shared" si="23"/>
        <v>28.954989541190923</v>
      </c>
      <c r="C111">
        <v>3000</v>
      </c>
      <c r="D111" s="2">
        <v>3.4189723320158101</v>
      </c>
      <c r="E111" s="1">
        <f t="shared" si="18"/>
        <v>154.59225296442688</v>
      </c>
      <c r="F111" s="1">
        <f t="shared" si="19"/>
        <v>618.36901185770751</v>
      </c>
      <c r="G111" s="8">
        <f t="shared" si="22"/>
        <v>115.01606153846123</v>
      </c>
      <c r="H111">
        <v>315</v>
      </c>
      <c r="I111">
        <v>295</v>
      </c>
      <c r="J111" s="1">
        <v>295.03494613502073</v>
      </c>
      <c r="K111" s="2">
        <f t="shared" si="24"/>
        <v>19.965053864979268</v>
      </c>
      <c r="L111" s="8">
        <v>490.20577409931479</v>
      </c>
      <c r="M111" s="1">
        <f t="shared" si="20"/>
        <v>3.1442615823063247</v>
      </c>
      <c r="N111" s="1">
        <f t="shared" si="25"/>
        <v>4181.2302721041824</v>
      </c>
      <c r="O111" s="1">
        <f t="shared" si="26"/>
        <v>994.64722510189699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1"/>
        <v>1.4E-2</v>
      </c>
      <c r="B112" s="1">
        <f t="shared" si="23"/>
        <v>50.67404338873299</v>
      </c>
      <c r="C112">
        <v>3000</v>
      </c>
      <c r="D112" s="2">
        <v>3.4189723320158101</v>
      </c>
      <c r="E112" s="1">
        <f t="shared" si="18"/>
        <v>154.59225296442688</v>
      </c>
      <c r="F112" s="1">
        <f t="shared" si="19"/>
        <v>618.36901185770751</v>
      </c>
      <c r="G112" s="8">
        <f t="shared" si="22"/>
        <v>241.11489230769138</v>
      </c>
      <c r="H112">
        <v>315</v>
      </c>
      <c r="I112">
        <v>295</v>
      </c>
      <c r="J112" s="1">
        <v>295.52437359541767</v>
      </c>
      <c r="K112" s="2">
        <f t="shared" si="24"/>
        <v>19.475626404582329</v>
      </c>
      <c r="L112" s="8">
        <v>834.61951160878948</v>
      </c>
      <c r="M112" s="1">
        <f t="shared" si="20"/>
        <v>5.348561367360988</v>
      </c>
      <c r="N112" s="1">
        <f t="shared" si="25"/>
        <v>4181.0618624601539</v>
      </c>
      <c r="O112" s="1">
        <f t="shared" si="26"/>
        <v>994.59203626932356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1"/>
        <v>0.02</v>
      </c>
      <c r="B113" s="1">
        <f t="shared" si="23"/>
        <v>72.400212753218909</v>
      </c>
      <c r="C113">
        <v>3000</v>
      </c>
      <c r="D113" s="2">
        <v>3.4189723320158101</v>
      </c>
      <c r="E113" s="1">
        <f t="shared" si="18"/>
        <v>154.59225296442688</v>
      </c>
      <c r="F113" s="1">
        <f t="shared" si="19"/>
        <v>618.36901185770751</v>
      </c>
      <c r="G113" s="8">
        <f t="shared" si="22"/>
        <v>401.35953846153689</v>
      </c>
      <c r="H113">
        <v>315</v>
      </c>
      <c r="I113">
        <v>295</v>
      </c>
      <c r="J113" s="1">
        <v>296.55156033347424</v>
      </c>
      <c r="K113" s="2">
        <f t="shared" si="24"/>
        <v>18.448439666525758</v>
      </c>
      <c r="L113" s="8">
        <v>1127.538073092707</v>
      </c>
      <c r="M113" s="1">
        <f t="shared" si="20"/>
        <v>7.2163691086654271</v>
      </c>
      <c r="N113" s="1">
        <f t="shared" si="25"/>
        <v>4180.7311559013724</v>
      </c>
      <c r="O113" s="1">
        <f t="shared" si="26"/>
        <v>994.47221578501353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1"/>
        <v>2.5999999999999999E-2</v>
      </c>
      <c r="B114" s="1">
        <f t="shared" si="23"/>
        <v>94.134573946966896</v>
      </c>
      <c r="C114">
        <v>3000</v>
      </c>
      <c r="D114" s="2">
        <v>3.4189723320158101</v>
      </c>
      <c r="E114" s="1">
        <f t="shared" si="18"/>
        <v>154.59225296442688</v>
      </c>
      <c r="F114" s="1">
        <f t="shared" si="19"/>
        <v>618.36901185770751</v>
      </c>
      <c r="G114" s="8">
        <f t="shared" si="22"/>
        <v>595.74999999999773</v>
      </c>
      <c r="H114">
        <v>315</v>
      </c>
      <c r="I114">
        <v>295</v>
      </c>
      <c r="J114" s="1">
        <v>297.78603020547251</v>
      </c>
      <c r="K114" s="2">
        <f t="shared" si="24"/>
        <v>17.213969794527486</v>
      </c>
      <c r="L114" s="8">
        <v>1366.067929446014</v>
      </c>
      <c r="M114" s="1">
        <f t="shared" si="20"/>
        <v>8.733114845525531</v>
      </c>
      <c r="N114" s="1">
        <f t="shared" si="25"/>
        <v>4180.3728966321551</v>
      </c>
      <c r="O114" s="1">
        <f t="shared" si="26"/>
        <v>994.3211731401891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1"/>
        <v>3.2000000000000001E-2</v>
      </c>
      <c r="B115" s="1">
        <f t="shared" si="23"/>
        <v>115.87640485854081</v>
      </c>
      <c r="C115">
        <v>3000</v>
      </c>
      <c r="D115" s="2">
        <v>3.4189723320158101</v>
      </c>
      <c r="E115" s="1">
        <f t="shared" si="18"/>
        <v>154.59225296442688</v>
      </c>
      <c r="F115" s="1">
        <f t="shared" si="19"/>
        <v>618.36901185770751</v>
      </c>
      <c r="G115" s="8">
        <f t="shared" si="22"/>
        <v>824.28627692307418</v>
      </c>
      <c r="H115">
        <v>315</v>
      </c>
      <c r="I115">
        <v>295</v>
      </c>
      <c r="J115" s="1">
        <v>299.01970183093994</v>
      </c>
      <c r="K115" s="2">
        <f t="shared" si="24"/>
        <v>15.980298169060063</v>
      </c>
      <c r="L115" s="8">
        <v>1559.3687570192506</v>
      </c>
      <c r="M115" s="1">
        <f t="shared" si="20"/>
        <v>9.9595224130676385</v>
      </c>
      <c r="N115" s="1">
        <f t="shared" si="25"/>
        <v>4180.0554155326672</v>
      </c>
      <c r="O115" s="1">
        <f t="shared" si="26"/>
        <v>994.16270413837447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1"/>
        <v>3.7999999999999999E-2</v>
      </c>
      <c r="B116" s="1">
        <f t="shared" si="23"/>
        <v>137.62456570257535</v>
      </c>
      <c r="C116">
        <v>3000</v>
      </c>
      <c r="D116" s="2">
        <v>3.4189723320158101</v>
      </c>
      <c r="E116" s="1">
        <f t="shared" si="18"/>
        <v>154.59225296442688</v>
      </c>
      <c r="F116" s="1">
        <f t="shared" si="19"/>
        <v>618.36901185770751</v>
      </c>
      <c r="G116" s="8">
        <f t="shared" si="22"/>
        <v>1086.9683692307658</v>
      </c>
      <c r="H116">
        <v>315</v>
      </c>
      <c r="I116">
        <v>295</v>
      </c>
      <c r="J116" s="1">
        <v>300.16801561509845</v>
      </c>
      <c r="K116" s="2">
        <f t="shared" si="24"/>
        <v>14.831984384901546</v>
      </c>
      <c r="L116" s="8">
        <v>1717.4023718394862</v>
      </c>
      <c r="M116" s="1">
        <f t="shared" si="20"/>
        <v>10.960322028474392</v>
      </c>
      <c r="N116" s="1">
        <f t="shared" si="25"/>
        <v>4179.7942928373704</v>
      </c>
      <c r="O116" s="1">
        <f t="shared" si="26"/>
        <v>994.00858634237318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1"/>
        <v>4.3999999999999997E-2</v>
      </c>
      <c r="B117" s="1">
        <f t="shared" si="23"/>
        <v>159.37796068797789</v>
      </c>
      <c r="C117">
        <v>3000</v>
      </c>
      <c r="D117" s="2">
        <v>3.4189723320158101</v>
      </c>
      <c r="E117" s="1">
        <f t="shared" si="18"/>
        <v>154.59225296442688</v>
      </c>
      <c r="F117" s="1">
        <f t="shared" si="19"/>
        <v>618.36901185770751</v>
      </c>
      <c r="G117" s="8">
        <f t="shared" si="22"/>
        <v>1383.7962769230728</v>
      </c>
      <c r="H117">
        <v>315</v>
      </c>
      <c r="I117">
        <v>295</v>
      </c>
      <c r="J117" s="1">
        <v>301.20609568359811</v>
      </c>
      <c r="K117" s="2">
        <f t="shared" si="24"/>
        <v>13.793904316401893</v>
      </c>
      <c r="L117" s="8">
        <v>1848.2490383476425</v>
      </c>
      <c r="M117" s="1">
        <f t="shared" si="20"/>
        <v>11.78764390803431</v>
      </c>
      <c r="N117" s="1">
        <f t="shared" si="25"/>
        <v>4179.5851799999473</v>
      </c>
      <c r="O117" s="1">
        <f t="shared" si="26"/>
        <v>993.86389006512331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1"/>
        <v>0.05</v>
      </c>
      <c r="B118" s="1">
        <f t="shared" si="23"/>
        <v>181.13565760916481</v>
      </c>
      <c r="C118">
        <v>3000</v>
      </c>
      <c r="D118" s="2">
        <v>3.4189723320158101</v>
      </c>
      <c r="E118" s="1">
        <f t="shared" si="18"/>
        <v>154.59225296442688</v>
      </c>
      <c r="F118" s="1">
        <f t="shared" si="19"/>
        <v>618.36901185770751</v>
      </c>
      <c r="G118" s="8">
        <f t="shared" si="22"/>
        <v>1714.7699999999959</v>
      </c>
      <c r="H118">
        <v>315</v>
      </c>
      <c r="I118">
        <v>295</v>
      </c>
      <c r="J118" s="1">
        <v>302.13378322517838</v>
      </c>
      <c r="K118" s="2">
        <f t="shared" si="24"/>
        <v>12.866216774821623</v>
      </c>
      <c r="L118" s="8">
        <v>1958.0086967506327</v>
      </c>
      <c r="M118" s="1">
        <f t="shared" si="20"/>
        <v>12.480681372877291</v>
      </c>
      <c r="N118" s="1">
        <f t="shared" si="25"/>
        <v>4179.4187866158627</v>
      </c>
      <c r="O118" s="1">
        <f t="shared" si="26"/>
        <v>993.73034760712221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1"/>
        <v>5.6000000000000001E-2</v>
      </c>
      <c r="B119" s="1">
        <f t="shared" si="23"/>
        <v>202.89689698289283</v>
      </c>
      <c r="C119">
        <v>3000</v>
      </c>
      <c r="D119" s="2">
        <v>3.4189723320158101</v>
      </c>
      <c r="E119" s="1">
        <f t="shared" si="18"/>
        <v>154.59225296442688</v>
      </c>
      <c r="F119" s="1">
        <f t="shared" si="19"/>
        <v>618.36901185770751</v>
      </c>
      <c r="G119" s="8">
        <f t="shared" si="22"/>
        <v>2079.8895384615334</v>
      </c>
      <c r="H119">
        <v>315</v>
      </c>
      <c r="I119">
        <v>295</v>
      </c>
      <c r="J119" s="1">
        <v>302.96006009738892</v>
      </c>
      <c r="K119" s="2">
        <f t="shared" si="24"/>
        <v>12.039939902611081</v>
      </c>
      <c r="L119" s="8">
        <v>2051.2156328804604</v>
      </c>
      <c r="M119" s="1">
        <f t="shared" si="20"/>
        <v>13.068485602985367</v>
      </c>
      <c r="N119" s="1">
        <f t="shared" si="25"/>
        <v>4179.2860287030471</v>
      </c>
      <c r="O119" s="1">
        <f t="shared" si="26"/>
        <v>993.60809848658187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1"/>
        <v>6.2E-2</v>
      </c>
      <c r="B120" s="1">
        <f t="shared" si="23"/>
        <v>224.66106935495475</v>
      </c>
      <c r="C120">
        <v>3000</v>
      </c>
      <c r="D120" s="2">
        <v>3.4189723320158101</v>
      </c>
      <c r="E120" s="1">
        <f t="shared" si="18"/>
        <v>154.59225296442688</v>
      </c>
      <c r="F120" s="1">
        <f t="shared" si="19"/>
        <v>618.36901185770751</v>
      </c>
      <c r="G120" s="8">
        <f t="shared" si="22"/>
        <v>2479.1548923076866</v>
      </c>
      <c r="H120">
        <v>315</v>
      </c>
      <c r="I120">
        <v>295</v>
      </c>
      <c r="J120" s="1">
        <v>303.69647898022242</v>
      </c>
      <c r="K120" s="2">
        <f t="shared" si="24"/>
        <v>11.303521019777577</v>
      </c>
      <c r="L120" s="8">
        <v>2131.2526218585781</v>
      </c>
      <c r="M120" s="1">
        <f t="shared" si="20"/>
        <v>13.572682991252401</v>
      </c>
      <c r="N120" s="1">
        <f t="shared" si="25"/>
        <v>4179.1793847281606</v>
      </c>
      <c r="O120" s="1">
        <f t="shared" si="26"/>
        <v>993.49656191368717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1"/>
        <v>6.8000000000000005E-2</v>
      </c>
      <c r="B121" s="1">
        <f t="shared" si="23"/>
        <v>246.42768713032075</v>
      </c>
      <c r="C121">
        <v>3000</v>
      </c>
      <c r="D121" s="2">
        <v>3.4189723320158101</v>
      </c>
      <c r="E121" s="1">
        <f t="shared" si="18"/>
        <v>154.59225296442688</v>
      </c>
      <c r="F121" s="1">
        <f t="shared" si="19"/>
        <v>618.36901185770751</v>
      </c>
      <c r="G121" s="8">
        <f t="shared" si="22"/>
        <v>2912.5660615384559</v>
      </c>
      <c r="H121">
        <v>315</v>
      </c>
      <c r="I121">
        <v>295</v>
      </c>
      <c r="J121" s="1">
        <v>304.35450923976106</v>
      </c>
      <c r="K121" s="2">
        <f t="shared" si="24"/>
        <v>10.645490760238943</v>
      </c>
      <c r="L121" s="8">
        <v>2200.670349440375</v>
      </c>
      <c r="M121" s="1">
        <f t="shared" si="20"/>
        <v>14.009551470525672</v>
      </c>
      <c r="N121" s="1">
        <f t="shared" si="25"/>
        <v>4179.0929842275518</v>
      </c>
      <c r="O121" s="1">
        <f t="shared" si="26"/>
        <v>993.39486910226947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1"/>
        <v>7.3999999999999996E-2</v>
      </c>
      <c r="B122" s="1">
        <f t="shared" si="23"/>
        <v>268.19515958049004</v>
      </c>
      <c r="C122">
        <v>3000</v>
      </c>
      <c r="D122" s="2">
        <v>3.4189723320158101</v>
      </c>
      <c r="E122" s="1">
        <f t="shared" si="18"/>
        <v>154.59225296442688</v>
      </c>
      <c r="F122" s="1">
        <f t="shared" si="19"/>
        <v>618.36901185770751</v>
      </c>
      <c r="G122" s="8">
        <f t="shared" si="22"/>
        <v>3380.1230461538389</v>
      </c>
      <c r="H122">
        <v>315</v>
      </c>
      <c r="I122">
        <v>295</v>
      </c>
      <c r="J122" s="1">
        <v>304.91652861050028</v>
      </c>
      <c r="K122" s="2">
        <f t="shared" si="24"/>
        <v>10.083471389499721</v>
      </c>
      <c r="L122" s="8">
        <v>2258.5610237846795</v>
      </c>
      <c r="M122" s="1">
        <f t="shared" si="20"/>
        <v>14.373555947961625</v>
      </c>
      <c r="N122" s="1">
        <f t="shared" si="25"/>
        <v>4179.0255591007135</v>
      </c>
      <c r="O122" s="1">
        <f t="shared" si="26"/>
        <v>993.30651759972829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1"/>
        <v>8.0000000000000002E-3</v>
      </c>
      <c r="B123" s="1">
        <f t="shared" si="23"/>
        <v>28.954952150693014</v>
      </c>
      <c r="C123">
        <f>C111+500</f>
        <v>3500</v>
      </c>
      <c r="D123" s="2">
        <v>4.0269767086736934</v>
      </c>
      <c r="E123" s="1">
        <f t="shared" si="18"/>
        <v>182.08377885938972</v>
      </c>
      <c r="F123" s="1">
        <f t="shared" si="19"/>
        <v>728.3351154375589</v>
      </c>
      <c r="G123" s="8">
        <f t="shared" si="22"/>
        <v>115.01606153846123</v>
      </c>
      <c r="H123">
        <v>315</v>
      </c>
      <c r="I123">
        <v>295</v>
      </c>
      <c r="J123" s="1">
        <v>295.02342323068012</v>
      </c>
      <c r="K123" s="2">
        <f t="shared" si="24"/>
        <v>19.976576769319877</v>
      </c>
      <c r="L123" s="8">
        <v>514.87164343747952</v>
      </c>
      <c r="M123" s="1">
        <f t="shared" si="20"/>
        <v>2.9595984099843848</v>
      </c>
      <c r="N123" s="1">
        <f t="shared" si="25"/>
        <v>4181.2343231652776</v>
      </c>
      <c r="O123" s="1">
        <f t="shared" si="26"/>
        <v>994.64850952311781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1"/>
        <v>1.4E-2</v>
      </c>
      <c r="B124" s="1">
        <f t="shared" si="23"/>
        <v>50.673418461630973</v>
      </c>
      <c r="C124">
        <f t="shared" ref="C124:C187" si="27">C112+500</f>
        <v>3500</v>
      </c>
      <c r="D124" s="2">
        <v>4.0269767086736934</v>
      </c>
      <c r="E124" s="1">
        <f t="shared" si="18"/>
        <v>182.08377885938972</v>
      </c>
      <c r="F124" s="1">
        <f t="shared" si="19"/>
        <v>728.3351154375589</v>
      </c>
      <c r="G124" s="8">
        <f t="shared" si="22"/>
        <v>241.11489230769138</v>
      </c>
      <c r="H124">
        <v>315</v>
      </c>
      <c r="I124">
        <v>295</v>
      </c>
      <c r="J124" s="1">
        <v>295.41653945069271</v>
      </c>
      <c r="K124" s="2">
        <f t="shared" si="24"/>
        <v>19.58346054930729</v>
      </c>
      <c r="L124" s="8">
        <v>880.99061733204769</v>
      </c>
      <c r="M124" s="1">
        <f t="shared" si="20"/>
        <v>5.0583567862352385</v>
      </c>
      <c r="N124" s="1">
        <f t="shared" si="25"/>
        <v>4181.0983573356898</v>
      </c>
      <c r="O124" s="1">
        <f t="shared" si="26"/>
        <v>994.60430202004238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1"/>
        <v>0.02</v>
      </c>
      <c r="B125" s="1">
        <f t="shared" si="23"/>
        <v>72.39820662334067</v>
      </c>
      <c r="C125">
        <f t="shared" si="27"/>
        <v>3500</v>
      </c>
      <c r="D125" s="2">
        <v>4.0269767086736934</v>
      </c>
      <c r="E125" s="1">
        <f t="shared" si="18"/>
        <v>182.08377885938972</v>
      </c>
      <c r="F125" s="1">
        <f t="shared" si="19"/>
        <v>728.3351154375589</v>
      </c>
      <c r="G125" s="8">
        <f t="shared" si="22"/>
        <v>401.35953846153689</v>
      </c>
      <c r="H125">
        <v>315</v>
      </c>
      <c r="I125">
        <v>295</v>
      </c>
      <c r="J125" s="1">
        <v>296.31935257448049</v>
      </c>
      <c r="K125" s="2">
        <f t="shared" si="24"/>
        <v>18.68064742551951</v>
      </c>
      <c r="L125" s="8">
        <v>1198.5574412616365</v>
      </c>
      <c r="M125" s="1">
        <f t="shared" si="20"/>
        <v>6.8714442607548696</v>
      </c>
      <c r="N125" s="1">
        <f t="shared" si="25"/>
        <v>4180.8032697093322</v>
      </c>
      <c r="O125" s="1">
        <f t="shared" si="26"/>
        <v>994.49977227457612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1"/>
        <v>2.5999999999999999E-2</v>
      </c>
      <c r="B126" s="1">
        <f t="shared" si="23"/>
        <v>94.130703172863747</v>
      </c>
      <c r="C126">
        <f t="shared" si="27"/>
        <v>3500</v>
      </c>
      <c r="D126" s="2">
        <v>4.0269767086736934</v>
      </c>
      <c r="E126" s="1">
        <f t="shared" si="18"/>
        <v>182.08377885938972</v>
      </c>
      <c r="F126" s="1">
        <f t="shared" si="19"/>
        <v>728.3351154375589</v>
      </c>
      <c r="G126" s="8">
        <f t="shared" si="22"/>
        <v>595.74999999999773</v>
      </c>
      <c r="H126">
        <v>315</v>
      </c>
      <c r="I126">
        <v>295</v>
      </c>
      <c r="J126" s="1">
        <v>297.45791697134018</v>
      </c>
      <c r="K126" s="2">
        <f t="shared" si="24"/>
        <v>17.542083028659818</v>
      </c>
      <c r="L126" s="8">
        <v>1461.426834787175</v>
      </c>
      <c r="M126" s="1">
        <f t="shared" si="20"/>
        <v>8.3676455162073591</v>
      </c>
      <c r="N126" s="1">
        <f t="shared" si="25"/>
        <v>4180.4640638719857</v>
      </c>
      <c r="O126" s="1">
        <f t="shared" si="26"/>
        <v>994.36206089006737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1"/>
        <v>3.2000000000000001E-2</v>
      </c>
      <c r="B127" s="1">
        <f t="shared" si="23"/>
        <v>115.87046451644656</v>
      </c>
      <c r="C127">
        <f t="shared" si="27"/>
        <v>3500</v>
      </c>
      <c r="D127" s="2">
        <v>4.0269767086736934</v>
      </c>
      <c r="E127" s="1">
        <f t="shared" si="18"/>
        <v>182.08377885938972</v>
      </c>
      <c r="F127" s="1">
        <f t="shared" si="19"/>
        <v>728.3351154375589</v>
      </c>
      <c r="G127" s="8">
        <f t="shared" si="22"/>
        <v>824.28627692307418</v>
      </c>
      <c r="H127">
        <v>315</v>
      </c>
      <c r="I127">
        <v>295</v>
      </c>
      <c r="J127" s="1">
        <v>298.62917603193932</v>
      </c>
      <c r="K127" s="2">
        <f t="shared" si="24"/>
        <v>16.370823968060677</v>
      </c>
      <c r="L127" s="8">
        <v>1677.0536321785366</v>
      </c>
      <c r="M127" s="1">
        <f t="shared" si="20"/>
        <v>9.5919426047967455</v>
      </c>
      <c r="N127" s="1">
        <f t="shared" si="25"/>
        <v>4180.1516718368894</v>
      </c>
      <c r="O127" s="1">
        <f t="shared" si="26"/>
        <v>994.21367197202017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1"/>
        <v>3.7999999999999999E-2</v>
      </c>
      <c r="B128" s="1">
        <f t="shared" si="23"/>
        <v>137.61652074381917</v>
      </c>
      <c r="C128">
        <f t="shared" si="27"/>
        <v>3500</v>
      </c>
      <c r="D128" s="2">
        <v>4.0269767086736934</v>
      </c>
      <c r="E128" s="1">
        <f t="shared" si="18"/>
        <v>182.08377885938972</v>
      </c>
      <c r="F128" s="1">
        <f t="shared" si="19"/>
        <v>728.3351154375589</v>
      </c>
      <c r="G128" s="8">
        <f t="shared" si="22"/>
        <v>1086.9683692307658</v>
      </c>
      <c r="H128">
        <v>315</v>
      </c>
      <c r="I128">
        <v>295</v>
      </c>
      <c r="J128" s="1">
        <v>299.7405371871622</v>
      </c>
      <c r="K128" s="2">
        <f t="shared" si="24"/>
        <v>15.259462812837796</v>
      </c>
      <c r="L128" s="8">
        <v>1854.9447159772528</v>
      </c>
      <c r="M128" s="1">
        <f t="shared" si="20"/>
        <v>10.599927470754146</v>
      </c>
      <c r="N128" s="1">
        <f t="shared" si="25"/>
        <v>4179.8877492830297</v>
      </c>
      <c r="O128" s="1">
        <f t="shared" si="26"/>
        <v>994.06669534002253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1"/>
        <v>4.3999999999999997E-2</v>
      </c>
      <c r="B129" s="1">
        <f t="shared" si="23"/>
        <v>159.36786897519315</v>
      </c>
      <c r="C129">
        <f t="shared" si="27"/>
        <v>3500</v>
      </c>
      <c r="D129" s="2">
        <v>4.0269767086736934</v>
      </c>
      <c r="E129" s="1">
        <f t="shared" si="18"/>
        <v>182.08377885938972</v>
      </c>
      <c r="F129" s="1">
        <f t="shared" si="19"/>
        <v>728.3351154375589</v>
      </c>
      <c r="G129" s="8">
        <f t="shared" si="22"/>
        <v>1383.7962769230728</v>
      </c>
      <c r="H129">
        <v>315</v>
      </c>
      <c r="I129">
        <v>295</v>
      </c>
      <c r="J129" s="1">
        <v>300.75902771795961</v>
      </c>
      <c r="K129" s="2">
        <f t="shared" si="24"/>
        <v>14.240972282040389</v>
      </c>
      <c r="L129" s="8">
        <v>2003.259639881559</v>
      </c>
      <c r="M129" s="1">
        <f t="shared" si="20"/>
        <v>11.438866280179809</v>
      </c>
      <c r="N129" s="1">
        <f t="shared" si="25"/>
        <v>4179.6721960306231</v>
      </c>
      <c r="O129" s="1">
        <f t="shared" si="26"/>
        <v>993.9268248900047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1"/>
        <v>0.05</v>
      </c>
      <c r="B130" s="1">
        <f t="shared" ref="B130:B161" si="28">A130/O130*3600*1000</f>
        <v>181.12362327006056</v>
      </c>
      <c r="C130">
        <f t="shared" si="27"/>
        <v>3500</v>
      </c>
      <c r="D130" s="2">
        <v>4.0269767086736934</v>
      </c>
      <c r="E130" s="1">
        <f t="shared" si="18"/>
        <v>182.08377885938972</v>
      </c>
      <c r="F130" s="1">
        <f t="shared" si="19"/>
        <v>728.3351154375589</v>
      </c>
      <c r="G130" s="8">
        <f t="shared" si="22"/>
        <v>1714.7699999999959</v>
      </c>
      <c r="H130">
        <v>315</v>
      </c>
      <c r="I130">
        <v>295</v>
      </c>
      <c r="J130" s="1">
        <v>301.67855098372138</v>
      </c>
      <c r="K130" s="2">
        <f t="shared" si="24"/>
        <v>13.321449016278621</v>
      </c>
      <c r="L130" s="8">
        <v>2128.3551771676675</v>
      </c>
      <c r="M130" s="1">
        <f t="shared" si="20"/>
        <v>12.145395457846192</v>
      </c>
      <c r="N130" s="1">
        <f t="shared" si="25"/>
        <v>4179.4980898299918</v>
      </c>
      <c r="O130" s="1">
        <f t="shared" si="26"/>
        <v>993.79637371550814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1"/>
        <v>5.6000000000000001E-2</v>
      </c>
      <c r="B131" s="1">
        <f t="shared" si="28"/>
        <v>202.88304367234039</v>
      </c>
      <c r="C131">
        <f t="shared" si="27"/>
        <v>3500</v>
      </c>
      <c r="D131" s="2">
        <v>4.0269767086736934</v>
      </c>
      <c r="E131" s="1">
        <f t="shared" si="18"/>
        <v>182.08377885938972</v>
      </c>
      <c r="F131" s="1">
        <f t="shared" si="19"/>
        <v>728.3351154375589</v>
      </c>
      <c r="G131" s="8">
        <f t="shared" si="22"/>
        <v>2079.8895384615334</v>
      </c>
      <c r="H131">
        <v>315</v>
      </c>
      <c r="I131">
        <v>295</v>
      </c>
      <c r="J131" s="1">
        <v>302.50407378089898</v>
      </c>
      <c r="K131" s="2">
        <f t="shared" ref="K131:K162" si="29">H131-J131</f>
        <v>12.495926219101023</v>
      </c>
      <c r="L131" s="8">
        <v>2235.0552113740096</v>
      </c>
      <c r="M131" s="1">
        <f t="shared" si="20"/>
        <v>12.747222026228764</v>
      </c>
      <c r="N131" s="1">
        <f t="shared" ref="N131:N162" si="30">((W131 + X131*H131 +Y131*H131^2 +  Z131*H131^3)+(W131 + X131*J131 + Y131*J131^2 +  Z131*J131^3))/2</f>
        <v>4179.3575374829325</v>
      </c>
      <c r="O131" s="1">
        <f t="shared" ref="O131:O162" si="31">((S131 + T131*H131 + U131*H131^2 +  V131*H131^3)+(S131 + T131*J131 + U131*J131^2 +  V131*J131^3))/2</f>
        <v>993.67594428239886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1"/>
        <v>6.2E-2</v>
      </c>
      <c r="B132" s="1">
        <f t="shared" si="28"/>
        <v>224.64552548073058</v>
      </c>
      <c r="C132">
        <f t="shared" si="27"/>
        <v>3500</v>
      </c>
      <c r="D132" s="2">
        <v>4.0269767086736934</v>
      </c>
      <c r="E132" s="1">
        <f t="shared" ref="E132:E194" si="32">D132*0.01256*3600</f>
        <v>182.08377885938972</v>
      </c>
      <c r="F132" s="1">
        <f t="shared" ref="F132:F194" si="33">E132*4</f>
        <v>728.3351154375589</v>
      </c>
      <c r="G132" s="8">
        <f t="shared" si="22"/>
        <v>2479.1548923076866</v>
      </c>
      <c r="H132">
        <v>315</v>
      </c>
      <c r="I132">
        <v>295</v>
      </c>
      <c r="J132" s="1">
        <v>303.24449543129396</v>
      </c>
      <c r="K132" s="2">
        <f t="shared" si="29"/>
        <v>11.755504568706044</v>
      </c>
      <c r="L132" s="8">
        <v>2327.0122763465511</v>
      </c>
      <c r="M132" s="1">
        <f t="shared" ref="M132:M194" si="34">((H132-I132)-(J132-I132))/(LN((H132-I132)/(J132-I132)))</f>
        <v>13.265271307851581</v>
      </c>
      <c r="N132" s="1">
        <f t="shared" si="30"/>
        <v>4179.2435633116247</v>
      </c>
      <c r="O132" s="1">
        <f t="shared" si="31"/>
        <v>993.56530481683444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1"/>
        <v>6.8000000000000005E-2</v>
      </c>
      <c r="B133" s="1">
        <f t="shared" si="28"/>
        <v>246.41057801597455</v>
      </c>
      <c r="C133">
        <f t="shared" si="27"/>
        <v>3500</v>
      </c>
      <c r="D133" s="2">
        <v>4.0269767086736934</v>
      </c>
      <c r="E133" s="1">
        <f t="shared" si="32"/>
        <v>182.08377885938972</v>
      </c>
      <c r="F133" s="1">
        <f t="shared" si="33"/>
        <v>728.3351154375589</v>
      </c>
      <c r="G133" s="8">
        <f t="shared" si="22"/>
        <v>2912.5660615384559</v>
      </c>
      <c r="H133">
        <v>315</v>
      </c>
      <c r="I133">
        <v>295</v>
      </c>
      <c r="J133" s="1">
        <v>303.90953770952382</v>
      </c>
      <c r="K133" s="2">
        <f t="shared" si="29"/>
        <v>11.090462290476182</v>
      </c>
      <c r="L133" s="8">
        <v>2407.0115318041526</v>
      </c>
      <c r="M133" s="1">
        <f t="shared" si="34"/>
        <v>13.715466562277447</v>
      </c>
      <c r="N133" s="1">
        <f t="shared" si="30"/>
        <v>4179.1505095552739</v>
      </c>
      <c r="O133" s="1">
        <f t="shared" si="31"/>
        <v>993.4638438457373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1"/>
        <v>7.3999999999999996E-2</v>
      </c>
      <c r="B134" s="1">
        <f t="shared" si="28"/>
        <v>268.17659799225271</v>
      </c>
      <c r="C134">
        <f t="shared" si="27"/>
        <v>3500</v>
      </c>
      <c r="D134" s="2">
        <v>4.0269767086736934</v>
      </c>
      <c r="E134" s="1">
        <f t="shared" si="32"/>
        <v>182.08377885938972</v>
      </c>
      <c r="F134" s="1">
        <f t="shared" si="33"/>
        <v>728.3351154375589</v>
      </c>
      <c r="G134" s="8">
        <f t="shared" si="22"/>
        <v>3380.1230461538389</v>
      </c>
      <c r="H134">
        <v>315</v>
      </c>
      <c r="I134">
        <v>295</v>
      </c>
      <c r="J134" s="1">
        <v>304.47994914855042</v>
      </c>
      <c r="K134" s="2">
        <f t="shared" si="29"/>
        <v>10.520050851449582</v>
      </c>
      <c r="L134" s="8">
        <v>2473.8955225779923</v>
      </c>
      <c r="M134" s="1">
        <f t="shared" si="34"/>
        <v>14.091492931845462</v>
      </c>
      <c r="N134" s="1">
        <f t="shared" si="30"/>
        <v>4179.0774354151481</v>
      </c>
      <c r="O134" s="1">
        <f t="shared" si="31"/>
        <v>993.37526836586994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1"/>
        <v>8.0000000000000002E-3</v>
      </c>
      <c r="B135" s="1">
        <f t="shared" si="28"/>
        <v>28.954928387885293</v>
      </c>
      <c r="C135">
        <f t="shared" si="27"/>
        <v>4000</v>
      </c>
      <c r="D135" s="2">
        <v>4.6369967165568733</v>
      </c>
      <c r="E135" s="1">
        <f t="shared" si="32"/>
        <v>209.66644353583558</v>
      </c>
      <c r="F135" s="1">
        <f t="shared" si="33"/>
        <v>838.66577414334233</v>
      </c>
      <c r="G135" s="8">
        <f t="shared" si="22"/>
        <v>115.01606153846123</v>
      </c>
      <c r="H135">
        <v>315</v>
      </c>
      <c r="I135">
        <v>295</v>
      </c>
      <c r="J135" s="1">
        <v>295.01609684370902</v>
      </c>
      <c r="K135" s="2">
        <f t="shared" si="29"/>
        <v>19.983903156290978</v>
      </c>
      <c r="L135" s="8">
        <v>535.08564043209776</v>
      </c>
      <c r="M135" s="1">
        <f t="shared" si="34"/>
        <v>2.8048117402845851</v>
      </c>
      <c r="N135" s="1">
        <f t="shared" si="30"/>
        <v>4181.2369009475406</v>
      </c>
      <c r="O135" s="1">
        <f t="shared" si="31"/>
        <v>994.64932581390485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1"/>
        <v>1.4E-2</v>
      </c>
      <c r="B136" s="1">
        <f t="shared" si="28"/>
        <v>50.672951689827812</v>
      </c>
      <c r="C136">
        <f t="shared" si="27"/>
        <v>4000</v>
      </c>
      <c r="D136" s="2">
        <v>4.6369967165568733</v>
      </c>
      <c r="E136" s="1">
        <f t="shared" si="32"/>
        <v>209.66644353583558</v>
      </c>
      <c r="F136" s="1">
        <f t="shared" si="33"/>
        <v>838.66577414334233</v>
      </c>
      <c r="G136" s="8">
        <f t="shared" si="22"/>
        <v>241.11489230769138</v>
      </c>
      <c r="H136">
        <v>315</v>
      </c>
      <c r="I136">
        <v>295</v>
      </c>
      <c r="J136" s="1">
        <v>295.33564837871228</v>
      </c>
      <c r="K136" s="2">
        <f t="shared" si="29"/>
        <v>19.664351621287722</v>
      </c>
      <c r="L136" s="8">
        <v>919.05047615498552</v>
      </c>
      <c r="M136" s="1">
        <f t="shared" si="34"/>
        <v>4.8109406686729459</v>
      </c>
      <c r="N136" s="1">
        <f t="shared" si="30"/>
        <v>4181.1259592176038</v>
      </c>
      <c r="O136" s="1">
        <f t="shared" si="31"/>
        <v>994.61346377652194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1"/>
        <v>0.02</v>
      </c>
      <c r="B137" s="1">
        <f t="shared" si="28"/>
        <v>72.396612922393984</v>
      </c>
      <c r="C137">
        <f t="shared" si="27"/>
        <v>4000</v>
      </c>
      <c r="D137" s="2">
        <v>4.6369967165568733</v>
      </c>
      <c r="E137" s="1">
        <f t="shared" si="32"/>
        <v>209.66644353583558</v>
      </c>
      <c r="F137" s="1">
        <f t="shared" si="33"/>
        <v>838.66577414334233</v>
      </c>
      <c r="G137" s="8">
        <f t="shared" si="22"/>
        <v>401.35953846153689</v>
      </c>
      <c r="H137">
        <v>315</v>
      </c>
      <c r="I137">
        <v>295</v>
      </c>
      <c r="J137" s="1">
        <v>296.13321035103951</v>
      </c>
      <c r="K137" s="2">
        <f t="shared" si="29"/>
        <v>18.866789648960491</v>
      </c>
      <c r="L137" s="8">
        <v>1257.6258753746658</v>
      </c>
      <c r="M137" s="1">
        <f t="shared" si="34"/>
        <v>6.572242497217319</v>
      </c>
      <c r="N137" s="1">
        <f t="shared" si="30"/>
        <v>4180.8621841342083</v>
      </c>
      <c r="O137" s="1">
        <f t="shared" si="31"/>
        <v>994.52166466932476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1"/>
        <v>2.5999999999999999E-2</v>
      </c>
      <c r="B138" s="1">
        <f t="shared" si="28"/>
        <v>94.127525512625283</v>
      </c>
      <c r="C138">
        <f t="shared" si="27"/>
        <v>4000</v>
      </c>
      <c r="D138" s="2">
        <v>4.6369967165568733</v>
      </c>
      <c r="E138" s="1">
        <f t="shared" si="32"/>
        <v>209.66644353583558</v>
      </c>
      <c r="F138" s="1">
        <f t="shared" si="33"/>
        <v>838.66577414334233</v>
      </c>
      <c r="G138" s="8">
        <f t="shared" si="22"/>
        <v>595.74999999999773</v>
      </c>
      <c r="H138">
        <v>315</v>
      </c>
      <c r="I138">
        <v>295</v>
      </c>
      <c r="J138" s="1">
        <v>297.1852706974791</v>
      </c>
      <c r="K138" s="2">
        <f t="shared" si="29"/>
        <v>17.814729302520902</v>
      </c>
      <c r="L138" s="8">
        <v>1541.9467360948788</v>
      </c>
      <c r="M138" s="1">
        <f t="shared" si="34"/>
        <v>8.0464268917694977</v>
      </c>
      <c r="N138" s="1">
        <f t="shared" si="30"/>
        <v>4180.5420318175275</v>
      </c>
      <c r="O138" s="1">
        <f t="shared" si="31"/>
        <v>994.39562965506263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1"/>
        <v>3.2000000000000001E-2</v>
      </c>
      <c r="B139" s="1">
        <f t="shared" si="28"/>
        <v>115.86548406545403</v>
      </c>
      <c r="C139">
        <f t="shared" si="27"/>
        <v>4000</v>
      </c>
      <c r="D139" s="2">
        <v>4.6369967165568733</v>
      </c>
      <c r="E139" s="1">
        <f t="shared" si="32"/>
        <v>209.66644353583558</v>
      </c>
      <c r="F139" s="1">
        <f t="shared" si="33"/>
        <v>838.66577414334233</v>
      </c>
      <c r="G139" s="8">
        <f t="shared" si="22"/>
        <v>824.28627692307418</v>
      </c>
      <c r="H139">
        <v>315</v>
      </c>
      <c r="I139">
        <v>295</v>
      </c>
      <c r="J139" s="1">
        <v>298.29725369038147</v>
      </c>
      <c r="K139" s="2">
        <f t="shared" si="29"/>
        <v>16.702746309618533</v>
      </c>
      <c r="L139" s="8">
        <v>1777.72718166409</v>
      </c>
      <c r="M139" s="1">
        <f t="shared" si="34"/>
        <v>9.2657016272816541</v>
      </c>
      <c r="N139" s="1">
        <f t="shared" si="30"/>
        <v>4180.2365493313982</v>
      </c>
      <c r="O139" s="1">
        <f t="shared" si="31"/>
        <v>994.25640801640213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1"/>
        <v>3.7999999999999999E-2</v>
      </c>
      <c r="B140" s="1">
        <f t="shared" si="28"/>
        <v>137.60967369006954</v>
      </c>
      <c r="C140">
        <f t="shared" si="27"/>
        <v>4000</v>
      </c>
      <c r="D140" s="2">
        <v>4.6369967165568733</v>
      </c>
      <c r="E140" s="1">
        <f t="shared" si="32"/>
        <v>209.66644353583558</v>
      </c>
      <c r="F140" s="1">
        <f t="shared" si="33"/>
        <v>838.66577414334233</v>
      </c>
      <c r="G140" s="8">
        <f t="shared" si="22"/>
        <v>1086.9683692307658</v>
      </c>
      <c r="H140">
        <v>315</v>
      </c>
      <c r="I140">
        <v>295</v>
      </c>
      <c r="J140" s="1">
        <v>299.37151708926228</v>
      </c>
      <c r="K140" s="2">
        <f t="shared" si="29"/>
        <v>15.628482910737716</v>
      </c>
      <c r="L140" s="8">
        <v>1973.8533109685798</v>
      </c>
      <c r="M140" s="1">
        <f t="shared" si="34"/>
        <v>10.277689799453697</v>
      </c>
      <c r="N140" s="1">
        <f t="shared" si="30"/>
        <v>4179.9719818319036</v>
      </c>
      <c r="O140" s="1">
        <f t="shared" si="31"/>
        <v>994.11615718315625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1"/>
        <v>4.3999999999999997E-2</v>
      </c>
      <c r="B141" s="1">
        <f t="shared" si="28"/>
        <v>159.35918142367805</v>
      </c>
      <c r="C141">
        <f t="shared" si="27"/>
        <v>4000</v>
      </c>
      <c r="D141" s="2">
        <v>4.6369967165568733</v>
      </c>
      <c r="E141" s="1">
        <f t="shared" si="32"/>
        <v>209.66644353583558</v>
      </c>
      <c r="F141" s="1">
        <f t="shared" si="33"/>
        <v>838.66577414334233</v>
      </c>
      <c r="G141" s="8">
        <f t="shared" si="22"/>
        <v>1383.7962769230728</v>
      </c>
      <c r="H141">
        <v>315</v>
      </c>
      <c r="I141">
        <v>295</v>
      </c>
      <c r="J141" s="1">
        <v>300.36868868309108</v>
      </c>
      <c r="K141" s="2">
        <f t="shared" si="29"/>
        <v>14.631311316908921</v>
      </c>
      <c r="L141" s="8">
        <v>2138.4140592737695</v>
      </c>
      <c r="M141" s="1">
        <f t="shared" si="34"/>
        <v>11.12521539467935</v>
      </c>
      <c r="N141" s="1">
        <f t="shared" si="30"/>
        <v>4179.7519205661647</v>
      </c>
      <c r="O141" s="1">
        <f t="shared" si="31"/>
        <v>993.98100934562444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1"/>
        <v>0.05</v>
      </c>
      <c r="B142" s="1">
        <f t="shared" si="28"/>
        <v>181.11316957029419</v>
      </c>
      <c r="C142">
        <f t="shared" si="27"/>
        <v>4000</v>
      </c>
      <c r="D142" s="2">
        <v>4.6369967165568733</v>
      </c>
      <c r="E142" s="1">
        <f t="shared" si="32"/>
        <v>209.66644353583558</v>
      </c>
      <c r="F142" s="1">
        <f t="shared" si="33"/>
        <v>838.66577414334233</v>
      </c>
      <c r="G142" s="8">
        <f t="shared" si="22"/>
        <v>1714.7699999999959</v>
      </c>
      <c r="H142">
        <v>315</v>
      </c>
      <c r="I142">
        <v>295</v>
      </c>
      <c r="J142" s="1">
        <v>301.27762249558464</v>
      </c>
      <c r="K142" s="2">
        <f t="shared" si="29"/>
        <v>13.722377504415363</v>
      </c>
      <c r="L142" s="8">
        <v>2277.9116268267671</v>
      </c>
      <c r="M142" s="1">
        <f t="shared" si="34"/>
        <v>11.842489492597325</v>
      </c>
      <c r="N142" s="1">
        <f t="shared" si="30"/>
        <v>4179.5716768567936</v>
      </c>
      <c r="O142" s="1">
        <f t="shared" si="31"/>
        <v>993.85373480605926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1"/>
        <v>5.6000000000000001E-2</v>
      </c>
      <c r="B143" s="1">
        <f t="shared" si="28"/>
        <v>202.87092137323901</v>
      </c>
      <c r="C143">
        <f t="shared" si="27"/>
        <v>4000</v>
      </c>
      <c r="D143" s="2">
        <v>4.6369967165568733</v>
      </c>
      <c r="E143" s="1">
        <f t="shared" si="32"/>
        <v>209.66644353583558</v>
      </c>
      <c r="F143" s="1">
        <f t="shared" si="33"/>
        <v>838.66577414334233</v>
      </c>
      <c r="G143" s="8">
        <f t="shared" si="22"/>
        <v>2079.8895384615334</v>
      </c>
      <c r="H143">
        <v>315</v>
      </c>
      <c r="I143">
        <v>295</v>
      </c>
      <c r="J143" s="1">
        <v>302.09972498096977</v>
      </c>
      <c r="K143" s="2">
        <f t="shared" si="29"/>
        <v>12.900275019030232</v>
      </c>
      <c r="L143" s="8">
        <v>2397.3807567517993</v>
      </c>
      <c r="M143" s="1">
        <f t="shared" si="34"/>
        <v>12.455895678110748</v>
      </c>
      <c r="N143" s="1">
        <f t="shared" si="30"/>
        <v>4179.4245656688336</v>
      </c>
      <c r="O143" s="1">
        <f t="shared" si="31"/>
        <v>993.73532015019157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5">A132</f>
        <v>6.2E-2</v>
      </c>
      <c r="B144" s="1">
        <f t="shared" si="28"/>
        <v>224.63184080275374</v>
      </c>
      <c r="C144">
        <f t="shared" si="27"/>
        <v>4000</v>
      </c>
      <c r="D144" s="2">
        <v>4.6369967165568733</v>
      </c>
      <c r="E144" s="1">
        <f t="shared" si="32"/>
        <v>209.66644353583558</v>
      </c>
      <c r="F144" s="1">
        <f t="shared" si="33"/>
        <v>838.66577414334233</v>
      </c>
      <c r="G144" s="8">
        <f t="shared" si="22"/>
        <v>2479.1548923076866</v>
      </c>
      <c r="H144">
        <v>315</v>
      </c>
      <c r="I144">
        <v>295</v>
      </c>
      <c r="J144" s="1">
        <v>302.84147119240561</v>
      </c>
      <c r="K144" s="2">
        <f t="shared" si="29"/>
        <v>12.158528807594394</v>
      </c>
      <c r="L144" s="8">
        <v>2500.6885458049956</v>
      </c>
      <c r="M144" s="1">
        <f t="shared" si="34"/>
        <v>12.985638609218782</v>
      </c>
      <c r="N144" s="1">
        <f t="shared" si="30"/>
        <v>4179.3042161198719</v>
      </c>
      <c r="O144" s="1">
        <f t="shared" si="31"/>
        <v>993.62583328509049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5"/>
        <v>6.8000000000000005E-2</v>
      </c>
      <c r="B145" s="1">
        <f t="shared" si="28"/>
        <v>246.3954376901693</v>
      </c>
      <c r="C145">
        <f t="shared" si="27"/>
        <v>4000</v>
      </c>
      <c r="D145" s="2">
        <v>4.6369967165568733</v>
      </c>
      <c r="E145" s="1">
        <f t="shared" si="32"/>
        <v>209.66644353583558</v>
      </c>
      <c r="F145" s="1">
        <f t="shared" si="33"/>
        <v>838.66577414334233</v>
      </c>
      <c r="G145" s="8">
        <f t="shared" si="22"/>
        <v>2912.5660615384559</v>
      </c>
      <c r="H145">
        <v>315</v>
      </c>
      <c r="I145">
        <v>295</v>
      </c>
      <c r="J145" s="1">
        <v>303.51094699131346</v>
      </c>
      <c r="K145" s="2">
        <f t="shared" si="29"/>
        <v>11.48905300868654</v>
      </c>
      <c r="L145" s="8">
        <v>2590.815665667249</v>
      </c>
      <c r="M145" s="1">
        <f t="shared" si="34"/>
        <v>13.447254950899421</v>
      </c>
      <c r="N145" s="1">
        <f t="shared" si="30"/>
        <v>4179.2052442880422</v>
      </c>
      <c r="O145" s="1">
        <f t="shared" si="31"/>
        <v>993.52488948202245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5"/>
        <v>7.3999999999999996E-2</v>
      </c>
      <c r="B146" s="1">
        <f t="shared" si="28"/>
        <v>268.16010328840503</v>
      </c>
      <c r="C146">
        <f t="shared" si="27"/>
        <v>4000</v>
      </c>
      <c r="D146" s="2">
        <v>4.6369967165568733</v>
      </c>
      <c r="E146" s="1">
        <f t="shared" si="32"/>
        <v>209.66644353583558</v>
      </c>
      <c r="F146" s="1">
        <f t="shared" si="33"/>
        <v>838.66577414334233</v>
      </c>
      <c r="G146" s="8">
        <f t="shared" si="22"/>
        <v>3380.1230461538389</v>
      </c>
      <c r="H146">
        <v>315</v>
      </c>
      <c r="I146">
        <v>295</v>
      </c>
      <c r="J146" s="1">
        <v>304.08743943299271</v>
      </c>
      <c r="K146" s="2">
        <f t="shared" si="29"/>
        <v>10.91256056700729</v>
      </c>
      <c r="L146" s="8">
        <v>2666.3436876191095</v>
      </c>
      <c r="M146" s="1">
        <f t="shared" si="34"/>
        <v>13.833696412943599</v>
      </c>
      <c r="N146" s="1">
        <f t="shared" si="30"/>
        <v>4179.1270633329514</v>
      </c>
      <c r="O146" s="1">
        <f t="shared" si="31"/>
        <v>993.43637153021211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5"/>
        <v>8.0000000000000002E-3</v>
      </c>
      <c r="B147" s="1">
        <f t="shared" si="28"/>
        <v>28.954912966413456</v>
      </c>
      <c r="C147">
        <f t="shared" si="27"/>
        <v>4500</v>
      </c>
      <c r="D147" s="2">
        <v>5.2470167244400523</v>
      </c>
      <c r="E147" s="1">
        <f t="shared" si="32"/>
        <v>237.24910821228139</v>
      </c>
      <c r="F147" s="1">
        <f t="shared" si="33"/>
        <v>948.99643284912554</v>
      </c>
      <c r="G147" s="8">
        <f t="shared" si="22"/>
        <v>115.01606153846123</v>
      </c>
      <c r="H147">
        <v>315</v>
      </c>
      <c r="I147">
        <v>295</v>
      </c>
      <c r="J147" s="1">
        <v>295.01134085661562</v>
      </c>
      <c r="K147" s="2">
        <f t="shared" si="29"/>
        <v>19.988659143384382</v>
      </c>
      <c r="L147" s="8">
        <v>552.08176897758972</v>
      </c>
      <c r="M147" s="1">
        <f t="shared" si="34"/>
        <v>2.6740410262071674</v>
      </c>
      <c r="N147" s="1">
        <f t="shared" si="30"/>
        <v>4181.238575200302</v>
      </c>
      <c r="O147" s="1">
        <f t="shared" si="31"/>
        <v>994.64985556706233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5"/>
        <v>1.4E-2</v>
      </c>
      <c r="B148" s="1">
        <f t="shared" si="28"/>
        <v>50.672599122245785</v>
      </c>
      <c r="C148">
        <f t="shared" si="27"/>
        <v>4500</v>
      </c>
      <c r="D148" s="2">
        <v>5.2470167244400523</v>
      </c>
      <c r="E148" s="1">
        <f t="shared" si="32"/>
        <v>237.24910821228139</v>
      </c>
      <c r="F148" s="1">
        <f t="shared" si="33"/>
        <v>948.99643284912554</v>
      </c>
      <c r="G148" s="8">
        <f t="shared" si="22"/>
        <v>241.11489230769138</v>
      </c>
      <c r="H148">
        <v>315</v>
      </c>
      <c r="I148">
        <v>295</v>
      </c>
      <c r="J148" s="1">
        <v>295.27434932080587</v>
      </c>
      <c r="K148" s="2">
        <f t="shared" si="29"/>
        <v>19.725650679194132</v>
      </c>
      <c r="L148" s="8">
        <v>950.99736627603818</v>
      </c>
      <c r="M148" s="1">
        <f t="shared" si="34"/>
        <v>4.5990342933297947</v>
      </c>
      <c r="N148" s="1">
        <f t="shared" si="30"/>
        <v>4181.1470050473099</v>
      </c>
      <c r="O148" s="1">
        <f t="shared" si="31"/>
        <v>994.62038405434578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5"/>
        <v>0.02</v>
      </c>
      <c r="B149" s="1">
        <f t="shared" si="28"/>
        <v>72.395337196631161</v>
      </c>
      <c r="C149">
        <f t="shared" si="27"/>
        <v>4500</v>
      </c>
      <c r="D149" s="2">
        <v>5.2470167244400523</v>
      </c>
      <c r="E149" s="1">
        <f t="shared" si="32"/>
        <v>237.24910821228139</v>
      </c>
      <c r="F149" s="1">
        <f t="shared" si="33"/>
        <v>948.99643284912554</v>
      </c>
      <c r="G149" s="8">
        <f t="shared" si="22"/>
        <v>401.35953846153689</v>
      </c>
      <c r="H149">
        <v>315</v>
      </c>
      <c r="I149">
        <v>295</v>
      </c>
      <c r="J149" s="1">
        <v>295.98310981460094</v>
      </c>
      <c r="K149" s="2">
        <f t="shared" si="29"/>
        <v>19.016890185399063</v>
      </c>
      <c r="L149" s="8">
        <v>1307.6407923192598</v>
      </c>
      <c r="M149" s="1">
        <f t="shared" si="34"/>
        <v>6.3121017728539215</v>
      </c>
      <c r="N149" s="1">
        <f t="shared" si="30"/>
        <v>4180.9104143824316</v>
      </c>
      <c r="O149" s="1">
        <f t="shared" si="31"/>
        <v>994.53918978846104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5"/>
        <v>2.5999999999999999E-2</v>
      </c>
      <c r="B150" s="1">
        <f t="shared" si="28"/>
        <v>94.12490244420195</v>
      </c>
      <c r="C150">
        <f t="shared" si="27"/>
        <v>4500</v>
      </c>
      <c r="D150" s="2">
        <v>5.2470167244400523</v>
      </c>
      <c r="E150" s="1">
        <f t="shared" si="32"/>
        <v>237.24910821228139</v>
      </c>
      <c r="F150" s="1">
        <f t="shared" si="33"/>
        <v>948.99643284912554</v>
      </c>
      <c r="G150" s="8">
        <f t="shared" si="22"/>
        <v>595.74999999999773</v>
      </c>
      <c r="H150">
        <v>315</v>
      </c>
      <c r="I150">
        <v>295</v>
      </c>
      <c r="J150" s="1">
        <v>296.95788928811743</v>
      </c>
      <c r="K150" s="2">
        <f t="shared" si="29"/>
        <v>18.042110711882572</v>
      </c>
      <c r="L150" s="8">
        <v>1610.9404846213633</v>
      </c>
      <c r="M150" s="1">
        <f t="shared" si="34"/>
        <v>7.7638367897950076</v>
      </c>
      <c r="N150" s="1">
        <f t="shared" si="30"/>
        <v>4180.6086105249678</v>
      </c>
      <c r="O150" s="1">
        <f t="shared" si="31"/>
        <v>994.42334142642937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5"/>
        <v>3.2000000000000001E-2</v>
      </c>
      <c r="B151" s="1">
        <f t="shared" si="28"/>
        <v>115.86129152202487</v>
      </c>
      <c r="C151">
        <f t="shared" si="27"/>
        <v>4500</v>
      </c>
      <c r="D151" s="2">
        <v>5.2470167244400523</v>
      </c>
      <c r="E151" s="1">
        <f t="shared" si="32"/>
        <v>237.24910821228139</v>
      </c>
      <c r="F151" s="1">
        <f t="shared" si="33"/>
        <v>948.99643284912554</v>
      </c>
      <c r="G151" s="8">
        <f t="shared" si="22"/>
        <v>824.28627692307418</v>
      </c>
      <c r="H151">
        <v>315</v>
      </c>
      <c r="I151">
        <v>295</v>
      </c>
      <c r="J151" s="1">
        <v>298.01451547878565</v>
      </c>
      <c r="K151" s="2">
        <f t="shared" si="29"/>
        <v>16.985484521214346</v>
      </c>
      <c r="L151" s="8">
        <v>1864.9312547389716</v>
      </c>
      <c r="M151" s="1">
        <f t="shared" si="34"/>
        <v>8.9761379904930241</v>
      </c>
      <c r="N151" s="1">
        <f t="shared" si="30"/>
        <v>4180.3111073953141</v>
      </c>
      <c r="O151" s="1">
        <f t="shared" si="31"/>
        <v>994.29238606494255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5"/>
        <v>3.7999999999999999E-2</v>
      </c>
      <c r="B152" s="1">
        <f t="shared" si="28"/>
        <v>137.60382909840126</v>
      </c>
      <c r="C152">
        <f t="shared" si="27"/>
        <v>4500</v>
      </c>
      <c r="D152" s="2">
        <v>5.2470167244400523</v>
      </c>
      <c r="E152" s="1">
        <f t="shared" si="32"/>
        <v>237.24910821228139</v>
      </c>
      <c r="F152" s="1">
        <f t="shared" si="33"/>
        <v>948.99643284912554</v>
      </c>
      <c r="G152" s="8">
        <f t="shared" si="22"/>
        <v>1086.9683692307658</v>
      </c>
      <c r="H152">
        <v>315</v>
      </c>
      <c r="I152">
        <v>295</v>
      </c>
      <c r="J152" s="1">
        <v>299.05256593190484</v>
      </c>
      <c r="K152" s="2">
        <f t="shared" si="29"/>
        <v>15.947434068095163</v>
      </c>
      <c r="L152" s="8">
        <v>2077.7883420015337</v>
      </c>
      <c r="M152" s="1">
        <f t="shared" si="34"/>
        <v>9.9897353967978084</v>
      </c>
      <c r="N152" s="1">
        <f t="shared" si="30"/>
        <v>4180.0474909606673</v>
      </c>
      <c r="O152" s="1">
        <f t="shared" si="31"/>
        <v>994.15838132072292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5"/>
        <v>4.3999999999999997E-2</v>
      </c>
      <c r="B153" s="1">
        <f t="shared" si="28"/>
        <v>159.35168717971706</v>
      </c>
      <c r="C153">
        <f t="shared" si="27"/>
        <v>4500</v>
      </c>
      <c r="D153" s="2">
        <v>5.2470167244400523</v>
      </c>
      <c r="E153" s="1">
        <f t="shared" si="32"/>
        <v>237.24910821228139</v>
      </c>
      <c r="F153" s="1">
        <f t="shared" si="33"/>
        <v>948.99643284912554</v>
      </c>
      <c r="G153" s="8">
        <f t="shared" si="22"/>
        <v>1383.7962769230728</v>
      </c>
      <c r="H153">
        <v>315</v>
      </c>
      <c r="I153">
        <v>295</v>
      </c>
      <c r="J153" s="1">
        <v>300.02769892805708</v>
      </c>
      <c r="K153" s="2">
        <f t="shared" si="29"/>
        <v>14.972301071942923</v>
      </c>
      <c r="L153" s="8">
        <v>2257.4262369294593</v>
      </c>
      <c r="M153" s="1">
        <f t="shared" si="34"/>
        <v>10.84344427389866</v>
      </c>
      <c r="N153" s="1">
        <f t="shared" si="30"/>
        <v>4179.8244871236102</v>
      </c>
      <c r="O153" s="1">
        <f t="shared" si="31"/>
        <v>994.02775586151301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5"/>
        <v>0.05</v>
      </c>
      <c r="B154" s="1">
        <f t="shared" si="28"/>
        <v>181.10407628766188</v>
      </c>
      <c r="C154">
        <f t="shared" si="27"/>
        <v>4500</v>
      </c>
      <c r="D154" s="2">
        <v>5.2470167244400523</v>
      </c>
      <c r="E154" s="1">
        <f t="shared" si="32"/>
        <v>237.24910821228139</v>
      </c>
      <c r="F154" s="1">
        <f t="shared" si="33"/>
        <v>948.99643284912554</v>
      </c>
      <c r="G154" s="8">
        <f t="shared" si="22"/>
        <v>1714.7699999999959</v>
      </c>
      <c r="H154">
        <v>315</v>
      </c>
      <c r="I154">
        <v>295</v>
      </c>
      <c r="J154" s="1">
        <v>300.92452207597512</v>
      </c>
      <c r="K154" s="2">
        <f t="shared" si="29"/>
        <v>14.075477924024881</v>
      </c>
      <c r="L154" s="8">
        <v>2410.4079547672827</v>
      </c>
      <c r="M154" s="1">
        <f t="shared" si="34"/>
        <v>11.569213211379097</v>
      </c>
      <c r="N154" s="1">
        <f t="shared" si="30"/>
        <v>4179.6394553945538</v>
      </c>
      <c r="O154" s="1">
        <f t="shared" si="31"/>
        <v>993.90363645979915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5"/>
        <v>5.6000000000000001E-2</v>
      </c>
      <c r="B155" s="1">
        <f t="shared" si="28"/>
        <v>202.86030487716232</v>
      </c>
      <c r="C155">
        <f t="shared" si="27"/>
        <v>4500</v>
      </c>
      <c r="D155" s="2">
        <v>5.2470167244400523</v>
      </c>
      <c r="E155" s="1">
        <f t="shared" si="32"/>
        <v>237.24910821228139</v>
      </c>
      <c r="F155" s="1">
        <f t="shared" si="33"/>
        <v>948.99643284912554</v>
      </c>
      <c r="G155" s="8">
        <f t="shared" si="22"/>
        <v>2079.8895384615334</v>
      </c>
      <c r="H155">
        <v>315</v>
      </c>
      <c r="I155">
        <v>295</v>
      </c>
      <c r="J155" s="1">
        <v>301.74131954249003</v>
      </c>
      <c r="K155" s="2">
        <f t="shared" si="29"/>
        <v>13.258680457509968</v>
      </c>
      <c r="L155" s="8">
        <v>2541.9159835033511</v>
      </c>
      <c r="M155" s="1">
        <f t="shared" si="34"/>
        <v>12.192152529760708</v>
      </c>
      <c r="N155" s="1">
        <f t="shared" si="30"/>
        <v>4179.4868889775598</v>
      </c>
      <c r="O155" s="1">
        <f t="shared" si="31"/>
        <v>993.7873263183476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5"/>
        <v>6.2E-2</v>
      </c>
      <c r="B156" s="1">
        <f t="shared" si="28"/>
        <v>224.61978824453897</v>
      </c>
      <c r="C156">
        <f t="shared" si="27"/>
        <v>4500</v>
      </c>
      <c r="D156" s="2">
        <v>5.2470167244400523</v>
      </c>
      <c r="E156" s="1">
        <f t="shared" si="32"/>
        <v>237.24910821228139</v>
      </c>
      <c r="F156" s="1">
        <f t="shared" si="33"/>
        <v>948.99643284912554</v>
      </c>
      <c r="G156" s="8">
        <f t="shared" ref="G156:G194" si="36">G144</f>
        <v>2479.1548923076866</v>
      </c>
      <c r="H156">
        <v>315</v>
      </c>
      <c r="I156">
        <v>295</v>
      </c>
      <c r="J156" s="1">
        <v>302.48237891898549</v>
      </c>
      <c r="K156" s="2">
        <f t="shared" si="29"/>
        <v>12.517621081014511</v>
      </c>
      <c r="L156" s="8">
        <v>2655.9860380008413</v>
      </c>
      <c r="M156" s="1">
        <f t="shared" si="34"/>
        <v>12.731750085611511</v>
      </c>
      <c r="N156" s="1">
        <f t="shared" si="30"/>
        <v>4179.3610466645077</v>
      </c>
      <c r="O156" s="1">
        <f t="shared" si="31"/>
        <v>993.67914886023641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5"/>
        <v>6.8000000000000005E-2</v>
      </c>
      <c r="B157" s="1">
        <f t="shared" si="28"/>
        <v>246.38203939872392</v>
      </c>
      <c r="C157">
        <f t="shared" si="27"/>
        <v>4500</v>
      </c>
      <c r="D157" s="2">
        <v>5.2470167244400523</v>
      </c>
      <c r="E157" s="1">
        <f t="shared" si="32"/>
        <v>237.24910821228139</v>
      </c>
      <c r="F157" s="1">
        <f t="shared" si="33"/>
        <v>948.99643284912554</v>
      </c>
      <c r="G157" s="8">
        <f t="shared" si="36"/>
        <v>2912.5660615384559</v>
      </c>
      <c r="H157">
        <v>315</v>
      </c>
      <c r="I157">
        <v>295</v>
      </c>
      <c r="J157" s="1">
        <v>303.1542767027176</v>
      </c>
      <c r="K157" s="2">
        <f t="shared" si="29"/>
        <v>11.845723297282404</v>
      </c>
      <c r="L157" s="8">
        <v>2755.7609113385042</v>
      </c>
      <c r="M157" s="1">
        <f t="shared" si="34"/>
        <v>13.203141803124755</v>
      </c>
      <c r="N157" s="1">
        <f t="shared" si="30"/>
        <v>4179.2568569740379</v>
      </c>
      <c r="O157" s="1">
        <f t="shared" si="31"/>
        <v>993.57891751125726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5"/>
        <v>7.3999999999999996E-2</v>
      </c>
      <c r="B158" s="1">
        <f t="shared" si="28"/>
        <v>268.14544952144774</v>
      </c>
      <c r="C158">
        <f t="shared" si="27"/>
        <v>4500</v>
      </c>
      <c r="D158" s="2">
        <v>5.2470167244400523</v>
      </c>
      <c r="E158" s="1">
        <f t="shared" si="32"/>
        <v>237.24910821228139</v>
      </c>
      <c r="F158" s="1">
        <f t="shared" si="33"/>
        <v>948.99643284912554</v>
      </c>
      <c r="G158" s="8">
        <f t="shared" si="36"/>
        <v>3380.1230461538389</v>
      </c>
      <c r="H158">
        <v>315</v>
      </c>
      <c r="I158">
        <v>295</v>
      </c>
      <c r="J158" s="1">
        <v>303.73499939021661</v>
      </c>
      <c r="K158" s="2">
        <f t="shared" si="29"/>
        <v>11.265000609783385</v>
      </c>
      <c r="L158" s="8">
        <v>2839.5548715340201</v>
      </c>
      <c r="M158" s="1">
        <f t="shared" si="34"/>
        <v>13.598595805106211</v>
      </c>
      <c r="N158" s="1">
        <f t="shared" si="30"/>
        <v>4179.1740994846123</v>
      </c>
      <c r="O158" s="1">
        <f t="shared" si="31"/>
        <v>993.49066141318895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5"/>
        <v>8.0000000000000002E-3</v>
      </c>
      <c r="B159" s="1">
        <f t="shared" si="28"/>
        <v>28.954902649965618</v>
      </c>
      <c r="C159">
        <f t="shared" si="27"/>
        <v>5000</v>
      </c>
      <c r="D159" s="2">
        <v>5.8570367323232322</v>
      </c>
      <c r="E159" s="1">
        <f t="shared" si="32"/>
        <v>264.83177288872724</v>
      </c>
      <c r="F159" s="1">
        <f t="shared" si="33"/>
        <v>1059.327091554909</v>
      </c>
      <c r="G159" s="8">
        <f t="shared" si="36"/>
        <v>115.01606153846123</v>
      </c>
      <c r="H159">
        <v>315</v>
      </c>
      <c r="I159">
        <v>295</v>
      </c>
      <c r="J159" s="1">
        <v>295.00815866962245</v>
      </c>
      <c r="K159" s="2">
        <f t="shared" si="29"/>
        <v>19.991841330377554</v>
      </c>
      <c r="L159" s="8">
        <v>566.63815916158899</v>
      </c>
      <c r="M159" s="1">
        <f t="shared" si="34"/>
        <v>2.5616094575793258</v>
      </c>
      <c r="N159" s="1">
        <f t="shared" si="30"/>
        <v>4181.2396958069003</v>
      </c>
      <c r="O159" s="1">
        <f t="shared" si="31"/>
        <v>994.65020995448583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5"/>
        <v>1.4E-2</v>
      </c>
      <c r="B160" s="1">
        <f t="shared" si="28"/>
        <v>50.672327140560306</v>
      </c>
      <c r="C160">
        <f t="shared" si="27"/>
        <v>5000</v>
      </c>
      <c r="D160" s="2">
        <v>5.8570367323232322</v>
      </c>
      <c r="E160" s="1">
        <f t="shared" si="32"/>
        <v>264.83177288872724</v>
      </c>
      <c r="F160" s="1">
        <f t="shared" si="33"/>
        <v>1059.327091554909</v>
      </c>
      <c r="G160" s="8">
        <f t="shared" si="36"/>
        <v>241.11489230769138</v>
      </c>
      <c r="H160">
        <v>315</v>
      </c>
      <c r="I160">
        <v>295</v>
      </c>
      <c r="J160" s="1">
        <v>295.22694286946324</v>
      </c>
      <c r="K160" s="2">
        <f t="shared" si="29"/>
        <v>19.773057130536756</v>
      </c>
      <c r="L160" s="8">
        <v>978.28530481521761</v>
      </c>
      <c r="M160" s="1">
        <f t="shared" si="34"/>
        <v>4.4148219657760741</v>
      </c>
      <c r="N160" s="1">
        <f t="shared" si="30"/>
        <v>4181.1633577066241</v>
      </c>
      <c r="O160" s="1">
        <f t="shared" si="31"/>
        <v>994.62572263940251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5"/>
        <v>0.02</v>
      </c>
      <c r="B161" s="1">
        <f t="shared" si="28"/>
        <v>72.394297772345467</v>
      </c>
      <c r="C161">
        <f t="shared" si="27"/>
        <v>5000</v>
      </c>
      <c r="D161" s="2">
        <v>5.8570367323232322</v>
      </c>
      <c r="E161" s="1">
        <f t="shared" si="32"/>
        <v>264.83177288872724</v>
      </c>
      <c r="F161" s="1">
        <f t="shared" si="33"/>
        <v>1059.327091554909</v>
      </c>
      <c r="G161" s="8">
        <f t="shared" si="36"/>
        <v>401.35953846153689</v>
      </c>
      <c r="H161">
        <v>315</v>
      </c>
      <c r="I161">
        <v>295</v>
      </c>
      <c r="J161" s="1">
        <v>295.86007430510352</v>
      </c>
      <c r="K161" s="2">
        <f t="shared" si="29"/>
        <v>19.139925694896476</v>
      </c>
      <c r="L161" s="8">
        <v>1350.6386439283949</v>
      </c>
      <c r="M161" s="1">
        <f t="shared" si="34"/>
        <v>6.0829860773807969</v>
      </c>
      <c r="N161" s="1">
        <f t="shared" si="30"/>
        <v>4180.9504327482291</v>
      </c>
      <c r="O161" s="1">
        <f t="shared" si="31"/>
        <v>994.55346920298359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5"/>
        <v>2.5999999999999999E-2</v>
      </c>
      <c r="B162" s="1">
        <f t="shared" ref="B162:B193" si="37">A162/O162*3600*1000</f>
        <v>94.122702764055134</v>
      </c>
      <c r="C162">
        <f t="shared" si="27"/>
        <v>5000</v>
      </c>
      <c r="D162" s="2">
        <v>5.8570367323232322</v>
      </c>
      <c r="E162" s="1">
        <f t="shared" si="32"/>
        <v>264.83177288872724</v>
      </c>
      <c r="F162" s="1">
        <f t="shared" si="33"/>
        <v>1059.327091554909</v>
      </c>
      <c r="G162" s="8">
        <f t="shared" si="36"/>
        <v>595.74999999999773</v>
      </c>
      <c r="H162">
        <v>315</v>
      </c>
      <c r="I162">
        <v>295</v>
      </c>
      <c r="J162" s="1">
        <v>296.76553879338132</v>
      </c>
      <c r="K162" s="2">
        <f t="shared" si="29"/>
        <v>18.234461206618676</v>
      </c>
      <c r="L162" s="8">
        <v>1670.8621490056601</v>
      </c>
      <c r="M162" s="1">
        <f t="shared" si="34"/>
        <v>7.5123135849715164</v>
      </c>
      <c r="N162" s="1">
        <f t="shared" si="30"/>
        <v>4180.666047665728</v>
      </c>
      <c r="O162" s="1">
        <f t="shared" si="31"/>
        <v>994.44658144416621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5"/>
        <v>3.2000000000000001E-2</v>
      </c>
      <c r="B163" s="1">
        <f t="shared" si="37"/>
        <v>115.85771095172288</v>
      </c>
      <c r="C163">
        <f t="shared" si="27"/>
        <v>5000</v>
      </c>
      <c r="D163" s="2">
        <v>5.8570367323232322</v>
      </c>
      <c r="E163" s="1">
        <f t="shared" si="32"/>
        <v>264.83177288872724</v>
      </c>
      <c r="F163" s="1">
        <f t="shared" si="33"/>
        <v>1059.327091554909</v>
      </c>
      <c r="G163" s="8">
        <f t="shared" si="36"/>
        <v>824.28627692307418</v>
      </c>
      <c r="H163">
        <v>315</v>
      </c>
      <c r="I163">
        <v>295</v>
      </c>
      <c r="J163" s="1">
        <v>297.77054696516643</v>
      </c>
      <c r="K163" s="2">
        <f t="shared" ref="K163:K194" si="38">H163-J163</f>
        <v>17.229453034833568</v>
      </c>
      <c r="L163" s="8">
        <v>1941.4080327914724</v>
      </c>
      <c r="M163" s="1">
        <f t="shared" si="34"/>
        <v>8.7163261395095919</v>
      </c>
      <c r="N163" s="1">
        <f t="shared" ref="N163:N194" si="39">((W163 + X163*H163 +Y163*H163^2 +  Z163*H163^3)+(W163 + X163*J163 + Y163*J163^2 +  Z163*J163^3))/2</f>
        <v>4180.3771338978631</v>
      </c>
      <c r="O163" s="1">
        <f t="shared" ref="O163:O194" si="40">((S163 + T163*H163 + U163*H163^2 +  V163*H163^3)+(S163 + T163*J163 + U163*J163^2 +  V163*J163^3))/2</f>
        <v>994.32311456596142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5"/>
        <v>3.7999999999999999E-2</v>
      </c>
      <c r="B164" s="1">
        <f t="shared" si="37"/>
        <v>137.59877278845954</v>
      </c>
      <c r="C164">
        <f t="shared" si="27"/>
        <v>5000</v>
      </c>
      <c r="D164" s="2">
        <v>5.8570367323232322</v>
      </c>
      <c r="E164" s="1">
        <f t="shared" si="32"/>
        <v>264.83177288872724</v>
      </c>
      <c r="F164" s="1">
        <f t="shared" si="33"/>
        <v>1059.327091554909</v>
      </c>
      <c r="G164" s="8">
        <f t="shared" si="36"/>
        <v>1086.9683692307658</v>
      </c>
      <c r="H164">
        <v>315</v>
      </c>
      <c r="I164">
        <v>295</v>
      </c>
      <c r="J164" s="1">
        <v>298.77356838829138</v>
      </c>
      <c r="K164" s="2">
        <f t="shared" si="38"/>
        <v>16.22643161170862</v>
      </c>
      <c r="L164" s="8">
        <v>2169.6923235494405</v>
      </c>
      <c r="M164" s="1">
        <f t="shared" si="34"/>
        <v>9.7297611447201895</v>
      </c>
      <c r="N164" s="1">
        <f t="shared" si="39"/>
        <v>4180.1156313080892</v>
      </c>
      <c r="O164" s="1">
        <f t="shared" si="40"/>
        <v>994.19491342638958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5"/>
        <v>4.3999999999999997E-2</v>
      </c>
      <c r="B165" s="1">
        <f t="shared" si="37"/>
        <v>159.3451400961043</v>
      </c>
      <c r="C165">
        <f t="shared" si="27"/>
        <v>5000</v>
      </c>
      <c r="D165" s="2">
        <v>5.8570367323232322</v>
      </c>
      <c r="E165" s="1">
        <f t="shared" si="32"/>
        <v>264.83177288872724</v>
      </c>
      <c r="F165" s="1">
        <f t="shared" si="33"/>
        <v>1059.327091554909</v>
      </c>
      <c r="G165" s="8">
        <f t="shared" si="36"/>
        <v>1383.7962769230728</v>
      </c>
      <c r="H165">
        <v>315</v>
      </c>
      <c r="I165">
        <v>295</v>
      </c>
      <c r="J165" s="1">
        <v>299.72643191400067</v>
      </c>
      <c r="K165" s="2">
        <f t="shared" si="38"/>
        <v>15.273568085999329</v>
      </c>
      <c r="L165" s="8">
        <v>2363.3808826238046</v>
      </c>
      <c r="M165" s="1">
        <f t="shared" si="34"/>
        <v>10.587809174447946</v>
      </c>
      <c r="N165" s="1">
        <f t="shared" si="39"/>
        <v>4179.890907925871</v>
      </c>
      <c r="O165" s="1">
        <f t="shared" si="40"/>
        <v>994.06859791560453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5"/>
        <v>0.05</v>
      </c>
      <c r="B166" s="1">
        <f t="shared" si="37"/>
        <v>181.09607074395794</v>
      </c>
      <c r="C166">
        <f t="shared" si="27"/>
        <v>5000</v>
      </c>
      <c r="D166" s="2">
        <v>5.8570367323232322</v>
      </c>
      <c r="E166" s="1">
        <f t="shared" si="32"/>
        <v>264.83177288872724</v>
      </c>
      <c r="F166" s="1">
        <f t="shared" si="33"/>
        <v>1059.327091554909</v>
      </c>
      <c r="G166" s="8">
        <f t="shared" si="36"/>
        <v>1714.7699999999959</v>
      </c>
      <c r="H166">
        <v>315</v>
      </c>
      <c r="I166">
        <v>295</v>
      </c>
      <c r="J166" s="1">
        <v>300.6101683071094</v>
      </c>
      <c r="K166" s="2">
        <f t="shared" si="38"/>
        <v>14.389831692890596</v>
      </c>
      <c r="L166" s="8">
        <v>2529.032129049067</v>
      </c>
      <c r="M166" s="1">
        <f t="shared" si="34"/>
        <v>11.320311615590883</v>
      </c>
      <c r="N166" s="1">
        <f t="shared" si="39"/>
        <v>4179.7021829235746</v>
      </c>
      <c r="O166" s="1">
        <f t="shared" si="40"/>
        <v>993.9475730232291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5"/>
        <v>5.6000000000000001E-2</v>
      </c>
      <c r="B167" s="1">
        <f t="shared" si="37"/>
        <v>202.85089946660872</v>
      </c>
      <c r="C167">
        <f t="shared" si="27"/>
        <v>5000</v>
      </c>
      <c r="D167" s="2">
        <v>5.8570367323232322</v>
      </c>
      <c r="E167" s="1">
        <f t="shared" si="32"/>
        <v>264.83177288872724</v>
      </c>
      <c r="F167" s="1">
        <f t="shared" si="33"/>
        <v>1059.327091554909</v>
      </c>
      <c r="G167" s="8">
        <f t="shared" si="36"/>
        <v>2079.8895384615334</v>
      </c>
      <c r="H167">
        <v>315</v>
      </c>
      <c r="I167">
        <v>295</v>
      </c>
      <c r="J167" s="1">
        <v>301.42031770245143</v>
      </c>
      <c r="K167" s="2">
        <f t="shared" si="38"/>
        <v>13.579682297548572</v>
      </c>
      <c r="L167" s="8">
        <v>2671.925487017184</v>
      </c>
      <c r="M167" s="1">
        <f t="shared" si="34"/>
        <v>11.951161245753466</v>
      </c>
      <c r="N167" s="1">
        <f t="shared" si="39"/>
        <v>4179.5450790731029</v>
      </c>
      <c r="O167" s="1">
        <f t="shared" si="40"/>
        <v>993.83340438766641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5"/>
        <v>6.2E-2</v>
      </c>
      <c r="B168" s="1">
        <f t="shared" si="37"/>
        <v>224.60905469071844</v>
      </c>
      <c r="C168">
        <f t="shared" si="27"/>
        <v>5000</v>
      </c>
      <c r="D168" s="2">
        <v>5.8570367323232322</v>
      </c>
      <c r="E168" s="1">
        <f t="shared" si="32"/>
        <v>264.83177288872724</v>
      </c>
      <c r="F168" s="1">
        <f t="shared" si="33"/>
        <v>1059.327091554909</v>
      </c>
      <c r="G168" s="8">
        <f t="shared" si="36"/>
        <v>2479.1548923076866</v>
      </c>
      <c r="H168">
        <v>315</v>
      </c>
      <c r="I168">
        <v>295</v>
      </c>
      <c r="J168" s="1">
        <v>302.15919155753772</v>
      </c>
      <c r="K168" s="2">
        <f t="shared" si="38"/>
        <v>12.840808442462276</v>
      </c>
      <c r="L168" s="8">
        <v>2796.2273387293703</v>
      </c>
      <c r="M168" s="1">
        <f t="shared" si="34"/>
        <v>12.499141778200601</v>
      </c>
      <c r="N168" s="1">
        <f t="shared" si="39"/>
        <v>4179.4144913674036</v>
      </c>
      <c r="O168" s="1">
        <f t="shared" si="40"/>
        <v>993.72663451765698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5"/>
        <v>6.8000000000000005E-2</v>
      </c>
      <c r="B169" s="1">
        <f t="shared" si="37"/>
        <v>246.37005456340864</v>
      </c>
      <c r="C169">
        <f t="shared" si="27"/>
        <v>5000</v>
      </c>
      <c r="D169" s="2">
        <v>5.8570367323232322</v>
      </c>
      <c r="E169" s="1">
        <f t="shared" si="32"/>
        <v>264.83177288872724</v>
      </c>
      <c r="F169" s="1">
        <f t="shared" si="33"/>
        <v>1059.327091554909</v>
      </c>
      <c r="G169" s="8">
        <f t="shared" si="36"/>
        <v>2912.5660615384559</v>
      </c>
      <c r="H169">
        <v>315</v>
      </c>
      <c r="I169">
        <v>295</v>
      </c>
      <c r="J169" s="1">
        <v>302.83197416787158</v>
      </c>
      <c r="K169" s="2">
        <f t="shared" si="38"/>
        <v>12.168025832128421</v>
      </c>
      <c r="L169" s="8">
        <v>2905.2145105138479</v>
      </c>
      <c r="M169" s="1">
        <f t="shared" si="34"/>
        <v>12.978982973315286</v>
      </c>
      <c r="N169" s="1">
        <f t="shared" si="39"/>
        <v>4179.3056850150087</v>
      </c>
      <c r="O169" s="1">
        <f t="shared" si="40"/>
        <v>993.62725081913504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5"/>
        <v>7.3999999999999996E-2</v>
      </c>
      <c r="B170" s="1">
        <f t="shared" si="37"/>
        <v>268.1322942357682</v>
      </c>
      <c r="C170">
        <f t="shared" si="27"/>
        <v>5000</v>
      </c>
      <c r="D170" s="2">
        <v>5.8570367323232322</v>
      </c>
      <c r="E170" s="1">
        <f t="shared" si="32"/>
        <v>264.83177288872724</v>
      </c>
      <c r="F170" s="1">
        <f t="shared" si="33"/>
        <v>1059.327091554909</v>
      </c>
      <c r="G170" s="8">
        <f t="shared" si="36"/>
        <v>3380.1230461538389</v>
      </c>
      <c r="H170">
        <v>315</v>
      </c>
      <c r="I170">
        <v>295</v>
      </c>
      <c r="J170" s="1">
        <v>303.41548974565859</v>
      </c>
      <c r="K170" s="2">
        <f t="shared" si="38"/>
        <v>11.58451025434141</v>
      </c>
      <c r="L170" s="8">
        <v>2996.9296777217351</v>
      </c>
      <c r="M170" s="1">
        <f t="shared" si="34"/>
        <v>13.382313718746095</v>
      </c>
      <c r="N170" s="1">
        <f t="shared" si="39"/>
        <v>4179.2188112310841</v>
      </c>
      <c r="O170" s="1">
        <f t="shared" si="40"/>
        <v>993.53940471547617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5"/>
        <v>8.0000000000000002E-3</v>
      </c>
      <c r="B171" s="1">
        <f t="shared" si="37"/>
        <v>28.954895571443956</v>
      </c>
      <c r="C171">
        <f t="shared" si="27"/>
        <v>5500</v>
      </c>
      <c r="D171" s="2">
        <v>6.4670567401844528</v>
      </c>
      <c r="E171" s="1">
        <f t="shared" si="32"/>
        <v>292.41443756418022</v>
      </c>
      <c r="F171" s="1">
        <f t="shared" si="33"/>
        <v>1169.6577502567209</v>
      </c>
      <c r="G171" s="8">
        <f t="shared" si="36"/>
        <v>115.01606153846123</v>
      </c>
      <c r="H171">
        <v>315</v>
      </c>
      <c r="I171">
        <v>295</v>
      </c>
      <c r="J171" s="1">
        <v>295.0059749714278</v>
      </c>
      <c r="K171" s="2">
        <f t="shared" si="38"/>
        <v>19.994025028572196</v>
      </c>
      <c r="L171" s="8">
        <v>579.29206171425346</v>
      </c>
      <c r="M171" s="1">
        <f t="shared" si="34"/>
        <v>2.4635597699577794</v>
      </c>
      <c r="N171" s="1">
        <f t="shared" si="39"/>
        <v>4181.2404649719319</v>
      </c>
      <c r="O171" s="1">
        <f t="shared" si="40"/>
        <v>994.65045311381755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5"/>
        <v>1.4E-2</v>
      </c>
      <c r="B172" s="1">
        <f t="shared" si="37"/>
        <v>50.672113628172511</v>
      </c>
      <c r="C172">
        <f t="shared" si="27"/>
        <v>5500</v>
      </c>
      <c r="D172" s="2">
        <v>6.4670567401844528</v>
      </c>
      <c r="E172" s="1">
        <f t="shared" si="32"/>
        <v>292.41443756418022</v>
      </c>
      <c r="F172" s="1">
        <f t="shared" si="33"/>
        <v>1169.6577502567209</v>
      </c>
      <c r="G172" s="8">
        <f t="shared" si="36"/>
        <v>241.11489230769138</v>
      </c>
      <c r="H172">
        <v>315</v>
      </c>
      <c r="I172">
        <v>295</v>
      </c>
      <c r="J172" s="1">
        <v>295.18965480565487</v>
      </c>
      <c r="K172" s="2">
        <f t="shared" si="38"/>
        <v>19.810345194345132</v>
      </c>
      <c r="L172" s="8">
        <v>1001.9307732578138</v>
      </c>
      <c r="M172" s="1">
        <f t="shared" si="34"/>
        <v>4.2527149339001831</v>
      </c>
      <c r="N172" s="1">
        <f t="shared" si="39"/>
        <v>4181.1762670970702</v>
      </c>
      <c r="O172" s="1">
        <f t="shared" si="40"/>
        <v>994.62991360160629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5"/>
        <v>0.02</v>
      </c>
      <c r="B173" s="1">
        <f t="shared" si="37"/>
        <v>72.393438430146134</v>
      </c>
      <c r="C173">
        <f t="shared" si="27"/>
        <v>5500</v>
      </c>
      <c r="D173" s="2">
        <v>6.4670567401844528</v>
      </c>
      <c r="E173" s="1">
        <f t="shared" si="32"/>
        <v>292.41443756418022</v>
      </c>
      <c r="F173" s="1">
        <f t="shared" si="33"/>
        <v>1169.6577502567209</v>
      </c>
      <c r="G173" s="8">
        <f t="shared" si="36"/>
        <v>401.35953846153689</v>
      </c>
      <c r="H173">
        <v>315</v>
      </c>
      <c r="I173">
        <v>295</v>
      </c>
      <c r="J173" s="1">
        <v>295.75784511653541</v>
      </c>
      <c r="K173" s="2">
        <f t="shared" si="38"/>
        <v>19.242154883464593</v>
      </c>
      <c r="L173" s="8">
        <v>1388.0721406290997</v>
      </c>
      <c r="M173" s="1">
        <f t="shared" si="34"/>
        <v>5.8790421010842993</v>
      </c>
      <c r="N173" s="1">
        <f t="shared" si="39"/>
        <v>4180.9840175614554</v>
      </c>
      <c r="O173" s="1">
        <f t="shared" si="40"/>
        <v>994.56527499345452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5"/>
        <v>2.5999999999999999E-2</v>
      </c>
      <c r="B174" s="1">
        <f t="shared" si="37"/>
        <v>94.120834014664652</v>
      </c>
      <c r="C174">
        <f t="shared" si="27"/>
        <v>5500</v>
      </c>
      <c r="D174" s="2">
        <v>6.4670567401844528</v>
      </c>
      <c r="E174" s="1">
        <f t="shared" si="32"/>
        <v>292.41443756418022</v>
      </c>
      <c r="F174" s="1">
        <f t="shared" si="33"/>
        <v>1169.6577502567209</v>
      </c>
      <c r="G174" s="8">
        <f t="shared" si="36"/>
        <v>595.74999999999773</v>
      </c>
      <c r="H174">
        <v>315</v>
      </c>
      <c r="I174">
        <v>295</v>
      </c>
      <c r="J174" s="1">
        <v>296.60089555987929</v>
      </c>
      <c r="K174" s="2">
        <f t="shared" si="38"/>
        <v>18.399104440120709</v>
      </c>
      <c r="L174" s="8">
        <v>1723.4893690840308</v>
      </c>
      <c r="M174" s="1">
        <f t="shared" si="34"/>
        <v>7.2862861402830168</v>
      </c>
      <c r="N174" s="1">
        <f t="shared" si="39"/>
        <v>4180.7160305366342</v>
      </c>
      <c r="O174" s="1">
        <f t="shared" si="40"/>
        <v>994.4663259721699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5"/>
        <v>3.2000000000000001E-2</v>
      </c>
      <c r="B175" s="1">
        <f t="shared" si="37"/>
        <v>115.85461647158981</v>
      </c>
      <c r="C175">
        <f t="shared" si="27"/>
        <v>5500</v>
      </c>
      <c r="D175" s="2">
        <v>6.4670567401844528</v>
      </c>
      <c r="E175" s="1">
        <f t="shared" si="32"/>
        <v>292.41443756418022</v>
      </c>
      <c r="F175" s="1">
        <f t="shared" si="33"/>
        <v>1169.6577502567209</v>
      </c>
      <c r="G175" s="8">
        <f t="shared" si="36"/>
        <v>824.28627692307418</v>
      </c>
      <c r="H175">
        <v>315</v>
      </c>
      <c r="I175">
        <v>295</v>
      </c>
      <c r="J175" s="1">
        <v>297.55778023604825</v>
      </c>
      <c r="K175" s="2">
        <f t="shared" si="38"/>
        <v>17.442219763951755</v>
      </c>
      <c r="L175" s="8">
        <v>2009.1651555819049</v>
      </c>
      <c r="M175" s="1">
        <f t="shared" si="34"/>
        <v>8.4811258810097758</v>
      </c>
      <c r="N175" s="1">
        <f t="shared" si="39"/>
        <v>4180.436010436174</v>
      </c>
      <c r="O175" s="1">
        <f t="shared" si="40"/>
        <v>994.34967296490663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5"/>
        <v>3.7999999999999999E-2</v>
      </c>
      <c r="B176" s="1">
        <f t="shared" si="37"/>
        <v>137.59434983065103</v>
      </c>
      <c r="C176">
        <f t="shared" si="27"/>
        <v>5500</v>
      </c>
      <c r="D176" s="2">
        <v>6.4670567401844528</v>
      </c>
      <c r="E176" s="1">
        <f t="shared" si="32"/>
        <v>292.41443756418022</v>
      </c>
      <c r="F176" s="1">
        <f t="shared" si="33"/>
        <v>1169.6577502567209</v>
      </c>
      <c r="G176" s="8">
        <f t="shared" si="36"/>
        <v>1086.9683692307658</v>
      </c>
      <c r="H176">
        <v>315</v>
      </c>
      <c r="I176">
        <v>295</v>
      </c>
      <c r="J176" s="1">
        <v>298.52710078712369</v>
      </c>
      <c r="K176" s="2">
        <f t="shared" si="38"/>
        <v>16.472899212876314</v>
      </c>
      <c r="L176" s="8">
        <v>2251.7358547551871</v>
      </c>
      <c r="M176" s="1">
        <f t="shared" si="34"/>
        <v>9.4930654429767038</v>
      </c>
      <c r="N176" s="1">
        <f t="shared" si="39"/>
        <v>4180.1774716783402</v>
      </c>
      <c r="O176" s="1">
        <f t="shared" si="40"/>
        <v>994.22687173107988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5"/>
        <v>4.3999999999999997E-2</v>
      </c>
      <c r="B177" s="1">
        <f t="shared" si="37"/>
        <v>159.3393606579798</v>
      </c>
      <c r="C177">
        <f t="shared" si="27"/>
        <v>5500</v>
      </c>
      <c r="D177" s="2">
        <v>6.4670567401844528</v>
      </c>
      <c r="E177" s="1">
        <f t="shared" si="32"/>
        <v>292.41443756418022</v>
      </c>
      <c r="F177" s="1">
        <f t="shared" si="33"/>
        <v>1169.6577502567209</v>
      </c>
      <c r="G177" s="8">
        <f t="shared" si="36"/>
        <v>1383.7962769230728</v>
      </c>
      <c r="H177">
        <v>315</v>
      </c>
      <c r="I177">
        <v>295</v>
      </c>
      <c r="J177" s="1">
        <v>299.45777438950438</v>
      </c>
      <c r="K177" s="2">
        <f t="shared" si="38"/>
        <v>15.54222561049562</v>
      </c>
      <c r="L177" s="8">
        <v>2458.5659914023217</v>
      </c>
      <c r="M177" s="1">
        <f t="shared" si="34"/>
        <v>10.354010575278094</v>
      </c>
      <c r="N177" s="1">
        <f t="shared" si="39"/>
        <v>4179.9519940595037</v>
      </c>
      <c r="O177" s="1">
        <f t="shared" si="40"/>
        <v>994.10465402835302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5"/>
        <v>0.05</v>
      </c>
      <c r="B178" s="1">
        <f t="shared" si="37"/>
        <v>181.08895281886873</v>
      </c>
      <c r="C178">
        <f t="shared" si="27"/>
        <v>5500</v>
      </c>
      <c r="D178" s="2">
        <v>6.4670567401844528</v>
      </c>
      <c r="E178" s="1">
        <f t="shared" si="32"/>
        <v>292.41443756418022</v>
      </c>
      <c r="F178" s="1">
        <f t="shared" si="33"/>
        <v>1169.6577502567209</v>
      </c>
      <c r="G178" s="8">
        <f t="shared" si="36"/>
        <v>1714.7699999999959</v>
      </c>
      <c r="H178">
        <v>315</v>
      </c>
      <c r="I178">
        <v>295</v>
      </c>
      <c r="J178" s="1">
        <v>300.32781766134838</v>
      </c>
      <c r="K178" s="2">
        <f t="shared" si="38"/>
        <v>14.672182338651623</v>
      </c>
      <c r="L178" s="8">
        <v>2636.1584611192748</v>
      </c>
      <c r="M178" s="1">
        <f t="shared" si="34"/>
        <v>11.091840796386911</v>
      </c>
      <c r="N178" s="1">
        <f t="shared" si="39"/>
        <v>4179.7604736121393</v>
      </c>
      <c r="O178" s="1">
        <f t="shared" si="40"/>
        <v>993.98664136095636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5"/>
        <v>5.6000000000000001E-2</v>
      </c>
      <c r="B179" s="1">
        <f t="shared" si="37"/>
        <v>202.84248777252586</v>
      </c>
      <c r="C179">
        <f t="shared" si="27"/>
        <v>5500</v>
      </c>
      <c r="D179" s="2">
        <v>6.4670567401844528</v>
      </c>
      <c r="E179" s="1">
        <f t="shared" si="32"/>
        <v>292.41443756418022</v>
      </c>
      <c r="F179" s="1">
        <f t="shared" si="33"/>
        <v>1169.6577502567209</v>
      </c>
      <c r="G179" s="8">
        <f t="shared" si="36"/>
        <v>2079.8895384615334</v>
      </c>
      <c r="H179">
        <v>315</v>
      </c>
      <c r="I179">
        <v>295</v>
      </c>
      <c r="J179" s="1">
        <v>301.13035476910511</v>
      </c>
      <c r="K179" s="2">
        <f t="shared" si="38"/>
        <v>13.869645230894889</v>
      </c>
      <c r="L179" s="8">
        <v>2789.8483379238141</v>
      </c>
      <c r="M179" s="1">
        <f t="shared" si="34"/>
        <v>11.729288718598196</v>
      </c>
      <c r="N179" s="1">
        <f t="shared" si="39"/>
        <v>4179.5996037335799</v>
      </c>
      <c r="O179" s="1">
        <f t="shared" si="40"/>
        <v>993.87461775799534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5"/>
        <v>6.2E-2</v>
      </c>
      <c r="B180" s="1">
        <f t="shared" si="37"/>
        <v>224.59940828597172</v>
      </c>
      <c r="C180">
        <f t="shared" si="27"/>
        <v>5500</v>
      </c>
      <c r="D180" s="2">
        <v>6.4670567401844528</v>
      </c>
      <c r="E180" s="1">
        <f t="shared" si="32"/>
        <v>292.41443756418022</v>
      </c>
      <c r="F180" s="1">
        <f t="shared" si="33"/>
        <v>1169.6577502567209</v>
      </c>
      <c r="G180" s="8">
        <f t="shared" si="36"/>
        <v>2479.1548923076866</v>
      </c>
      <c r="H180">
        <v>315</v>
      </c>
      <c r="I180">
        <v>295</v>
      </c>
      <c r="J180" s="1">
        <v>301.86590955677201</v>
      </c>
      <c r="K180" s="2">
        <f t="shared" si="38"/>
        <v>13.13409044322799</v>
      </c>
      <c r="L180" s="8">
        <v>2923.9010190629542</v>
      </c>
      <c r="M180" s="1">
        <f t="shared" si="34"/>
        <v>12.28445168304887</v>
      </c>
      <c r="N180" s="1">
        <f t="shared" si="39"/>
        <v>4179.4649099305116</v>
      </c>
      <c r="O180" s="1">
        <f t="shared" si="40"/>
        <v>993.76931445789955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5"/>
        <v>6.8000000000000005E-2</v>
      </c>
      <c r="B181" s="1">
        <f t="shared" si="37"/>
        <v>246.35923909479877</v>
      </c>
      <c r="C181">
        <f t="shared" si="27"/>
        <v>5500</v>
      </c>
      <c r="D181" s="2">
        <v>6.4670567401844528</v>
      </c>
      <c r="E181" s="1">
        <f t="shared" si="32"/>
        <v>292.41443756418022</v>
      </c>
      <c r="F181" s="1">
        <f t="shared" si="33"/>
        <v>1169.6577502567209</v>
      </c>
      <c r="G181" s="8">
        <f t="shared" si="36"/>
        <v>2912.5660615384559</v>
      </c>
      <c r="H181">
        <v>315</v>
      </c>
      <c r="I181">
        <v>295</v>
      </c>
      <c r="J181" s="1">
        <v>302.53838175647059</v>
      </c>
      <c r="K181" s="2">
        <f t="shared" si="38"/>
        <v>12.461618243529415</v>
      </c>
      <c r="L181" s="8">
        <v>3041.7035117624309</v>
      </c>
      <c r="M181" s="1">
        <f t="shared" si="34"/>
        <v>12.771653507639622</v>
      </c>
      <c r="N181" s="1">
        <f t="shared" si="39"/>
        <v>4179.3520081024371</v>
      </c>
      <c r="O181" s="1">
        <f t="shared" si="40"/>
        <v>993.67087225740806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5"/>
        <v>7.3999999999999996E-2</v>
      </c>
      <c r="B182" s="1">
        <f t="shared" si="37"/>
        <v>268.12038238923714</v>
      </c>
      <c r="C182">
        <f t="shared" si="27"/>
        <v>5500</v>
      </c>
      <c r="D182" s="2">
        <v>6.4670567401844528</v>
      </c>
      <c r="E182" s="1">
        <f t="shared" si="32"/>
        <v>292.41443756418022</v>
      </c>
      <c r="F182" s="1">
        <f t="shared" si="33"/>
        <v>1169.6577502567209</v>
      </c>
      <c r="G182" s="8">
        <f t="shared" si="36"/>
        <v>3380.1230461538389</v>
      </c>
      <c r="H182">
        <v>315</v>
      </c>
      <c r="I182">
        <v>295</v>
      </c>
      <c r="J182" s="1">
        <v>303.12355334917635</v>
      </c>
      <c r="K182" s="2">
        <f t="shared" si="38"/>
        <v>11.876446650823652</v>
      </c>
      <c r="L182" s="8">
        <v>3141.0241553296646</v>
      </c>
      <c r="M182" s="1">
        <f t="shared" si="34"/>
        <v>13.181923587353296</v>
      </c>
      <c r="N182" s="1">
        <f t="shared" si="39"/>
        <v>4179.2614211800328</v>
      </c>
      <c r="O182" s="1">
        <f t="shared" si="40"/>
        <v>993.58354492147623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5"/>
        <v>8.0000000000000002E-3</v>
      </c>
      <c r="B183" s="1">
        <f t="shared" si="37"/>
        <v>28.95489062806568</v>
      </c>
      <c r="C183">
        <f t="shared" si="27"/>
        <v>6000</v>
      </c>
      <c r="D183" s="2">
        <v>7.0770767480676326</v>
      </c>
      <c r="E183" s="1">
        <f t="shared" si="32"/>
        <v>319.99710224062608</v>
      </c>
      <c r="F183" s="1">
        <f t="shared" si="33"/>
        <v>1279.9884089625043</v>
      </c>
      <c r="G183" s="8">
        <f t="shared" si="36"/>
        <v>115.01606153846123</v>
      </c>
      <c r="H183">
        <v>315</v>
      </c>
      <c r="I183">
        <v>295</v>
      </c>
      <c r="J183" s="1">
        <v>295.00444982480525</v>
      </c>
      <c r="K183" s="2">
        <f t="shared" si="38"/>
        <v>19.995550175194751</v>
      </c>
      <c r="L183" s="8">
        <v>590.45950992401163</v>
      </c>
      <c r="M183" s="1">
        <f t="shared" si="34"/>
        <v>2.3774161066434747</v>
      </c>
      <c r="N183" s="1">
        <f t="shared" si="39"/>
        <v>4181.2410022600498</v>
      </c>
      <c r="O183" s="1">
        <f t="shared" si="40"/>
        <v>994.65062292739094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5"/>
        <v>1.4E-2</v>
      </c>
      <c r="B184" s="1">
        <f t="shared" si="37"/>
        <v>50.671944232507059</v>
      </c>
      <c r="C184">
        <f t="shared" si="27"/>
        <v>6000</v>
      </c>
      <c r="D184" s="2">
        <v>7.0770767480676326</v>
      </c>
      <c r="E184" s="1">
        <f t="shared" si="32"/>
        <v>319.99710224062608</v>
      </c>
      <c r="F184" s="1">
        <f t="shared" si="33"/>
        <v>1279.9884089625043</v>
      </c>
      <c r="G184" s="8">
        <f t="shared" si="36"/>
        <v>241.11489230769138</v>
      </c>
      <c r="H184">
        <v>315</v>
      </c>
      <c r="I184">
        <v>295</v>
      </c>
      <c r="J184" s="1">
        <v>295.16002550395461</v>
      </c>
      <c r="K184" s="2">
        <f t="shared" si="38"/>
        <v>19.839974496045386</v>
      </c>
      <c r="L184" s="8">
        <v>1022.7170910755331</v>
      </c>
      <c r="M184" s="1">
        <f t="shared" si="34"/>
        <v>4.1092254009772606</v>
      </c>
      <c r="N184" s="1">
        <f t="shared" si="39"/>
        <v>4181.1865545411893</v>
      </c>
      <c r="O184" s="1">
        <f t="shared" si="40"/>
        <v>994.63323863676419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5"/>
        <v>0.02</v>
      </c>
      <c r="B185" s="1">
        <f t="shared" si="37"/>
        <v>72.392722264366</v>
      </c>
      <c r="C185">
        <f t="shared" si="27"/>
        <v>6000</v>
      </c>
      <c r="D185" s="2">
        <v>7.0770767480676326</v>
      </c>
      <c r="E185" s="1">
        <f t="shared" si="32"/>
        <v>319.99710224062608</v>
      </c>
      <c r="F185" s="1">
        <f t="shared" si="33"/>
        <v>1279.9884089625043</v>
      </c>
      <c r="G185" s="8">
        <f t="shared" si="36"/>
        <v>401.35953846153689</v>
      </c>
      <c r="H185">
        <v>315</v>
      </c>
      <c r="I185">
        <v>295</v>
      </c>
      <c r="J185" s="1">
        <v>295.6722904506363</v>
      </c>
      <c r="K185" s="2">
        <f t="shared" si="38"/>
        <v>19.327709549363703</v>
      </c>
      <c r="L185" s="8">
        <v>1421.0603413588365</v>
      </c>
      <c r="M185" s="1">
        <f t="shared" si="34"/>
        <v>5.6966889126304707</v>
      </c>
      <c r="N185" s="1">
        <f t="shared" si="39"/>
        <v>4181.012358339769</v>
      </c>
      <c r="O185" s="1">
        <f t="shared" si="40"/>
        <v>994.57511401585589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5"/>
        <v>2.5999999999999999E-2</v>
      </c>
      <c r="B186" s="1">
        <f t="shared" si="37"/>
        <v>94.119235921042318</v>
      </c>
      <c r="C186">
        <f t="shared" si="27"/>
        <v>6000</v>
      </c>
      <c r="D186" s="2">
        <v>7.0770767480676326</v>
      </c>
      <c r="E186" s="1">
        <f t="shared" si="32"/>
        <v>319.99710224062608</v>
      </c>
      <c r="F186" s="1">
        <f t="shared" si="33"/>
        <v>1279.9884089625043</v>
      </c>
      <c r="G186" s="8">
        <f t="shared" si="36"/>
        <v>595.74999999999773</v>
      </c>
      <c r="H186">
        <v>315</v>
      </c>
      <c r="I186">
        <v>295</v>
      </c>
      <c r="J186" s="1">
        <v>296.45917941220898</v>
      </c>
      <c r="K186" s="2">
        <f t="shared" si="38"/>
        <v>18.540820587791018</v>
      </c>
      <c r="L186" s="8">
        <v>1770.1867060798577</v>
      </c>
      <c r="M186" s="1">
        <f t="shared" si="34"/>
        <v>7.0824392646175873</v>
      </c>
      <c r="N186" s="1">
        <f t="shared" si="39"/>
        <v>4180.7596627720541</v>
      </c>
      <c r="O186" s="1">
        <f t="shared" si="40"/>
        <v>994.48321147147942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5"/>
        <v>3.2000000000000001E-2</v>
      </c>
      <c r="B187" s="1">
        <f t="shared" si="37"/>
        <v>115.85192702461167</v>
      </c>
      <c r="C187">
        <f t="shared" si="27"/>
        <v>6000</v>
      </c>
      <c r="D187" s="2">
        <v>7.0770767480676326</v>
      </c>
      <c r="E187" s="1">
        <f t="shared" si="32"/>
        <v>319.99710224062608</v>
      </c>
      <c r="F187" s="1">
        <f t="shared" si="33"/>
        <v>1279.9884089625043</v>
      </c>
      <c r="G187" s="8">
        <f t="shared" si="36"/>
        <v>824.28627692307418</v>
      </c>
      <c r="H187">
        <v>315</v>
      </c>
      <c r="I187">
        <v>295</v>
      </c>
      <c r="J187" s="1">
        <v>297.37137430763903</v>
      </c>
      <c r="K187" s="2">
        <f t="shared" si="38"/>
        <v>17.62862569236097</v>
      </c>
      <c r="L187" s="8">
        <v>2069.7337815296937</v>
      </c>
      <c r="M187" s="1">
        <f t="shared" si="34"/>
        <v>8.2675677991514256</v>
      </c>
      <c r="N187" s="1">
        <f t="shared" si="39"/>
        <v>4180.4885933392816</v>
      </c>
      <c r="O187" s="1">
        <f t="shared" si="40"/>
        <v>994.37275631614511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5"/>
        <v>3.7999999999999999E-2</v>
      </c>
      <c r="B188" s="1">
        <f t="shared" si="37"/>
        <v>137.59046191493672</v>
      </c>
      <c r="C188">
        <f t="shared" ref="C188:C194" si="41">C176+500</f>
        <v>6000</v>
      </c>
      <c r="D188" s="2">
        <v>7.0770767480676326</v>
      </c>
      <c r="E188" s="1">
        <f t="shared" si="32"/>
        <v>319.99710224062608</v>
      </c>
      <c r="F188" s="1">
        <f t="shared" si="33"/>
        <v>1279.9884089625043</v>
      </c>
      <c r="G188" s="8">
        <f t="shared" si="36"/>
        <v>1086.9683692307658</v>
      </c>
      <c r="H188">
        <v>315</v>
      </c>
      <c r="I188">
        <v>295</v>
      </c>
      <c r="J188" s="1">
        <v>298.30852399743856</v>
      </c>
      <c r="K188" s="2">
        <f t="shared" si="38"/>
        <v>16.691476002561444</v>
      </c>
      <c r="L188" s="8">
        <v>2325.5609319368587</v>
      </c>
      <c r="M188" s="1">
        <f t="shared" si="34"/>
        <v>9.2770101769451596</v>
      </c>
      <c r="N188" s="1">
        <f t="shared" si="39"/>
        <v>4180.2336206163927</v>
      </c>
      <c r="O188" s="1">
        <f t="shared" si="40"/>
        <v>994.25496575899695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5"/>
        <v>4.3999999999999997E-2</v>
      </c>
      <c r="B189" s="1">
        <f t="shared" si="37"/>
        <v>159.33423674072731</v>
      </c>
      <c r="C189">
        <f t="shared" si="41"/>
        <v>6000</v>
      </c>
      <c r="D189" s="2">
        <v>7.0770767480676326</v>
      </c>
      <c r="E189" s="1">
        <f t="shared" si="32"/>
        <v>319.99710224062608</v>
      </c>
      <c r="F189" s="1">
        <f t="shared" si="33"/>
        <v>1279.9884089625043</v>
      </c>
      <c r="G189" s="8">
        <f t="shared" si="36"/>
        <v>1383.7962769230728</v>
      </c>
      <c r="H189">
        <v>315</v>
      </c>
      <c r="I189">
        <v>295</v>
      </c>
      <c r="J189" s="1">
        <v>299.21738719528378</v>
      </c>
      <c r="K189" s="2">
        <f t="shared" si="38"/>
        <v>15.782612804716223</v>
      </c>
      <c r="L189" s="8">
        <v>2544.6970279963239</v>
      </c>
      <c r="M189" s="1">
        <f t="shared" si="34"/>
        <v>10.139701669610785</v>
      </c>
      <c r="N189" s="1">
        <f t="shared" si="39"/>
        <v>4180.0081549168217</v>
      </c>
      <c r="O189" s="1">
        <f t="shared" si="40"/>
        <v>994.13662273822843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5"/>
        <v>0.05</v>
      </c>
      <c r="B190" s="1">
        <f t="shared" si="37"/>
        <v>181.08259954614834</v>
      </c>
      <c r="C190">
        <f t="shared" si="41"/>
        <v>6000</v>
      </c>
      <c r="D190" s="2">
        <v>7.0770767480676326</v>
      </c>
      <c r="E190" s="1">
        <f t="shared" si="32"/>
        <v>319.99710224062608</v>
      </c>
      <c r="F190" s="1">
        <f t="shared" si="33"/>
        <v>1279.9884089625043</v>
      </c>
      <c r="G190" s="8">
        <f t="shared" si="36"/>
        <v>1714.7699999999959</v>
      </c>
      <c r="H190">
        <v>315</v>
      </c>
      <c r="I190">
        <v>295</v>
      </c>
      <c r="J190" s="1">
        <v>300.07345331851928</v>
      </c>
      <c r="K190" s="2">
        <f t="shared" si="38"/>
        <v>14.926546681480716</v>
      </c>
      <c r="L190" s="8">
        <v>2733.5510158886577</v>
      </c>
      <c r="M190" s="1">
        <f t="shared" si="34"/>
        <v>10.881702829908308</v>
      </c>
      <c r="N190" s="1">
        <f t="shared" si="39"/>
        <v>4179.814589914462</v>
      </c>
      <c r="O190" s="1">
        <f t="shared" si="40"/>
        <v>994.02151532581456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5"/>
        <v>5.6000000000000001E-2</v>
      </c>
      <c r="B191" s="1">
        <f t="shared" si="37"/>
        <v>202.83493842000519</v>
      </c>
      <c r="C191">
        <f t="shared" si="41"/>
        <v>6000</v>
      </c>
      <c r="D191" s="2">
        <v>7.0770767480676326</v>
      </c>
      <c r="E191" s="1">
        <f t="shared" si="32"/>
        <v>319.99710224062608</v>
      </c>
      <c r="F191" s="1">
        <f t="shared" si="33"/>
        <v>1279.9884089625043</v>
      </c>
      <c r="G191" s="8">
        <f t="shared" si="36"/>
        <v>2079.8895384615334</v>
      </c>
      <c r="H191">
        <v>315</v>
      </c>
      <c r="I191">
        <v>295</v>
      </c>
      <c r="J191" s="1">
        <v>300.86772569845857</v>
      </c>
      <c r="K191" s="2">
        <f t="shared" si="38"/>
        <v>14.132274301541429</v>
      </c>
      <c r="L191" s="8">
        <v>2897.4805225865684</v>
      </c>
      <c r="M191" s="1">
        <f t="shared" si="34"/>
        <v>11.524647984906188</v>
      </c>
      <c r="N191" s="1">
        <f t="shared" si="39"/>
        <v>4179.6506211746528</v>
      </c>
      <c r="O191" s="1">
        <f t="shared" si="40"/>
        <v>993.91160896823396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5"/>
        <v>6.2E-2</v>
      </c>
      <c r="B192" s="1">
        <f t="shared" si="37"/>
        <v>224.59071118490178</v>
      </c>
      <c r="C192">
        <f t="shared" si="41"/>
        <v>6000</v>
      </c>
      <c r="D192" s="2">
        <v>7.0770767480676326</v>
      </c>
      <c r="E192" s="1">
        <f t="shared" si="32"/>
        <v>319.99710224062608</v>
      </c>
      <c r="F192" s="1">
        <f t="shared" si="33"/>
        <v>1279.9884089625043</v>
      </c>
      <c r="G192" s="8">
        <f t="shared" si="36"/>
        <v>2479.1548923076866</v>
      </c>
      <c r="H192">
        <v>315</v>
      </c>
      <c r="I192">
        <v>295</v>
      </c>
      <c r="J192" s="1">
        <v>301.59911612607266</v>
      </c>
      <c r="K192" s="2">
        <f t="shared" si="38"/>
        <v>13.400883873927341</v>
      </c>
      <c r="L192" s="8">
        <v>3040.8236642527186</v>
      </c>
      <c r="M192" s="1">
        <f t="shared" si="34"/>
        <v>12.085971793672291</v>
      </c>
      <c r="N192" s="1">
        <f t="shared" si="39"/>
        <v>4179.5123880939918</v>
      </c>
      <c r="O192" s="1">
        <f t="shared" si="40"/>
        <v>993.80779740370986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5"/>
        <v>6.8000000000000005E-2</v>
      </c>
      <c r="B193" s="1">
        <f t="shared" si="37"/>
        <v>246.34945020130993</v>
      </c>
      <c r="C193">
        <f t="shared" si="41"/>
        <v>6000</v>
      </c>
      <c r="D193" s="2">
        <v>7.0770767480676326</v>
      </c>
      <c r="E193" s="1">
        <f t="shared" si="32"/>
        <v>319.99710224062608</v>
      </c>
      <c r="F193" s="1">
        <f t="shared" si="33"/>
        <v>1279.9884089625043</v>
      </c>
      <c r="G193" s="8">
        <f t="shared" si="36"/>
        <v>2912.5660615384559</v>
      </c>
      <c r="H193">
        <v>315</v>
      </c>
      <c r="I193">
        <v>295</v>
      </c>
      <c r="J193" s="1">
        <v>302.27034361711077</v>
      </c>
      <c r="K193" s="2">
        <f t="shared" si="38"/>
        <v>12.729656382889232</v>
      </c>
      <c r="L193" s="8">
        <v>3167.0573171619885</v>
      </c>
      <c r="M193" s="1">
        <f t="shared" si="34"/>
        <v>12.579597906302864</v>
      </c>
      <c r="N193" s="1">
        <f t="shared" si="39"/>
        <v>4179.3958621984884</v>
      </c>
      <c r="O193" s="1">
        <f t="shared" si="40"/>
        <v>993.71035656850961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5"/>
        <v>7.3999999999999996E-2</v>
      </c>
      <c r="B194" s="1">
        <f t="shared" ref="B194" si="42">A194/O194*3600*1000</f>
        <v>268.10956700431615</v>
      </c>
      <c r="C194">
        <f t="shared" si="41"/>
        <v>6000</v>
      </c>
      <c r="D194" s="2">
        <v>7.0770767480676326</v>
      </c>
      <c r="E194" s="1">
        <f t="shared" si="32"/>
        <v>319.99710224062608</v>
      </c>
      <c r="F194" s="1">
        <f t="shared" si="33"/>
        <v>1279.9884089625043</v>
      </c>
      <c r="G194" s="8">
        <f t="shared" si="36"/>
        <v>3380.1230461538389</v>
      </c>
      <c r="H194">
        <v>315</v>
      </c>
      <c r="I194">
        <v>295</v>
      </c>
      <c r="J194" s="1">
        <v>302.85625719111874</v>
      </c>
      <c r="K194" s="2">
        <f t="shared" si="38"/>
        <v>12.143742808881257</v>
      </c>
      <c r="L194" s="8">
        <v>3273.6748466847671</v>
      </c>
      <c r="M194" s="1">
        <f t="shared" si="34"/>
        <v>12.995994599390512</v>
      </c>
      <c r="N194" s="1">
        <f t="shared" si="39"/>
        <v>4179.3019328467517</v>
      </c>
      <c r="O194" s="1">
        <f t="shared" si="40"/>
        <v>993.62362550722173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34.322720433972222</v>
      </c>
      <c r="C203" s="7">
        <f>20/B203</f>
        <v>0.58270439368215809</v>
      </c>
      <c r="D203" s="8">
        <v>50.020649513155277</v>
      </c>
      <c r="E203" s="7">
        <f>20/D203</f>
        <v>0.3998348720909764</v>
      </c>
      <c r="F203" s="8">
        <v>59.609720287264594</v>
      </c>
      <c r="G203" s="7">
        <f>20/F203</f>
        <v>0.33551574984110316</v>
      </c>
      <c r="H203" s="8">
        <v>65.933994651660186</v>
      </c>
      <c r="I203" s="7">
        <f>20/H203</f>
        <v>0.30333366127235567</v>
      </c>
      <c r="J203" s="8">
        <v>70.388658683552634</v>
      </c>
      <c r="K203" s="7">
        <f>20/J203</f>
        <v>0.28413668301187989</v>
      </c>
      <c r="L203" s="8">
        <v>73.687270096752769</v>
      </c>
      <c r="M203" s="7">
        <f>20/L203</f>
        <v>0.2714173014380859</v>
      </c>
      <c r="N203" s="8">
        <v>76.22498451619397</v>
      </c>
      <c r="O203" s="7">
        <f>20/N203</f>
        <v>0.26238116185843247</v>
      </c>
      <c r="P203" s="8">
        <v>78.23651795892485</v>
      </c>
      <c r="Q203" s="7">
        <f>20/P203</f>
        <v>0.2556350988230362</v>
      </c>
      <c r="R203" s="8">
        <v>79.869525651286395</v>
      </c>
      <c r="S203" s="7">
        <f>20/R203</f>
        <v>0.2504083984086849</v>
      </c>
      <c r="AH203" s="6"/>
    </row>
    <row r="204" spans="1:56" x14ac:dyDescent="0.45">
      <c r="A204">
        <v>400</v>
      </c>
      <c r="B204" s="8">
        <v>93.048771436486007</v>
      </c>
      <c r="C204" s="7">
        <f t="shared" ref="C204:C218" si="43">20/B204</f>
        <v>0.2149410431888589</v>
      </c>
      <c r="D204" s="8">
        <v>142.52594668100525</v>
      </c>
      <c r="E204" s="7">
        <f t="shared" ref="E204:E218" si="44">20/D204</f>
        <v>0.14032532648081997</v>
      </c>
      <c r="F204" s="8">
        <v>175.25558238707819</v>
      </c>
      <c r="G204" s="7">
        <f t="shared" ref="G204:G218" si="45">20/F204</f>
        <v>0.11411904675211433</v>
      </c>
      <c r="H204" s="8">
        <v>197.80950780808541</v>
      </c>
      <c r="I204" s="7">
        <f t="shared" ref="I204:I218" si="46">20/H204</f>
        <v>0.10110737457273278</v>
      </c>
      <c r="J204" s="8">
        <v>214.13559239648441</v>
      </c>
      <c r="K204" s="7">
        <f t="shared" ref="K204:K218" si="47">20/J204</f>
        <v>9.3398765596000716E-2</v>
      </c>
      <c r="L204" s="8">
        <v>226.45145924264563</v>
      </c>
      <c r="M204" s="7">
        <f t="shared" ref="M204:M218" si="48">20/L204</f>
        <v>8.8319148248763302E-2</v>
      </c>
      <c r="N204" s="8">
        <v>236.0546963144414</v>
      </c>
      <c r="O204" s="7">
        <f t="shared" ref="O204:O218" si="49">20/N204</f>
        <v>8.4726126242193459E-2</v>
      </c>
      <c r="P204" s="8">
        <v>243.74471552328282</v>
      </c>
      <c r="Q204" s="7">
        <f t="shared" ref="Q204:Q218" si="50">20/P204</f>
        <v>8.2053060953805879E-2</v>
      </c>
      <c r="R204" s="8">
        <v>250.0377162722142</v>
      </c>
      <c r="S204" s="7">
        <f t="shared" ref="S204:S218" si="51">20/R204</f>
        <v>7.9987932613438797E-2</v>
      </c>
      <c r="AH204" s="6"/>
    </row>
    <row r="205" spans="1:56" x14ac:dyDescent="0.45">
      <c r="A205">
        <v>600</v>
      </c>
      <c r="B205" s="8">
        <v>177.35106885892333</v>
      </c>
      <c r="C205" s="7">
        <f t="shared" si="43"/>
        <v>0.11277067642546497</v>
      </c>
      <c r="D205" s="8">
        <v>274.78891445865634</v>
      </c>
      <c r="E205" s="7">
        <f t="shared" si="44"/>
        <v>7.2783139885394185E-2</v>
      </c>
      <c r="F205" s="8">
        <v>340.60009441850099</v>
      </c>
      <c r="G205" s="7">
        <f t="shared" si="45"/>
        <v>5.8719889770276069E-2</v>
      </c>
      <c r="H205" s="8">
        <v>386.50252184477216</v>
      </c>
      <c r="I205" s="7">
        <f t="shared" si="46"/>
        <v>5.1746104797816654E-2</v>
      </c>
      <c r="J205" s="8">
        <v>419.98840020564103</v>
      </c>
      <c r="K205" s="7">
        <f t="shared" si="47"/>
        <v>4.7620362824800158E-2</v>
      </c>
      <c r="L205" s="8">
        <v>445.38530142783691</v>
      </c>
      <c r="M205" s="7">
        <f t="shared" si="48"/>
        <v>4.4904939466756243E-2</v>
      </c>
      <c r="N205" s="8">
        <v>465.26690743577819</v>
      </c>
      <c r="O205" s="7">
        <f t="shared" si="49"/>
        <v>4.2986078915919122E-2</v>
      </c>
      <c r="P205" s="8">
        <v>481.23599310909742</v>
      </c>
      <c r="Q205" s="7">
        <f t="shared" si="50"/>
        <v>4.1559651161557964E-2</v>
      </c>
      <c r="R205" s="8">
        <v>494.33554143369844</v>
      </c>
      <c r="S205" s="7">
        <f t="shared" si="51"/>
        <v>4.0458349286387398E-2</v>
      </c>
      <c r="AH205" s="6"/>
    </row>
    <row r="206" spans="1:56" x14ac:dyDescent="0.45">
      <c r="A206">
        <v>800</v>
      </c>
      <c r="B206" s="8">
        <v>235.51104063176643</v>
      </c>
      <c r="C206" s="7">
        <f t="shared" si="43"/>
        <v>8.4921708750253552E-2</v>
      </c>
      <c r="D206" s="8">
        <v>372.2746826663614</v>
      </c>
      <c r="E206" s="7">
        <f t="shared" si="44"/>
        <v>5.3723771535450673E-2</v>
      </c>
      <c r="F206" s="8">
        <v>468.22062763485388</v>
      </c>
      <c r="G206" s="7">
        <f t="shared" si="45"/>
        <v>4.2714905793508062E-2</v>
      </c>
      <c r="H206" s="8">
        <v>536.66276405491385</v>
      </c>
      <c r="I206" s="7">
        <f t="shared" si="46"/>
        <v>3.7267351751562004E-2</v>
      </c>
      <c r="J206" s="8">
        <v>587.31788656119852</v>
      </c>
      <c r="K206" s="7">
        <f t="shared" si="47"/>
        <v>3.4053108985156032E-2</v>
      </c>
      <c r="L206" s="8">
        <v>626.12336027030437</v>
      </c>
      <c r="M206" s="7">
        <f t="shared" si="48"/>
        <v>3.1942587146669914E-2</v>
      </c>
      <c r="N206" s="8">
        <v>656.72580893646943</v>
      </c>
      <c r="O206" s="7">
        <f t="shared" si="49"/>
        <v>3.045410996164271E-2</v>
      </c>
      <c r="P206" s="8">
        <v>681.44467513089148</v>
      </c>
      <c r="Q206" s="7">
        <f t="shared" si="50"/>
        <v>2.934941122866418E-2</v>
      </c>
      <c r="R206" s="8">
        <v>701.81215136280468</v>
      </c>
      <c r="S206" s="7">
        <f t="shared" si="51"/>
        <v>2.8497654195874585E-2</v>
      </c>
      <c r="AH206" s="6"/>
    </row>
    <row r="207" spans="1:56" x14ac:dyDescent="0.45">
      <c r="A207">
        <v>1000</v>
      </c>
      <c r="B207" s="8">
        <v>280.03335880479335</v>
      </c>
      <c r="C207" s="7">
        <f t="shared" si="43"/>
        <v>7.1420062543126051E-2</v>
      </c>
      <c r="D207" s="8">
        <v>450.02239940927518</v>
      </c>
      <c r="E207" s="7">
        <f t="shared" si="44"/>
        <v>4.4442232267222985E-2</v>
      </c>
      <c r="F207" s="8">
        <v>573.41837349740752</v>
      </c>
      <c r="G207" s="7">
        <f t="shared" si="45"/>
        <v>3.4878547539409152E-2</v>
      </c>
      <c r="H207" s="8">
        <v>663.30605378688733</v>
      </c>
      <c r="I207" s="7">
        <f t="shared" si="46"/>
        <v>3.0151993767911202E-2</v>
      </c>
      <c r="J207" s="8">
        <v>730.74878332463197</v>
      </c>
      <c r="K207" s="7">
        <f t="shared" si="47"/>
        <v>2.7369186862012312E-2</v>
      </c>
      <c r="L207" s="8">
        <v>782.91035387227271</v>
      </c>
      <c r="M207" s="7">
        <f t="shared" si="48"/>
        <v>2.5545708906620085E-2</v>
      </c>
      <c r="N207" s="8">
        <v>824.33598725499564</v>
      </c>
      <c r="O207" s="7">
        <f t="shared" si="49"/>
        <v>2.4261951812390437E-2</v>
      </c>
      <c r="P207" s="8">
        <v>857.9783715712349</v>
      </c>
      <c r="Q207" s="7">
        <f t="shared" si="50"/>
        <v>2.3310610922946173E-2</v>
      </c>
      <c r="R207" s="8">
        <v>885.81735739918008</v>
      </c>
      <c r="S207" s="7">
        <f t="shared" si="51"/>
        <v>2.2578017728983497E-2</v>
      </c>
    </row>
    <row r="208" spans="1:56" x14ac:dyDescent="0.45">
      <c r="A208">
        <v>1200</v>
      </c>
      <c r="B208" s="8">
        <v>317.72525720243385</v>
      </c>
      <c r="C208" s="7">
        <f t="shared" si="43"/>
        <v>6.2947466550502471E-2</v>
      </c>
      <c r="D208" s="8">
        <v>517.14466771619675</v>
      </c>
      <c r="E208" s="7">
        <f t="shared" si="44"/>
        <v>3.8673897747652654E-2</v>
      </c>
      <c r="F208" s="8">
        <v>666.10832546617121</v>
      </c>
      <c r="G208" s="7">
        <f t="shared" si="45"/>
        <v>3.0025146414441137E-2</v>
      </c>
      <c r="H208" s="8">
        <v>776.61667941688529</v>
      </c>
      <c r="I208" s="7">
        <f t="shared" si="46"/>
        <v>2.575273043970263E-2</v>
      </c>
      <c r="J208" s="8">
        <v>860.53736150856503</v>
      </c>
      <c r="K208" s="7">
        <f t="shared" si="47"/>
        <v>2.3241291888755417E-2</v>
      </c>
      <c r="L208" s="8">
        <v>925.99689612342866</v>
      </c>
      <c r="M208" s="7">
        <f t="shared" si="48"/>
        <v>2.1598344534120496E-2</v>
      </c>
      <c r="N208" s="8">
        <v>978.31146674042179</v>
      </c>
      <c r="O208" s="7">
        <f t="shared" si="49"/>
        <v>2.0443387080636824E-2</v>
      </c>
      <c r="P208" s="8">
        <v>1021.0031823590805</v>
      </c>
      <c r="Q208" s="7">
        <f t="shared" si="50"/>
        <v>1.95885775339005E-2</v>
      </c>
      <c r="R208" s="8">
        <v>1056.4665930662572</v>
      </c>
      <c r="S208" s="7">
        <f t="shared" si="51"/>
        <v>1.8931029273677829E-2</v>
      </c>
    </row>
    <row r="209" spans="1:19" x14ac:dyDescent="0.45">
      <c r="A209">
        <v>1500</v>
      </c>
      <c r="B209" s="8">
        <v>362.67908107086402</v>
      </c>
      <c r="C209" s="7">
        <f t="shared" si="43"/>
        <v>5.5145171155025048E-2</v>
      </c>
      <c r="D209" s="8">
        <v>598.12126748066112</v>
      </c>
      <c r="E209" s="7">
        <f t="shared" si="44"/>
        <v>3.3438035206876597E-2</v>
      </c>
      <c r="F209" s="8">
        <v>779.75445733838569</v>
      </c>
      <c r="G209" s="7">
        <f t="shared" si="45"/>
        <v>2.5649099933674008E-2</v>
      </c>
      <c r="H209" s="8">
        <v>917.40672894810211</v>
      </c>
      <c r="I209" s="7">
        <f t="shared" si="46"/>
        <v>2.1800581322236414E-2</v>
      </c>
      <c r="J209" s="8">
        <v>1023.4536532789028</v>
      </c>
      <c r="K209" s="7">
        <f t="shared" si="47"/>
        <v>1.9541676299581073E-2</v>
      </c>
      <c r="L209" s="8">
        <v>1107.0206554543224</v>
      </c>
      <c r="M209" s="7">
        <f t="shared" si="48"/>
        <v>1.806651023308321E-2</v>
      </c>
      <c r="N209" s="8">
        <v>1174.3160184304879</v>
      </c>
      <c r="O209" s="7">
        <f t="shared" si="49"/>
        <v>1.7031190655757773E-2</v>
      </c>
      <c r="P209" s="8">
        <v>1229.5564905556421</v>
      </c>
      <c r="Q209" s="7">
        <f t="shared" si="50"/>
        <v>1.6266027753602367E-2</v>
      </c>
      <c r="R209" s="8">
        <v>1275.6591328234954</v>
      </c>
      <c r="S209" s="7">
        <f t="shared" si="51"/>
        <v>1.5678169414844199E-2</v>
      </c>
    </row>
    <row r="210" spans="1:19" x14ac:dyDescent="0.45">
      <c r="A210">
        <v>2000</v>
      </c>
      <c r="B210" s="8">
        <v>418.53719126549709</v>
      </c>
      <c r="C210" s="7">
        <f t="shared" si="43"/>
        <v>4.7785478608311047E-2</v>
      </c>
      <c r="D210" s="8">
        <v>700.81570807899698</v>
      </c>
      <c r="E210" s="7">
        <f t="shared" si="44"/>
        <v>2.8538173116612806E-2</v>
      </c>
      <c r="F210" s="8">
        <v>927.93319834322176</v>
      </c>
      <c r="G210" s="7">
        <f t="shared" si="45"/>
        <v>2.1553275640648486E-2</v>
      </c>
      <c r="H210" s="8">
        <v>1105.1963289422188</v>
      </c>
      <c r="I210" s="7">
        <f t="shared" si="46"/>
        <v>1.8096332277127595E-2</v>
      </c>
      <c r="J210" s="8">
        <v>1244.5541132588501</v>
      </c>
      <c r="K210" s="7">
        <f t="shared" si="47"/>
        <v>1.6070012373853509E-2</v>
      </c>
      <c r="L210" s="8">
        <v>1355.981044247887</v>
      </c>
      <c r="M210" s="7">
        <f t="shared" si="48"/>
        <v>1.4749468722177653E-2</v>
      </c>
      <c r="N210" s="8">
        <v>1446.6962152245185</v>
      </c>
      <c r="O210" s="7">
        <f t="shared" si="49"/>
        <v>1.3824602421384037E-2</v>
      </c>
      <c r="P210" s="8">
        <v>1521.7947889339725</v>
      </c>
      <c r="Q210" s="7">
        <f t="shared" si="50"/>
        <v>1.3142376452747701E-2</v>
      </c>
      <c r="R210" s="8">
        <v>1584.8961500366086</v>
      </c>
      <c r="S210" s="7">
        <f t="shared" si="51"/>
        <v>1.2619123341007569E-2</v>
      </c>
    </row>
    <row r="211" spans="1:19" x14ac:dyDescent="0.45">
      <c r="A211">
        <v>2500</v>
      </c>
      <c r="B211" s="8">
        <v>458.93721573651089</v>
      </c>
      <c r="C211" s="7">
        <f t="shared" si="43"/>
        <v>4.3578945690651023E-2</v>
      </c>
      <c r="D211" s="8">
        <v>776.06740731711034</v>
      </c>
      <c r="E211" s="7">
        <f t="shared" si="44"/>
        <v>2.5770957279523742E-2</v>
      </c>
      <c r="F211" s="8">
        <v>1039.3075968581525</v>
      </c>
      <c r="G211" s="7">
        <f t="shared" si="45"/>
        <v>1.9243581073072492E-2</v>
      </c>
      <c r="H211" s="8">
        <v>1249.5973126615895</v>
      </c>
      <c r="I211" s="7">
        <f t="shared" si="46"/>
        <v>1.6005156058955382E-2</v>
      </c>
      <c r="J211" s="8">
        <v>1417.6601432245816</v>
      </c>
      <c r="K211" s="7">
        <f t="shared" si="47"/>
        <v>1.4107753607651265E-2</v>
      </c>
      <c r="L211" s="8">
        <v>1553.6582657911392</v>
      </c>
      <c r="M211" s="7">
        <f t="shared" si="48"/>
        <v>1.2872843687936605E-2</v>
      </c>
      <c r="N211" s="8">
        <v>1665.384275829374</v>
      </c>
      <c r="O211" s="7">
        <f t="shared" si="49"/>
        <v>1.2009240323852493E-2</v>
      </c>
      <c r="P211" s="8">
        <v>1758.5324646043621</v>
      </c>
      <c r="Q211" s="7">
        <f t="shared" si="50"/>
        <v>1.1373119577010276E-2</v>
      </c>
      <c r="R211" s="8">
        <v>1837.2444315821169</v>
      </c>
      <c r="S211" s="7">
        <f t="shared" si="51"/>
        <v>1.088586780082239E-2</v>
      </c>
    </row>
    <row r="212" spans="1:19" x14ac:dyDescent="0.45">
      <c r="A212">
        <v>3000</v>
      </c>
      <c r="B212" s="8">
        <v>490.20577409931479</v>
      </c>
      <c r="C212" s="7">
        <f t="shared" si="43"/>
        <v>4.0799193026127098E-2</v>
      </c>
      <c r="D212" s="8">
        <v>834.61951160878948</v>
      </c>
      <c r="E212" s="7">
        <f t="shared" si="44"/>
        <v>2.3963015148601729E-2</v>
      </c>
      <c r="F212" s="8">
        <v>1127.538073092707</v>
      </c>
      <c r="G212" s="7">
        <f t="shared" si="45"/>
        <v>1.7737760238235065E-2</v>
      </c>
      <c r="H212" s="8">
        <v>1366.067929446014</v>
      </c>
      <c r="I212" s="7">
        <f t="shared" si="46"/>
        <v>1.4640560376899169E-2</v>
      </c>
      <c r="J212" s="8">
        <v>1559.3687570192506</v>
      </c>
      <c r="K212" s="7">
        <f t="shared" si="47"/>
        <v>1.2825702650494425E-2</v>
      </c>
      <c r="L212" s="8">
        <v>1717.4023718394862</v>
      </c>
      <c r="M212" s="7">
        <f t="shared" si="48"/>
        <v>1.1645494572467763E-2</v>
      </c>
      <c r="N212" s="8">
        <v>1848.2490383476425</v>
      </c>
      <c r="O212" s="7">
        <f t="shared" si="49"/>
        <v>1.0821052566530888E-2</v>
      </c>
      <c r="P212" s="8">
        <v>1958.0086967506327</v>
      </c>
      <c r="Q212" s="7">
        <f t="shared" si="50"/>
        <v>1.0214459227474592E-2</v>
      </c>
      <c r="R212" s="8">
        <v>2051.2156328804604</v>
      </c>
      <c r="S212" s="7">
        <f t="shared" si="51"/>
        <v>9.7503157051872704E-3</v>
      </c>
    </row>
    <row r="213" spans="1:19" x14ac:dyDescent="0.45">
      <c r="A213">
        <v>3500</v>
      </c>
      <c r="B213" s="8">
        <v>514.87164343747952</v>
      </c>
      <c r="C213" s="7">
        <f t="shared" si="43"/>
        <v>3.8844632938944489E-2</v>
      </c>
      <c r="D213" s="8">
        <v>880.99061733204769</v>
      </c>
      <c r="E213" s="7">
        <f t="shared" si="44"/>
        <v>2.2701717369666318E-2</v>
      </c>
      <c r="F213" s="8">
        <v>1198.5574412616365</v>
      </c>
      <c r="G213" s="7">
        <f t="shared" si="45"/>
        <v>1.6686726319055194E-2</v>
      </c>
      <c r="H213" s="8">
        <v>1461.426834787175</v>
      </c>
      <c r="I213" s="7">
        <f t="shared" si="46"/>
        <v>1.368525575412235E-2</v>
      </c>
      <c r="J213" s="8">
        <v>1677.0536321785366</v>
      </c>
      <c r="K213" s="7">
        <f t="shared" si="47"/>
        <v>1.1925677042313475E-2</v>
      </c>
      <c r="L213" s="8">
        <v>1854.9447159772528</v>
      </c>
      <c r="M213" s="7">
        <f t="shared" si="48"/>
        <v>1.0781992491600089E-2</v>
      </c>
      <c r="N213" s="8">
        <v>2003.259639881559</v>
      </c>
      <c r="O213" s="7">
        <f t="shared" si="49"/>
        <v>9.9837283204999242E-3</v>
      </c>
      <c r="P213" s="8">
        <v>2128.3551771676675</v>
      </c>
      <c r="Q213" s="7">
        <f t="shared" si="50"/>
        <v>9.3969278316672795E-3</v>
      </c>
      <c r="R213" s="8">
        <v>2235.0552113740096</v>
      </c>
      <c r="S213" s="7">
        <f t="shared" si="51"/>
        <v>8.9483248101530858E-3</v>
      </c>
    </row>
    <row r="214" spans="1:19" x14ac:dyDescent="0.45">
      <c r="A214">
        <v>4000</v>
      </c>
      <c r="B214" s="8">
        <v>535.08564043209776</v>
      </c>
      <c r="C214" s="7">
        <f t="shared" si="43"/>
        <v>3.737719439424575E-2</v>
      </c>
      <c r="D214" s="8">
        <v>919.05047615498552</v>
      </c>
      <c r="E214" s="7">
        <f t="shared" si="44"/>
        <v>2.1761590379315868E-2</v>
      </c>
      <c r="F214" s="8">
        <v>1257.6258753746658</v>
      </c>
      <c r="G214" s="7">
        <f t="shared" si="45"/>
        <v>1.5902980680992825E-2</v>
      </c>
      <c r="H214" s="8">
        <v>1541.9467360948788</v>
      </c>
      <c r="I214" s="7">
        <f t="shared" si="46"/>
        <v>1.2970616644419139E-2</v>
      </c>
      <c r="J214" s="8">
        <v>1777.72718166409</v>
      </c>
      <c r="K214" s="7">
        <f t="shared" si="47"/>
        <v>1.1250320187644571E-2</v>
      </c>
      <c r="L214" s="8">
        <v>1973.8533109685798</v>
      </c>
      <c r="M214" s="7">
        <f t="shared" si="48"/>
        <v>1.0132465208463693E-2</v>
      </c>
      <c r="N214" s="8">
        <v>2138.4140592737695</v>
      </c>
      <c r="O214" s="7">
        <f t="shared" si="49"/>
        <v>9.3527256394826709E-3</v>
      </c>
      <c r="P214" s="8">
        <v>2277.9116268267671</v>
      </c>
      <c r="Q214" s="7">
        <f t="shared" si="50"/>
        <v>8.7799718674165146E-3</v>
      </c>
      <c r="R214" s="8">
        <v>2397.3807567517993</v>
      </c>
      <c r="S214" s="7">
        <f t="shared" si="51"/>
        <v>8.3424378641872108E-3</v>
      </c>
    </row>
    <row r="215" spans="1:19" x14ac:dyDescent="0.45">
      <c r="A215">
        <v>4500</v>
      </c>
      <c r="B215" s="8">
        <v>552.08176897758972</v>
      </c>
      <c r="C215" s="7">
        <f t="shared" si="43"/>
        <v>3.6226517743989925E-2</v>
      </c>
      <c r="D215" s="8">
        <v>950.99736627603818</v>
      </c>
      <c r="E215" s="7">
        <f t="shared" si="44"/>
        <v>2.1030552459169235E-2</v>
      </c>
      <c r="F215" s="8">
        <v>1307.6407923192598</v>
      </c>
      <c r="G215" s="7">
        <f t="shared" si="45"/>
        <v>1.5294720168929243E-2</v>
      </c>
      <c r="H215" s="8">
        <v>1610.9404846213633</v>
      </c>
      <c r="I215" s="7">
        <f t="shared" si="46"/>
        <v>1.241510793907499E-2</v>
      </c>
      <c r="J215" s="8">
        <v>1864.9312547389716</v>
      </c>
      <c r="K215" s="7">
        <f t="shared" si="47"/>
        <v>1.0724255893710857E-2</v>
      </c>
      <c r="L215" s="8">
        <v>2077.7883420015337</v>
      </c>
      <c r="M215" s="7">
        <f t="shared" si="48"/>
        <v>9.6256195088350524E-3</v>
      </c>
      <c r="N215" s="8">
        <v>2257.4262369294593</v>
      </c>
      <c r="O215" s="7">
        <f t="shared" si="49"/>
        <v>8.8596471826268425E-3</v>
      </c>
      <c r="P215" s="8">
        <v>2410.4079547672827</v>
      </c>
      <c r="Q215" s="7">
        <f t="shared" si="50"/>
        <v>8.2973506457461616E-3</v>
      </c>
      <c r="R215" s="8">
        <v>2541.9159835033511</v>
      </c>
      <c r="S215" s="7">
        <f t="shared" si="51"/>
        <v>7.8680806642693803E-3</v>
      </c>
    </row>
    <row r="216" spans="1:19" x14ac:dyDescent="0.45">
      <c r="A216">
        <v>5000</v>
      </c>
      <c r="B216" s="8">
        <v>566.63815916158899</v>
      </c>
      <c r="C216" s="7">
        <f t="shared" si="43"/>
        <v>3.5295893290336229E-2</v>
      </c>
      <c r="D216" s="8">
        <v>978.28530481521761</v>
      </c>
      <c r="E216" s="7">
        <f t="shared" si="44"/>
        <v>2.0443933790641657E-2</v>
      </c>
      <c r="F216" s="8">
        <v>1350.6386439283949</v>
      </c>
      <c r="G216" s="7">
        <f t="shared" si="45"/>
        <v>1.4807809690554296E-2</v>
      </c>
      <c r="H216" s="8">
        <v>1670.8621490056601</v>
      </c>
      <c r="I216" s="7">
        <f t="shared" si="46"/>
        <v>1.1969868377174094E-2</v>
      </c>
      <c r="J216" s="8">
        <v>1941.4080327914724</v>
      </c>
      <c r="K216" s="7">
        <f t="shared" si="47"/>
        <v>1.030180140505693E-2</v>
      </c>
      <c r="L216" s="8">
        <v>2169.6923235494405</v>
      </c>
      <c r="M216" s="7">
        <f t="shared" si="48"/>
        <v>9.2178968339997735E-3</v>
      </c>
      <c r="N216" s="8">
        <v>2363.3808826238046</v>
      </c>
      <c r="O216" s="7">
        <f t="shared" si="49"/>
        <v>8.4624531521961775E-3</v>
      </c>
      <c r="P216" s="8">
        <v>2529.032129049067</v>
      </c>
      <c r="Q216" s="7">
        <f t="shared" si="50"/>
        <v>7.9081636687313005E-3</v>
      </c>
      <c r="R216" s="8">
        <v>2671.925487017184</v>
      </c>
      <c r="S216" s="7">
        <f t="shared" si="51"/>
        <v>7.4852386779419846E-3</v>
      </c>
    </row>
    <row r="217" spans="1:19" x14ac:dyDescent="0.45">
      <c r="A217">
        <v>5500</v>
      </c>
      <c r="B217" s="8">
        <v>579.29206171425346</v>
      </c>
      <c r="C217" s="7">
        <f t="shared" si="43"/>
        <v>3.4524899134325389E-2</v>
      </c>
      <c r="D217" s="8">
        <v>1001.9307732578138</v>
      </c>
      <c r="E217" s="7">
        <f t="shared" si="44"/>
        <v>1.9961458948874564E-2</v>
      </c>
      <c r="F217" s="8">
        <v>1388.0721406290997</v>
      </c>
      <c r="G217" s="7">
        <f t="shared" si="45"/>
        <v>1.4408473028596073E-2</v>
      </c>
      <c r="H217" s="8">
        <v>1723.4893690840308</v>
      </c>
      <c r="I217" s="7">
        <f t="shared" si="46"/>
        <v>1.1604365166829686E-2</v>
      </c>
      <c r="J217" s="8">
        <v>2009.1651555819049</v>
      </c>
      <c r="K217" s="7">
        <f t="shared" si="47"/>
        <v>9.9543832643302511E-3</v>
      </c>
      <c r="L217" s="8">
        <v>2251.7358547551871</v>
      </c>
      <c r="M217" s="7">
        <f t="shared" si="48"/>
        <v>8.8820364776642236E-3</v>
      </c>
      <c r="N217" s="8">
        <v>2458.5659914023217</v>
      </c>
      <c r="O217" s="7">
        <f t="shared" si="49"/>
        <v>8.1348233360180669E-3</v>
      </c>
      <c r="P217" s="8">
        <v>2636.1584611192748</v>
      </c>
      <c r="Q217" s="7">
        <f t="shared" si="50"/>
        <v>7.5867973397579025E-3</v>
      </c>
      <c r="R217" s="8">
        <v>2789.8483379238141</v>
      </c>
      <c r="S217" s="7">
        <f t="shared" si="51"/>
        <v>7.1688484739940604E-3</v>
      </c>
    </row>
    <row r="218" spans="1:19" x14ac:dyDescent="0.45">
      <c r="A218">
        <v>6000</v>
      </c>
      <c r="B218" s="8">
        <v>590.45950992401163</v>
      </c>
      <c r="C218" s="7">
        <f t="shared" si="43"/>
        <v>3.3871924600848369E-2</v>
      </c>
      <c r="D218" s="8">
        <v>1022.7170910755331</v>
      </c>
      <c r="E218" s="7">
        <f t="shared" si="44"/>
        <v>1.9555750240730939E-2</v>
      </c>
      <c r="F218" s="8">
        <v>1421.0603413588365</v>
      </c>
      <c r="G218" s="7">
        <f t="shared" si="45"/>
        <v>1.4073997716997534E-2</v>
      </c>
      <c r="H218" s="8">
        <v>1770.1867060798577</v>
      </c>
      <c r="I218" s="7">
        <f t="shared" si="46"/>
        <v>1.1298243248188617E-2</v>
      </c>
      <c r="J218" s="8">
        <v>2069.7337815296937</v>
      </c>
      <c r="K218" s="7">
        <f t="shared" si="47"/>
        <v>9.6630784975729831E-3</v>
      </c>
      <c r="L218" s="8">
        <v>2325.5609319368587</v>
      </c>
      <c r="M218" s="7">
        <f t="shared" si="48"/>
        <v>8.6000756743633763E-3</v>
      </c>
      <c r="N218" s="8">
        <v>2544.6970279963239</v>
      </c>
      <c r="O218" s="7">
        <f t="shared" si="49"/>
        <v>7.8594818086253106E-3</v>
      </c>
      <c r="P218" s="8">
        <v>2733.5510158886577</v>
      </c>
      <c r="Q218" s="7">
        <f t="shared" si="50"/>
        <v>7.316490485727461E-3</v>
      </c>
      <c r="R218" s="8">
        <v>2897.4805225865684</v>
      </c>
      <c r="S218" s="7">
        <f t="shared" si="51"/>
        <v>6.9025485569601296E-3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zoomScale="103" zoomScaleNormal="103" workbookViewId="0">
      <selection activeCell="S106" sqref="S10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4" sqref="M34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140" sqref="S14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2 mm Noctua F12</vt:lpstr>
      <vt:lpstr>2 mm 2x F12</vt:lpstr>
      <vt:lpstr>Diagramm 2mm F12</vt:lpstr>
      <vt:lpstr>Diagramm 2mm 2x F12</vt:lpstr>
      <vt:lpstr>Leistung Passiv</vt:lpstr>
      <vt:lpstr>Vergleich KW pushpull 2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2021-01-20T19:09:21Z</dcterms:modified>
</cp:coreProperties>
</file>