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2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drawings/drawing3.xml" ContentType="application/vnd.openxmlformats-officedocument.drawing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drawings/drawing4.xml" ContentType="application/vnd.openxmlformats-officedocument.drawing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drawings/drawing5.xml" ContentType="application/vnd.openxmlformats-officedocument.drawing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drawings/drawing6.xml" ContentType="application/vnd.openxmlformats-officedocument.drawing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drawings/drawing7.xml" ContentType="application/vnd.openxmlformats-officedocument.drawing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drawings/drawing8.xml" ContentType="application/vnd.openxmlformats-officedocument.drawing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drawings/drawing9.xml" ContentType="application/vnd.openxmlformats-officedocument.drawing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drawings/drawing10.xml" ContentType="application/vnd.openxmlformats-officedocument.drawing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drawings/drawing11.xml" ContentType="application/vnd.openxmlformats-officedocument.drawing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drawings/drawing12.xml" ContentType="application/vnd.openxmlformats-officedocument.drawing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elter\Documents\Tobias\- PROJEKTE -\Stundenzettel\"/>
    </mc:Choice>
  </mc:AlternateContent>
  <bookViews>
    <workbookView xWindow="0" yWindow="0" windowWidth="25590" windowHeight="15990" tabRatio="689"/>
  </bookViews>
  <sheets>
    <sheet name="Jan" sheetId="22" r:id="rId1"/>
    <sheet name="Feb" sheetId="23" r:id="rId2"/>
    <sheet name="Mär" sheetId="24" r:id="rId3"/>
    <sheet name="Apr" sheetId="25" r:id="rId4"/>
    <sheet name="Mai" sheetId="26" r:id="rId5"/>
    <sheet name="Jun" sheetId="27" r:id="rId6"/>
    <sheet name="Jul" sheetId="28" r:id="rId7"/>
    <sheet name="Aug" sheetId="29" r:id="rId8"/>
    <sheet name="Sep" sheetId="30" r:id="rId9"/>
    <sheet name="Okt" sheetId="31" r:id="rId10"/>
    <sheet name="Nov" sheetId="32" r:id="rId11"/>
    <sheet name="Dez" sheetId="33" r:id="rId12"/>
    <sheet name="Schichten" sheetId="7" r:id="rId1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0" i="31" l="1"/>
  <c r="I30" i="31"/>
  <c r="G30" i="31"/>
  <c r="I34" i="24"/>
  <c r="G34" i="24"/>
  <c r="A7" i="33"/>
  <c r="J50" i="33"/>
  <c r="I50" i="33"/>
  <c r="H50" i="33"/>
  <c r="G50" i="33"/>
  <c r="L50" i="33" s="1"/>
  <c r="L49" i="33"/>
  <c r="J49" i="33"/>
  <c r="I49" i="33"/>
  <c r="H49" i="33"/>
  <c r="G49" i="33"/>
  <c r="K49" i="33" s="1"/>
  <c r="J48" i="33"/>
  <c r="I48" i="33"/>
  <c r="H48" i="33"/>
  <c r="G48" i="33"/>
  <c r="L48" i="33" s="1"/>
  <c r="L47" i="33"/>
  <c r="J47" i="33"/>
  <c r="I47" i="33"/>
  <c r="H47" i="33"/>
  <c r="G47" i="33"/>
  <c r="K47" i="33" s="1"/>
  <c r="J46" i="33"/>
  <c r="I46" i="33"/>
  <c r="H46" i="33"/>
  <c r="G46" i="33"/>
  <c r="L46" i="33" s="1"/>
  <c r="L45" i="33"/>
  <c r="J45" i="33"/>
  <c r="I45" i="33"/>
  <c r="H45" i="33"/>
  <c r="G45" i="33"/>
  <c r="K45" i="33" s="1"/>
  <c r="J44" i="33"/>
  <c r="I44" i="33"/>
  <c r="H44" i="33"/>
  <c r="G44" i="33"/>
  <c r="L44" i="33" s="1"/>
  <c r="L43" i="33"/>
  <c r="J43" i="33"/>
  <c r="I43" i="33"/>
  <c r="H43" i="33"/>
  <c r="G43" i="33"/>
  <c r="K43" i="33" s="1"/>
  <c r="J42" i="33"/>
  <c r="I42" i="33"/>
  <c r="H42" i="33"/>
  <c r="G42" i="33"/>
  <c r="L42" i="33" s="1"/>
  <c r="L41" i="33"/>
  <c r="J41" i="33"/>
  <c r="I41" i="33"/>
  <c r="H41" i="33"/>
  <c r="G41" i="33"/>
  <c r="K41" i="33" s="1"/>
  <c r="J40" i="33"/>
  <c r="I40" i="33"/>
  <c r="H40" i="33"/>
  <c r="G40" i="33"/>
  <c r="L40" i="33" s="1"/>
  <c r="L39" i="33"/>
  <c r="J39" i="33"/>
  <c r="I39" i="33"/>
  <c r="H39" i="33"/>
  <c r="G39" i="33"/>
  <c r="K39" i="33" s="1"/>
  <c r="J38" i="33"/>
  <c r="I38" i="33"/>
  <c r="H38" i="33"/>
  <c r="G38" i="33"/>
  <c r="L38" i="33" s="1"/>
  <c r="L37" i="33"/>
  <c r="J37" i="33"/>
  <c r="I37" i="33"/>
  <c r="H37" i="33"/>
  <c r="G37" i="33"/>
  <c r="K37" i="33" s="1"/>
  <c r="F37" i="33"/>
  <c r="E37" i="33"/>
  <c r="A37" i="33"/>
  <c r="J36" i="33"/>
  <c r="I36" i="33"/>
  <c r="H36" i="33"/>
  <c r="G36" i="33"/>
  <c r="L36" i="33" s="1"/>
  <c r="F36" i="33"/>
  <c r="E36" i="33"/>
  <c r="J35" i="33"/>
  <c r="I35" i="33"/>
  <c r="H35" i="33"/>
  <c r="G35" i="33"/>
  <c r="L35" i="33" s="1"/>
  <c r="F35" i="33"/>
  <c r="E35" i="33"/>
  <c r="J34" i="33"/>
  <c r="I34" i="33"/>
  <c r="H34" i="33"/>
  <c r="G34" i="33"/>
  <c r="L34" i="33" s="1"/>
  <c r="F34" i="33"/>
  <c r="E34" i="33"/>
  <c r="L33" i="33"/>
  <c r="J33" i="33"/>
  <c r="I33" i="33"/>
  <c r="H33" i="33"/>
  <c r="G33" i="33"/>
  <c r="K33" i="33" s="1"/>
  <c r="F33" i="33"/>
  <c r="E33" i="33"/>
  <c r="A33" i="33"/>
  <c r="L32" i="33"/>
  <c r="J32" i="33"/>
  <c r="I32" i="33"/>
  <c r="H32" i="33"/>
  <c r="G32" i="33"/>
  <c r="K32" i="33" s="1"/>
  <c r="F32" i="33"/>
  <c r="E32" i="33"/>
  <c r="J31" i="33"/>
  <c r="I31" i="33"/>
  <c r="H31" i="33"/>
  <c r="G31" i="33"/>
  <c r="L31" i="33" s="1"/>
  <c r="F31" i="33"/>
  <c r="E31" i="33"/>
  <c r="J30" i="33"/>
  <c r="I30" i="33"/>
  <c r="H30" i="33"/>
  <c r="G30" i="33"/>
  <c r="L30" i="33" s="1"/>
  <c r="F30" i="33"/>
  <c r="E30" i="33"/>
  <c r="L29" i="33"/>
  <c r="J29" i="33"/>
  <c r="I29" i="33"/>
  <c r="H29" i="33"/>
  <c r="G29" i="33"/>
  <c r="K29" i="33" s="1"/>
  <c r="F29" i="33"/>
  <c r="E29" i="33"/>
  <c r="A29" i="33"/>
  <c r="L28" i="33"/>
  <c r="J28" i="33"/>
  <c r="I28" i="33"/>
  <c r="H28" i="33"/>
  <c r="G28" i="33"/>
  <c r="K28" i="33" s="1"/>
  <c r="F28" i="33"/>
  <c r="E28" i="33"/>
  <c r="J27" i="33"/>
  <c r="I27" i="33"/>
  <c r="H27" i="33"/>
  <c r="G27" i="33"/>
  <c r="L27" i="33" s="1"/>
  <c r="F27" i="33"/>
  <c r="E27" i="33"/>
  <c r="J26" i="33"/>
  <c r="I26" i="33"/>
  <c r="H26" i="33"/>
  <c r="G26" i="33"/>
  <c r="L26" i="33" s="1"/>
  <c r="F26" i="33"/>
  <c r="E26" i="33"/>
  <c r="L25" i="33"/>
  <c r="J25" i="33"/>
  <c r="I25" i="33"/>
  <c r="H25" i="33"/>
  <c r="G25" i="33"/>
  <c r="K25" i="33" s="1"/>
  <c r="F25" i="33"/>
  <c r="E25" i="33"/>
  <c r="A25" i="33"/>
  <c r="L24" i="33"/>
  <c r="J24" i="33"/>
  <c r="I24" i="33"/>
  <c r="H24" i="33"/>
  <c r="G24" i="33"/>
  <c r="K24" i="33" s="1"/>
  <c r="F24" i="33"/>
  <c r="E24" i="33"/>
  <c r="J23" i="33"/>
  <c r="I23" i="33"/>
  <c r="H23" i="33"/>
  <c r="G23" i="33"/>
  <c r="L23" i="33" s="1"/>
  <c r="F23" i="33"/>
  <c r="E23" i="33"/>
  <c r="J22" i="33"/>
  <c r="I22" i="33"/>
  <c r="H22" i="33"/>
  <c r="G22" i="33"/>
  <c r="K22" i="33" s="1"/>
  <c r="F22" i="33"/>
  <c r="E22" i="33"/>
  <c r="L21" i="33"/>
  <c r="J21" i="33"/>
  <c r="I21" i="33"/>
  <c r="H21" i="33"/>
  <c r="G21" i="33"/>
  <c r="K21" i="33" s="1"/>
  <c r="F21" i="33"/>
  <c r="E21" i="33"/>
  <c r="A21" i="33"/>
  <c r="L20" i="33"/>
  <c r="J20" i="33"/>
  <c r="I20" i="33"/>
  <c r="H20" i="33"/>
  <c r="G20" i="33"/>
  <c r="K20" i="33" s="1"/>
  <c r="F20" i="33"/>
  <c r="E20" i="33"/>
  <c r="J19" i="33"/>
  <c r="I19" i="33"/>
  <c r="H19" i="33"/>
  <c r="G19" i="33"/>
  <c r="L19" i="33" s="1"/>
  <c r="F19" i="33"/>
  <c r="E19" i="33"/>
  <c r="J18" i="33"/>
  <c r="I18" i="33"/>
  <c r="H18" i="33"/>
  <c r="G18" i="33"/>
  <c r="K18" i="33" s="1"/>
  <c r="F18" i="33"/>
  <c r="E18" i="33"/>
  <c r="L17" i="33"/>
  <c r="J17" i="33"/>
  <c r="I17" i="33"/>
  <c r="H17" i="33"/>
  <c r="G17" i="33"/>
  <c r="K17" i="33" s="1"/>
  <c r="F17" i="33"/>
  <c r="E17" i="33"/>
  <c r="A17" i="33"/>
  <c r="L16" i="33"/>
  <c r="J16" i="33"/>
  <c r="I16" i="33"/>
  <c r="H16" i="33"/>
  <c r="G16" i="33"/>
  <c r="K16" i="33" s="1"/>
  <c r="F16" i="33"/>
  <c r="E16" i="33"/>
  <c r="J15" i="33"/>
  <c r="I15" i="33"/>
  <c r="H15" i="33"/>
  <c r="G15" i="33"/>
  <c r="L15" i="33" s="1"/>
  <c r="F15" i="33"/>
  <c r="E15" i="33"/>
  <c r="J14" i="33"/>
  <c r="I14" i="33"/>
  <c r="H14" i="33"/>
  <c r="G14" i="33"/>
  <c r="K14" i="33" s="1"/>
  <c r="F14" i="33"/>
  <c r="E14" i="33"/>
  <c r="L13" i="33"/>
  <c r="J13" i="33"/>
  <c r="I13" i="33"/>
  <c r="H13" i="33"/>
  <c r="G13" i="33"/>
  <c r="K13" i="33" s="1"/>
  <c r="F13" i="33"/>
  <c r="E13" i="33"/>
  <c r="A13" i="33"/>
  <c r="L12" i="33"/>
  <c r="J12" i="33"/>
  <c r="I12" i="33"/>
  <c r="H12" i="33"/>
  <c r="G12" i="33"/>
  <c r="K12" i="33" s="1"/>
  <c r="F12" i="33"/>
  <c r="E12" i="33"/>
  <c r="J11" i="33"/>
  <c r="I11" i="33"/>
  <c r="H11" i="33"/>
  <c r="G11" i="33"/>
  <c r="L11" i="33" s="1"/>
  <c r="F11" i="33"/>
  <c r="E11" i="33"/>
  <c r="J10" i="33"/>
  <c r="I10" i="33"/>
  <c r="H10" i="33"/>
  <c r="G10" i="33"/>
  <c r="K10" i="33" s="1"/>
  <c r="F10" i="33"/>
  <c r="E10" i="33"/>
  <c r="L9" i="33"/>
  <c r="J9" i="33"/>
  <c r="I9" i="33"/>
  <c r="H9" i="33"/>
  <c r="G9" i="33"/>
  <c r="K9" i="33" s="1"/>
  <c r="F9" i="33"/>
  <c r="E9" i="33"/>
  <c r="A9" i="33"/>
  <c r="L8" i="33"/>
  <c r="J8" i="33"/>
  <c r="I8" i="33"/>
  <c r="H8" i="33"/>
  <c r="G8" i="33"/>
  <c r="K8" i="33" s="1"/>
  <c r="F8" i="33"/>
  <c r="E8" i="33"/>
  <c r="A8" i="33"/>
  <c r="J7" i="33"/>
  <c r="I7" i="33"/>
  <c r="I51" i="33" s="1"/>
  <c r="H7" i="33"/>
  <c r="H51" i="33" s="1"/>
  <c r="G7" i="33"/>
  <c r="L7" i="33" s="1"/>
  <c r="F7" i="33"/>
  <c r="F51" i="33" s="1"/>
  <c r="E7" i="33"/>
  <c r="A36" i="33"/>
  <c r="L4" i="33"/>
  <c r="B4" i="33"/>
  <c r="B3" i="33"/>
  <c r="K1" i="33"/>
  <c r="H1" i="33"/>
  <c r="A7" i="32"/>
  <c r="J50" i="32"/>
  <c r="I50" i="32"/>
  <c r="H50" i="32"/>
  <c r="G50" i="32"/>
  <c r="L50" i="32" s="1"/>
  <c r="L49" i="32"/>
  <c r="J49" i="32"/>
  <c r="I49" i="32"/>
  <c r="H49" i="32"/>
  <c r="G49" i="32"/>
  <c r="K49" i="32" s="1"/>
  <c r="J48" i="32"/>
  <c r="I48" i="32"/>
  <c r="H48" i="32"/>
  <c r="G48" i="32"/>
  <c r="L48" i="32" s="1"/>
  <c r="L47" i="32"/>
  <c r="J47" i="32"/>
  <c r="I47" i="32"/>
  <c r="H47" i="32"/>
  <c r="G47" i="32"/>
  <c r="K47" i="32" s="1"/>
  <c r="J46" i="32"/>
  <c r="I46" i="32"/>
  <c r="H46" i="32"/>
  <c r="G46" i="32"/>
  <c r="L46" i="32" s="1"/>
  <c r="L45" i="32"/>
  <c r="J45" i="32"/>
  <c r="I45" i="32"/>
  <c r="H45" i="32"/>
  <c r="G45" i="32"/>
  <c r="K45" i="32" s="1"/>
  <c r="J44" i="32"/>
  <c r="I44" i="32"/>
  <c r="H44" i="32"/>
  <c r="G44" i="32"/>
  <c r="L44" i="32" s="1"/>
  <c r="L43" i="32"/>
  <c r="J43" i="32"/>
  <c r="I43" i="32"/>
  <c r="H43" i="32"/>
  <c r="G43" i="32"/>
  <c r="K43" i="32" s="1"/>
  <c r="J42" i="32"/>
  <c r="I42" i="32"/>
  <c r="H42" i="32"/>
  <c r="G42" i="32"/>
  <c r="L42" i="32" s="1"/>
  <c r="L41" i="32"/>
  <c r="J41" i="32"/>
  <c r="I41" i="32"/>
  <c r="H41" i="32"/>
  <c r="G41" i="32"/>
  <c r="K41" i="32" s="1"/>
  <c r="J40" i="32"/>
  <c r="I40" i="32"/>
  <c r="H40" i="32"/>
  <c r="G40" i="32"/>
  <c r="L40" i="32" s="1"/>
  <c r="L39" i="32"/>
  <c r="J39" i="32"/>
  <c r="I39" i="32"/>
  <c r="H39" i="32"/>
  <c r="G39" i="32"/>
  <c r="K39" i="32" s="1"/>
  <c r="J38" i="32"/>
  <c r="I38" i="32"/>
  <c r="H38" i="32"/>
  <c r="G38" i="32"/>
  <c r="L38" i="32" s="1"/>
  <c r="L37" i="32"/>
  <c r="J37" i="32"/>
  <c r="I37" i="32"/>
  <c r="H37" i="32"/>
  <c r="G37" i="32"/>
  <c r="K37" i="32" s="1"/>
  <c r="F37" i="32"/>
  <c r="E37" i="32"/>
  <c r="A37" i="32"/>
  <c r="L36" i="32"/>
  <c r="J36" i="32"/>
  <c r="I36" i="32"/>
  <c r="H36" i="32"/>
  <c r="G36" i="32"/>
  <c r="K36" i="32" s="1"/>
  <c r="F36" i="32"/>
  <c r="E36" i="32"/>
  <c r="L35" i="32"/>
  <c r="J35" i="32"/>
  <c r="I35" i="32"/>
  <c r="H35" i="32"/>
  <c r="G35" i="32"/>
  <c r="K35" i="32" s="1"/>
  <c r="F35" i="32"/>
  <c r="E35" i="32"/>
  <c r="J34" i="32"/>
  <c r="I34" i="32"/>
  <c r="H34" i="32"/>
  <c r="G34" i="32"/>
  <c r="K34" i="32" s="1"/>
  <c r="F34" i="32"/>
  <c r="E34" i="32"/>
  <c r="L33" i="32"/>
  <c r="J33" i="32"/>
  <c r="I33" i="32"/>
  <c r="H33" i="32"/>
  <c r="G33" i="32"/>
  <c r="K33" i="32" s="1"/>
  <c r="F33" i="32"/>
  <c r="E33" i="32"/>
  <c r="A33" i="32"/>
  <c r="L32" i="32"/>
  <c r="J32" i="32"/>
  <c r="I32" i="32"/>
  <c r="H32" i="32"/>
  <c r="G32" i="32"/>
  <c r="K32" i="32" s="1"/>
  <c r="F32" i="32"/>
  <c r="E32" i="32"/>
  <c r="L31" i="32"/>
  <c r="J31" i="32"/>
  <c r="I31" i="32"/>
  <c r="H31" i="32"/>
  <c r="G31" i="32"/>
  <c r="K31" i="32" s="1"/>
  <c r="F31" i="32"/>
  <c r="E31" i="32"/>
  <c r="J30" i="32"/>
  <c r="I30" i="32"/>
  <c r="H30" i="32"/>
  <c r="G30" i="32"/>
  <c r="K30" i="32" s="1"/>
  <c r="F30" i="32"/>
  <c r="E30" i="32"/>
  <c r="L29" i="32"/>
  <c r="J29" i="32"/>
  <c r="I29" i="32"/>
  <c r="H29" i="32"/>
  <c r="G29" i="32"/>
  <c r="K29" i="32" s="1"/>
  <c r="F29" i="32"/>
  <c r="E29" i="32"/>
  <c r="A29" i="32"/>
  <c r="L28" i="32"/>
  <c r="J28" i="32"/>
  <c r="I28" i="32"/>
  <c r="H28" i="32"/>
  <c r="G28" i="32"/>
  <c r="K28" i="32" s="1"/>
  <c r="F28" i="32"/>
  <c r="E28" i="32"/>
  <c r="L27" i="32"/>
  <c r="J27" i="32"/>
  <c r="I27" i="32"/>
  <c r="H27" i="32"/>
  <c r="G27" i="32"/>
  <c r="K27" i="32" s="1"/>
  <c r="F27" i="32"/>
  <c r="E27" i="32"/>
  <c r="J26" i="32"/>
  <c r="I26" i="32"/>
  <c r="H26" i="32"/>
  <c r="G26" i="32"/>
  <c r="K26" i="32" s="1"/>
  <c r="F26" i="32"/>
  <c r="E26" i="32"/>
  <c r="L25" i="32"/>
  <c r="J25" i="32"/>
  <c r="I25" i="32"/>
  <c r="H25" i="32"/>
  <c r="G25" i="32"/>
  <c r="K25" i="32" s="1"/>
  <c r="F25" i="32"/>
  <c r="E25" i="32"/>
  <c r="A25" i="32"/>
  <c r="L24" i="32"/>
  <c r="J24" i="32"/>
  <c r="I24" i="32"/>
  <c r="H24" i="32"/>
  <c r="G24" i="32"/>
  <c r="K24" i="32" s="1"/>
  <c r="F24" i="32"/>
  <c r="E24" i="32"/>
  <c r="L23" i="32"/>
  <c r="J23" i="32"/>
  <c r="I23" i="32"/>
  <c r="H23" i="32"/>
  <c r="G23" i="32"/>
  <c r="K23" i="32" s="1"/>
  <c r="F23" i="32"/>
  <c r="E23" i="32"/>
  <c r="J22" i="32"/>
  <c r="I22" i="32"/>
  <c r="H22" i="32"/>
  <c r="G22" i="32"/>
  <c r="K22" i="32" s="1"/>
  <c r="F22" i="32"/>
  <c r="E22" i="32"/>
  <c r="L21" i="32"/>
  <c r="J21" i="32"/>
  <c r="I21" i="32"/>
  <c r="H21" i="32"/>
  <c r="G21" i="32"/>
  <c r="K21" i="32" s="1"/>
  <c r="F21" i="32"/>
  <c r="E21" i="32"/>
  <c r="A21" i="32"/>
  <c r="L20" i="32"/>
  <c r="J20" i="32"/>
  <c r="I20" i="32"/>
  <c r="H20" i="32"/>
  <c r="G20" i="32"/>
  <c r="K20" i="32" s="1"/>
  <c r="F20" i="32"/>
  <c r="E20" i="32"/>
  <c r="L19" i="32"/>
  <c r="J19" i="32"/>
  <c r="I19" i="32"/>
  <c r="H19" i="32"/>
  <c r="G19" i="32"/>
  <c r="K19" i="32" s="1"/>
  <c r="F19" i="32"/>
  <c r="E19" i="32"/>
  <c r="J18" i="32"/>
  <c r="I18" i="32"/>
  <c r="H18" i="32"/>
  <c r="G18" i="32"/>
  <c r="L18" i="32" s="1"/>
  <c r="F18" i="32"/>
  <c r="E18" i="32"/>
  <c r="L17" i="32"/>
  <c r="J17" i="32"/>
  <c r="I17" i="32"/>
  <c r="H17" i="32"/>
  <c r="G17" i="32"/>
  <c r="K17" i="32" s="1"/>
  <c r="F17" i="32"/>
  <c r="E17" i="32"/>
  <c r="A17" i="32"/>
  <c r="L16" i="32"/>
  <c r="J16" i="32"/>
  <c r="I16" i="32"/>
  <c r="H16" i="32"/>
  <c r="G16" i="32"/>
  <c r="K16" i="32" s="1"/>
  <c r="F16" i="32"/>
  <c r="E16" i="32"/>
  <c r="L15" i="32"/>
  <c r="J15" i="32"/>
  <c r="I15" i="32"/>
  <c r="H15" i="32"/>
  <c r="G15" i="32"/>
  <c r="K15" i="32" s="1"/>
  <c r="F15" i="32"/>
  <c r="E15" i="32"/>
  <c r="J14" i="32"/>
  <c r="I14" i="32"/>
  <c r="H14" i="32"/>
  <c r="G14" i="32"/>
  <c r="K14" i="32" s="1"/>
  <c r="F14" i="32"/>
  <c r="E14" i="32"/>
  <c r="L13" i="32"/>
  <c r="J13" i="32"/>
  <c r="I13" i="32"/>
  <c r="H13" i="32"/>
  <c r="G13" i="32"/>
  <c r="K13" i="32" s="1"/>
  <c r="F13" i="32"/>
  <c r="E13" i="32"/>
  <c r="A13" i="32"/>
  <c r="L12" i="32"/>
  <c r="J12" i="32"/>
  <c r="I12" i="32"/>
  <c r="H12" i="32"/>
  <c r="G12" i="32"/>
  <c r="K12" i="32" s="1"/>
  <c r="F12" i="32"/>
  <c r="E12" i="32"/>
  <c r="L11" i="32"/>
  <c r="J11" i="32"/>
  <c r="I11" i="32"/>
  <c r="H11" i="32"/>
  <c r="G11" i="32"/>
  <c r="K11" i="32" s="1"/>
  <c r="F11" i="32"/>
  <c r="E11" i="32"/>
  <c r="J10" i="32"/>
  <c r="I10" i="32"/>
  <c r="H10" i="32"/>
  <c r="G10" i="32"/>
  <c r="L10" i="32" s="1"/>
  <c r="F10" i="32"/>
  <c r="E10" i="32"/>
  <c r="L9" i="32"/>
  <c r="J9" i="32"/>
  <c r="I9" i="32"/>
  <c r="H9" i="32"/>
  <c r="G9" i="32"/>
  <c r="K9" i="32" s="1"/>
  <c r="F9" i="32"/>
  <c r="E9" i="32"/>
  <c r="A9" i="32"/>
  <c r="L8" i="32"/>
  <c r="J8" i="32"/>
  <c r="I8" i="32"/>
  <c r="H8" i="32"/>
  <c r="G8" i="32"/>
  <c r="K8" i="32" s="1"/>
  <c r="F8" i="32"/>
  <c r="E8" i="32"/>
  <c r="A8" i="32"/>
  <c r="J7" i="32"/>
  <c r="I7" i="32"/>
  <c r="I51" i="32" s="1"/>
  <c r="H7" i="32"/>
  <c r="H51" i="32" s="1"/>
  <c r="G7" i="32"/>
  <c r="G51" i="32" s="1"/>
  <c r="F7" i="32"/>
  <c r="F51" i="32" s="1"/>
  <c r="E7" i="32"/>
  <c r="A36" i="32"/>
  <c r="L4" i="32"/>
  <c r="B4" i="32"/>
  <c r="B3" i="32"/>
  <c r="K1" i="32"/>
  <c r="H1" i="32"/>
  <c r="A7" i="31"/>
  <c r="J50" i="31"/>
  <c r="I50" i="31"/>
  <c r="H50" i="31"/>
  <c r="G50" i="31"/>
  <c r="L50" i="31" s="1"/>
  <c r="L49" i="31"/>
  <c r="J49" i="31"/>
  <c r="I49" i="31"/>
  <c r="H49" i="31"/>
  <c r="G49" i="31"/>
  <c r="K49" i="31" s="1"/>
  <c r="J48" i="31"/>
  <c r="I48" i="31"/>
  <c r="H48" i="31"/>
  <c r="G48" i="31"/>
  <c r="L48" i="31" s="1"/>
  <c r="L47" i="31"/>
  <c r="J47" i="31"/>
  <c r="I47" i="31"/>
  <c r="H47" i="31"/>
  <c r="G47" i="31"/>
  <c r="K47" i="31" s="1"/>
  <c r="J46" i="31"/>
  <c r="I46" i="31"/>
  <c r="H46" i="31"/>
  <c r="G46" i="31"/>
  <c r="L46" i="31" s="1"/>
  <c r="L45" i="31"/>
  <c r="J45" i="31"/>
  <c r="I45" i="31"/>
  <c r="H45" i="31"/>
  <c r="G45" i="31"/>
  <c r="K45" i="31" s="1"/>
  <c r="J44" i="31"/>
  <c r="I44" i="31"/>
  <c r="H44" i="31"/>
  <c r="G44" i="31"/>
  <c r="L44" i="31" s="1"/>
  <c r="L43" i="31"/>
  <c r="J43" i="31"/>
  <c r="I43" i="31"/>
  <c r="H43" i="31"/>
  <c r="G43" i="31"/>
  <c r="K43" i="31" s="1"/>
  <c r="J42" i="31"/>
  <c r="I42" i="31"/>
  <c r="H42" i="31"/>
  <c r="G42" i="31"/>
  <c r="L42" i="31" s="1"/>
  <c r="L41" i="31"/>
  <c r="J41" i="31"/>
  <c r="I41" i="31"/>
  <c r="H41" i="31"/>
  <c r="G41" i="31"/>
  <c r="K41" i="31" s="1"/>
  <c r="J40" i="31"/>
  <c r="I40" i="31"/>
  <c r="H40" i="31"/>
  <c r="G40" i="31"/>
  <c r="L40" i="31" s="1"/>
  <c r="L39" i="31"/>
  <c r="J39" i="31"/>
  <c r="I39" i="31"/>
  <c r="H39" i="31"/>
  <c r="G39" i="31"/>
  <c r="K39" i="31" s="1"/>
  <c r="J38" i="31"/>
  <c r="I38" i="31"/>
  <c r="H38" i="31"/>
  <c r="G38" i="31"/>
  <c r="L38" i="31" s="1"/>
  <c r="L37" i="31"/>
  <c r="J37" i="31"/>
  <c r="I37" i="31"/>
  <c r="H37" i="31"/>
  <c r="G37" i="31"/>
  <c r="K37" i="31" s="1"/>
  <c r="F37" i="31"/>
  <c r="E37" i="31"/>
  <c r="A37" i="31"/>
  <c r="J36" i="31"/>
  <c r="I36" i="31"/>
  <c r="H36" i="31"/>
  <c r="G36" i="31"/>
  <c r="L36" i="31" s="1"/>
  <c r="F36" i="31"/>
  <c r="E36" i="31"/>
  <c r="L35" i="31"/>
  <c r="J35" i="31"/>
  <c r="I35" i="31"/>
  <c r="H35" i="31"/>
  <c r="G35" i="31"/>
  <c r="K35" i="31" s="1"/>
  <c r="F35" i="31"/>
  <c r="E35" i="31"/>
  <c r="J34" i="31"/>
  <c r="I34" i="31"/>
  <c r="H34" i="31"/>
  <c r="G34" i="31"/>
  <c r="L34" i="31" s="1"/>
  <c r="F34" i="31"/>
  <c r="E34" i="31"/>
  <c r="L33" i="31"/>
  <c r="J33" i="31"/>
  <c r="I33" i="31"/>
  <c r="H33" i="31"/>
  <c r="G33" i="31"/>
  <c r="K33" i="31" s="1"/>
  <c r="F33" i="31"/>
  <c r="E33" i="31"/>
  <c r="A33" i="31"/>
  <c r="J32" i="31"/>
  <c r="I32" i="31"/>
  <c r="H32" i="31"/>
  <c r="G32" i="31"/>
  <c r="L32" i="31" s="1"/>
  <c r="F32" i="31"/>
  <c r="E32" i="31"/>
  <c r="L31" i="31"/>
  <c r="J31" i="31"/>
  <c r="I31" i="31"/>
  <c r="H31" i="31"/>
  <c r="G31" i="31"/>
  <c r="K31" i="31" s="1"/>
  <c r="F31" i="31"/>
  <c r="E31" i="31"/>
  <c r="J30" i="31"/>
  <c r="H30" i="31"/>
  <c r="L30" i="31"/>
  <c r="F30" i="31"/>
  <c r="E30" i="31"/>
  <c r="L29" i="31"/>
  <c r="J29" i="31"/>
  <c r="I29" i="31"/>
  <c r="H29" i="31"/>
  <c r="G29" i="31"/>
  <c r="K29" i="31" s="1"/>
  <c r="F29" i="31"/>
  <c r="E29" i="31"/>
  <c r="A29" i="31"/>
  <c r="J28" i="31"/>
  <c r="I28" i="31"/>
  <c r="H28" i="31"/>
  <c r="G28" i="31"/>
  <c r="L28" i="31" s="1"/>
  <c r="F28" i="31"/>
  <c r="E28" i="31"/>
  <c r="L27" i="31"/>
  <c r="J27" i="31"/>
  <c r="I27" i="31"/>
  <c r="H27" i="31"/>
  <c r="G27" i="31"/>
  <c r="K27" i="31" s="1"/>
  <c r="F27" i="31"/>
  <c r="E27" i="31"/>
  <c r="J26" i="31"/>
  <c r="I26" i="31"/>
  <c r="H26" i="31"/>
  <c r="G26" i="31"/>
  <c r="K26" i="31" s="1"/>
  <c r="F26" i="31"/>
  <c r="E26" i="31"/>
  <c r="L25" i="31"/>
  <c r="J25" i="31"/>
  <c r="I25" i="31"/>
  <c r="H25" i="31"/>
  <c r="G25" i="31"/>
  <c r="K25" i="31" s="1"/>
  <c r="F25" i="31"/>
  <c r="E25" i="31"/>
  <c r="A25" i="31"/>
  <c r="J24" i="31"/>
  <c r="I24" i="31"/>
  <c r="H24" i="31"/>
  <c r="G24" i="31"/>
  <c r="L24" i="31" s="1"/>
  <c r="F24" i="31"/>
  <c r="E24" i="31"/>
  <c r="L23" i="31"/>
  <c r="J23" i="31"/>
  <c r="I23" i="31"/>
  <c r="H23" i="31"/>
  <c r="G23" i="31"/>
  <c r="K23" i="31" s="1"/>
  <c r="F23" i="31"/>
  <c r="E23" i="31"/>
  <c r="J22" i="31"/>
  <c r="I22" i="31"/>
  <c r="H22" i="31"/>
  <c r="G22" i="31"/>
  <c r="L22" i="31" s="1"/>
  <c r="F22" i="31"/>
  <c r="E22" i="31"/>
  <c r="L21" i="31"/>
  <c r="J21" i="31"/>
  <c r="I21" i="31"/>
  <c r="H21" i="31"/>
  <c r="G21" i="31"/>
  <c r="K21" i="31" s="1"/>
  <c r="F21" i="31"/>
  <c r="E21" i="31"/>
  <c r="A21" i="31"/>
  <c r="J20" i="31"/>
  <c r="I20" i="31"/>
  <c r="H20" i="31"/>
  <c r="G20" i="31"/>
  <c r="L20" i="31" s="1"/>
  <c r="F20" i="31"/>
  <c r="E20" i="31"/>
  <c r="L19" i="31"/>
  <c r="J19" i="31"/>
  <c r="I19" i="31"/>
  <c r="H19" i="31"/>
  <c r="G19" i="31"/>
  <c r="K19" i="31" s="1"/>
  <c r="F19" i="31"/>
  <c r="E19" i="31"/>
  <c r="J18" i="31"/>
  <c r="I18" i="31"/>
  <c r="H18" i="31"/>
  <c r="G18" i="31"/>
  <c r="L18" i="31" s="1"/>
  <c r="F18" i="31"/>
  <c r="E18" i="31"/>
  <c r="L17" i="31"/>
  <c r="J17" i="31"/>
  <c r="I17" i="31"/>
  <c r="H17" i="31"/>
  <c r="G17" i="31"/>
  <c r="K17" i="31" s="1"/>
  <c r="F17" i="31"/>
  <c r="E17" i="31"/>
  <c r="A17" i="31"/>
  <c r="J16" i="31"/>
  <c r="I16" i="31"/>
  <c r="H16" i="31"/>
  <c r="G16" i="31"/>
  <c r="L16" i="31" s="1"/>
  <c r="F16" i="31"/>
  <c r="E16" i="31"/>
  <c r="L15" i="31"/>
  <c r="J15" i="31"/>
  <c r="I15" i="31"/>
  <c r="H15" i="31"/>
  <c r="G15" i="31"/>
  <c r="K15" i="31" s="1"/>
  <c r="F15" i="31"/>
  <c r="E15" i="31"/>
  <c r="J14" i="31"/>
  <c r="I14" i="31"/>
  <c r="H14" i="31"/>
  <c r="G14" i="31"/>
  <c r="L14" i="31" s="1"/>
  <c r="F14" i="31"/>
  <c r="E14" i="31"/>
  <c r="L13" i="31"/>
  <c r="J13" i="31"/>
  <c r="I13" i="31"/>
  <c r="H13" i="31"/>
  <c r="G13" i="31"/>
  <c r="K13" i="31" s="1"/>
  <c r="F13" i="31"/>
  <c r="E13" i="31"/>
  <c r="A13" i="31"/>
  <c r="J12" i="31"/>
  <c r="I12" i="31"/>
  <c r="H12" i="31"/>
  <c r="G12" i="31"/>
  <c r="L12" i="31" s="1"/>
  <c r="F12" i="31"/>
  <c r="E12" i="31"/>
  <c r="L11" i="31"/>
  <c r="J11" i="31"/>
  <c r="I11" i="31"/>
  <c r="H11" i="31"/>
  <c r="G11" i="31"/>
  <c r="K11" i="31" s="1"/>
  <c r="F11" i="31"/>
  <c r="E11" i="31"/>
  <c r="J10" i="31"/>
  <c r="I10" i="31"/>
  <c r="H10" i="31"/>
  <c r="G10" i="31"/>
  <c r="K10" i="31" s="1"/>
  <c r="F10" i="31"/>
  <c r="E10" i="31"/>
  <c r="L9" i="31"/>
  <c r="J9" i="31"/>
  <c r="I9" i="31"/>
  <c r="H9" i="31"/>
  <c r="G9" i="31"/>
  <c r="K9" i="31" s="1"/>
  <c r="F9" i="31"/>
  <c r="E9" i="31"/>
  <c r="A9" i="31"/>
  <c r="J8" i="31"/>
  <c r="I8" i="31"/>
  <c r="H8" i="31"/>
  <c r="G8" i="31"/>
  <c r="L8" i="31" s="1"/>
  <c r="F8" i="31"/>
  <c r="E8" i="31"/>
  <c r="L7" i="31"/>
  <c r="J7" i="31"/>
  <c r="I7" i="31"/>
  <c r="H7" i="31"/>
  <c r="H51" i="31" s="1"/>
  <c r="G7" i="31"/>
  <c r="G51" i="31" s="1"/>
  <c r="F7" i="31"/>
  <c r="F51" i="31" s="1"/>
  <c r="E7" i="31"/>
  <c r="A36" i="31"/>
  <c r="L4" i="31"/>
  <c r="B4" i="31"/>
  <c r="B3" i="31"/>
  <c r="K1" i="31"/>
  <c r="A7" i="30"/>
  <c r="A33" i="30" s="1"/>
  <c r="J50" i="30"/>
  <c r="I50" i="30"/>
  <c r="H50" i="30"/>
  <c r="G50" i="30"/>
  <c r="L50" i="30" s="1"/>
  <c r="L49" i="30"/>
  <c r="J49" i="30"/>
  <c r="I49" i="30"/>
  <c r="H49" i="30"/>
  <c r="G49" i="30"/>
  <c r="K49" i="30" s="1"/>
  <c r="J48" i="30"/>
  <c r="I48" i="30"/>
  <c r="H48" i="30"/>
  <c r="G48" i="30"/>
  <c r="L48" i="30" s="1"/>
  <c r="L47" i="30"/>
  <c r="J47" i="30"/>
  <c r="I47" i="30"/>
  <c r="H47" i="30"/>
  <c r="G47" i="30"/>
  <c r="K47" i="30" s="1"/>
  <c r="J46" i="30"/>
  <c r="I46" i="30"/>
  <c r="H46" i="30"/>
  <c r="G46" i="30"/>
  <c r="L46" i="30" s="1"/>
  <c r="L45" i="30"/>
  <c r="J45" i="30"/>
  <c r="I45" i="30"/>
  <c r="H45" i="30"/>
  <c r="G45" i="30"/>
  <c r="K45" i="30" s="1"/>
  <c r="J44" i="30"/>
  <c r="I44" i="30"/>
  <c r="H44" i="30"/>
  <c r="G44" i="30"/>
  <c r="L44" i="30" s="1"/>
  <c r="L43" i="30"/>
  <c r="J43" i="30"/>
  <c r="I43" i="30"/>
  <c r="H43" i="30"/>
  <c r="G43" i="30"/>
  <c r="K43" i="30" s="1"/>
  <c r="J42" i="30"/>
  <c r="I42" i="30"/>
  <c r="H42" i="30"/>
  <c r="G42" i="30"/>
  <c r="L42" i="30" s="1"/>
  <c r="L41" i="30"/>
  <c r="J41" i="30"/>
  <c r="I41" i="30"/>
  <c r="H41" i="30"/>
  <c r="G41" i="30"/>
  <c r="K41" i="30" s="1"/>
  <c r="J40" i="30"/>
  <c r="I40" i="30"/>
  <c r="H40" i="30"/>
  <c r="G40" i="30"/>
  <c r="L40" i="30" s="1"/>
  <c r="L39" i="30"/>
  <c r="J39" i="30"/>
  <c r="I39" i="30"/>
  <c r="H39" i="30"/>
  <c r="G39" i="30"/>
  <c r="K39" i="30" s="1"/>
  <c r="J38" i="30"/>
  <c r="I38" i="30"/>
  <c r="H38" i="30"/>
  <c r="G38" i="30"/>
  <c r="L38" i="30" s="1"/>
  <c r="L37" i="30"/>
  <c r="J37" i="30"/>
  <c r="I37" i="30"/>
  <c r="H37" i="30"/>
  <c r="G37" i="30"/>
  <c r="K37" i="30" s="1"/>
  <c r="F37" i="30"/>
  <c r="E37" i="30"/>
  <c r="A37" i="30"/>
  <c r="L3" i="30" s="1"/>
  <c r="L5" i="30" s="1"/>
  <c r="I53" i="30" s="1"/>
  <c r="J36" i="30"/>
  <c r="I36" i="30"/>
  <c r="H36" i="30"/>
  <c r="G36" i="30"/>
  <c r="L36" i="30" s="1"/>
  <c r="F36" i="30"/>
  <c r="E36" i="30"/>
  <c r="L35" i="30"/>
  <c r="J35" i="30"/>
  <c r="I35" i="30"/>
  <c r="H35" i="30"/>
  <c r="G35" i="30"/>
  <c r="K35" i="30" s="1"/>
  <c r="F35" i="30"/>
  <c r="E35" i="30"/>
  <c r="J34" i="30"/>
  <c r="I34" i="30"/>
  <c r="H34" i="30"/>
  <c r="G34" i="30"/>
  <c r="K34" i="30" s="1"/>
  <c r="F34" i="30"/>
  <c r="E34" i="30"/>
  <c r="L33" i="30"/>
  <c r="J33" i="30"/>
  <c r="I33" i="30"/>
  <c r="H33" i="30"/>
  <c r="G33" i="30"/>
  <c r="K33" i="30" s="1"/>
  <c r="F33" i="30"/>
  <c r="E33" i="30"/>
  <c r="J32" i="30"/>
  <c r="I32" i="30"/>
  <c r="H32" i="30"/>
  <c r="G32" i="30"/>
  <c r="L32" i="30" s="1"/>
  <c r="F32" i="30"/>
  <c r="E32" i="30"/>
  <c r="L31" i="30"/>
  <c r="J31" i="30"/>
  <c r="I31" i="30"/>
  <c r="H31" i="30"/>
  <c r="G31" i="30"/>
  <c r="K31" i="30" s="1"/>
  <c r="F31" i="30"/>
  <c r="E31" i="30"/>
  <c r="J30" i="30"/>
  <c r="I30" i="30"/>
  <c r="H30" i="30"/>
  <c r="G30" i="30"/>
  <c r="K30" i="30" s="1"/>
  <c r="F30" i="30"/>
  <c r="E30" i="30"/>
  <c r="L29" i="30"/>
  <c r="J29" i="30"/>
  <c r="I29" i="30"/>
  <c r="H29" i="30"/>
  <c r="G29" i="30"/>
  <c r="K29" i="30" s="1"/>
  <c r="F29" i="30"/>
  <c r="E29" i="30"/>
  <c r="A29" i="30"/>
  <c r="J28" i="30"/>
  <c r="I28" i="30"/>
  <c r="H28" i="30"/>
  <c r="G28" i="30"/>
  <c r="L28" i="30" s="1"/>
  <c r="F28" i="30"/>
  <c r="E28" i="30"/>
  <c r="L27" i="30"/>
  <c r="J27" i="30"/>
  <c r="I27" i="30"/>
  <c r="H27" i="30"/>
  <c r="G27" i="30"/>
  <c r="K27" i="30" s="1"/>
  <c r="F27" i="30"/>
  <c r="E27" i="30"/>
  <c r="J26" i="30"/>
  <c r="I26" i="30"/>
  <c r="H26" i="30"/>
  <c r="G26" i="30"/>
  <c r="L26" i="30" s="1"/>
  <c r="F26" i="30"/>
  <c r="E26" i="30"/>
  <c r="L25" i="30"/>
  <c r="J25" i="30"/>
  <c r="I25" i="30"/>
  <c r="H25" i="30"/>
  <c r="G25" i="30"/>
  <c r="K25" i="30" s="1"/>
  <c r="F25" i="30"/>
  <c r="E25" i="30"/>
  <c r="A25" i="30"/>
  <c r="J24" i="30"/>
  <c r="I24" i="30"/>
  <c r="H24" i="30"/>
  <c r="G24" i="30"/>
  <c r="L24" i="30" s="1"/>
  <c r="F24" i="30"/>
  <c r="E24" i="30"/>
  <c r="L23" i="30"/>
  <c r="J23" i="30"/>
  <c r="I23" i="30"/>
  <c r="H23" i="30"/>
  <c r="G23" i="30"/>
  <c r="K23" i="30" s="1"/>
  <c r="F23" i="30"/>
  <c r="E23" i="30"/>
  <c r="J22" i="30"/>
  <c r="I22" i="30"/>
  <c r="H22" i="30"/>
  <c r="G22" i="30"/>
  <c r="L22" i="30" s="1"/>
  <c r="F22" i="30"/>
  <c r="E22" i="30"/>
  <c r="L21" i="30"/>
  <c r="J21" i="30"/>
  <c r="I21" i="30"/>
  <c r="H21" i="30"/>
  <c r="G21" i="30"/>
  <c r="K21" i="30" s="1"/>
  <c r="F21" i="30"/>
  <c r="E21" i="30"/>
  <c r="A21" i="30"/>
  <c r="J20" i="30"/>
  <c r="I20" i="30"/>
  <c r="H20" i="30"/>
  <c r="G20" i="30"/>
  <c r="L20" i="30" s="1"/>
  <c r="F20" i="30"/>
  <c r="E20" i="30"/>
  <c r="L19" i="30"/>
  <c r="J19" i="30"/>
  <c r="I19" i="30"/>
  <c r="H19" i="30"/>
  <c r="G19" i="30"/>
  <c r="K19" i="30" s="1"/>
  <c r="F19" i="30"/>
  <c r="E19" i="30"/>
  <c r="J18" i="30"/>
  <c r="I18" i="30"/>
  <c r="H18" i="30"/>
  <c r="G18" i="30"/>
  <c r="K18" i="30" s="1"/>
  <c r="F18" i="30"/>
  <c r="E18" i="30"/>
  <c r="L17" i="30"/>
  <c r="J17" i="30"/>
  <c r="I17" i="30"/>
  <c r="H17" i="30"/>
  <c r="G17" i="30"/>
  <c r="K17" i="30" s="1"/>
  <c r="F17" i="30"/>
  <c r="E17" i="30"/>
  <c r="A17" i="30"/>
  <c r="J16" i="30"/>
  <c r="I16" i="30"/>
  <c r="H16" i="30"/>
  <c r="G16" i="30"/>
  <c r="L16" i="30" s="1"/>
  <c r="F16" i="30"/>
  <c r="E16" i="30"/>
  <c r="J15" i="30"/>
  <c r="I15" i="30"/>
  <c r="H15" i="30"/>
  <c r="G15" i="30"/>
  <c r="L15" i="30" s="1"/>
  <c r="F15" i="30"/>
  <c r="E15" i="30"/>
  <c r="J14" i="30"/>
  <c r="I14" i="30"/>
  <c r="H14" i="30"/>
  <c r="G14" i="30"/>
  <c r="L14" i="30" s="1"/>
  <c r="F14" i="30"/>
  <c r="E14" i="30"/>
  <c r="L13" i="30"/>
  <c r="J13" i="30"/>
  <c r="I13" i="30"/>
  <c r="H13" i="30"/>
  <c r="G13" i="30"/>
  <c r="K13" i="30" s="1"/>
  <c r="F13" i="30"/>
  <c r="E13" i="30"/>
  <c r="A13" i="30"/>
  <c r="L12" i="30"/>
  <c r="J12" i="30"/>
  <c r="I12" i="30"/>
  <c r="H12" i="30"/>
  <c r="G12" i="30"/>
  <c r="K12" i="30" s="1"/>
  <c r="F12" i="30"/>
  <c r="E12" i="30"/>
  <c r="J11" i="30"/>
  <c r="I11" i="30"/>
  <c r="H11" i="30"/>
  <c r="G11" i="30"/>
  <c r="L11" i="30" s="1"/>
  <c r="F11" i="30"/>
  <c r="E11" i="30"/>
  <c r="J10" i="30"/>
  <c r="I10" i="30"/>
  <c r="H10" i="30"/>
  <c r="G10" i="30"/>
  <c r="L10" i="30" s="1"/>
  <c r="F10" i="30"/>
  <c r="E10" i="30"/>
  <c r="L9" i="30"/>
  <c r="J9" i="30"/>
  <c r="I9" i="30"/>
  <c r="H9" i="30"/>
  <c r="G9" i="30"/>
  <c r="K9" i="30" s="1"/>
  <c r="F9" i="30"/>
  <c r="E9" i="30"/>
  <c r="A9" i="30"/>
  <c r="L8" i="30"/>
  <c r="J8" i="30"/>
  <c r="I8" i="30"/>
  <c r="H8" i="30"/>
  <c r="G8" i="30"/>
  <c r="K8" i="30" s="1"/>
  <c r="F8" i="30"/>
  <c r="E8" i="30"/>
  <c r="A8" i="30"/>
  <c r="J7" i="30"/>
  <c r="I7" i="30"/>
  <c r="I51" i="30" s="1"/>
  <c r="H7" i="30"/>
  <c r="H51" i="30" s="1"/>
  <c r="G7" i="30"/>
  <c r="L7" i="30" s="1"/>
  <c r="F7" i="30"/>
  <c r="F51" i="30" s="1"/>
  <c r="E7" i="30"/>
  <c r="A36" i="30"/>
  <c r="L4" i="30"/>
  <c r="B4" i="30"/>
  <c r="B3" i="30"/>
  <c r="K1" i="30"/>
  <c r="H1" i="30"/>
  <c r="A7" i="29"/>
  <c r="J50" i="29"/>
  <c r="I50" i="29"/>
  <c r="H50" i="29"/>
  <c r="G50" i="29"/>
  <c r="L50" i="29" s="1"/>
  <c r="L49" i="29"/>
  <c r="J49" i="29"/>
  <c r="I49" i="29"/>
  <c r="H49" i="29"/>
  <c r="G49" i="29"/>
  <c r="K49" i="29" s="1"/>
  <c r="J48" i="29"/>
  <c r="I48" i="29"/>
  <c r="H48" i="29"/>
  <c r="G48" i="29"/>
  <c r="L48" i="29" s="1"/>
  <c r="L47" i="29"/>
  <c r="J47" i="29"/>
  <c r="I47" i="29"/>
  <c r="H47" i="29"/>
  <c r="G47" i="29"/>
  <c r="K47" i="29" s="1"/>
  <c r="J46" i="29"/>
  <c r="I46" i="29"/>
  <c r="H46" i="29"/>
  <c r="G46" i="29"/>
  <c r="L46" i="29" s="1"/>
  <c r="L45" i="29"/>
  <c r="J45" i="29"/>
  <c r="I45" i="29"/>
  <c r="H45" i="29"/>
  <c r="G45" i="29"/>
  <c r="K45" i="29" s="1"/>
  <c r="J44" i="29"/>
  <c r="I44" i="29"/>
  <c r="H44" i="29"/>
  <c r="G44" i="29"/>
  <c r="L44" i="29" s="1"/>
  <c r="L43" i="29"/>
  <c r="J43" i="29"/>
  <c r="I43" i="29"/>
  <c r="H43" i="29"/>
  <c r="G43" i="29"/>
  <c r="K43" i="29" s="1"/>
  <c r="J42" i="29"/>
  <c r="I42" i="29"/>
  <c r="H42" i="29"/>
  <c r="G42" i="29"/>
  <c r="L42" i="29" s="1"/>
  <c r="L41" i="29"/>
  <c r="J41" i="29"/>
  <c r="I41" i="29"/>
  <c r="H41" i="29"/>
  <c r="G41" i="29"/>
  <c r="K41" i="29" s="1"/>
  <c r="J40" i="29"/>
  <c r="I40" i="29"/>
  <c r="H40" i="29"/>
  <c r="G40" i="29"/>
  <c r="L40" i="29" s="1"/>
  <c r="L39" i="29"/>
  <c r="J39" i="29"/>
  <c r="I39" i="29"/>
  <c r="H39" i="29"/>
  <c r="G39" i="29"/>
  <c r="K39" i="29" s="1"/>
  <c r="J38" i="29"/>
  <c r="I38" i="29"/>
  <c r="H38" i="29"/>
  <c r="G38" i="29"/>
  <c r="L38" i="29" s="1"/>
  <c r="L37" i="29"/>
  <c r="J37" i="29"/>
  <c r="I37" i="29"/>
  <c r="H37" i="29"/>
  <c r="G37" i="29"/>
  <c r="K37" i="29" s="1"/>
  <c r="F37" i="29"/>
  <c r="E37" i="29"/>
  <c r="A37" i="29"/>
  <c r="L3" i="29" s="1"/>
  <c r="L5" i="29" s="1"/>
  <c r="I53" i="29" s="1"/>
  <c r="J36" i="29"/>
  <c r="I36" i="29"/>
  <c r="H36" i="29"/>
  <c r="G36" i="29"/>
  <c r="L36" i="29" s="1"/>
  <c r="F36" i="29"/>
  <c r="E36" i="29"/>
  <c r="J35" i="29"/>
  <c r="I35" i="29"/>
  <c r="H35" i="29"/>
  <c r="G35" i="29"/>
  <c r="L35" i="29" s="1"/>
  <c r="F35" i="29"/>
  <c r="E35" i="29"/>
  <c r="J34" i="29"/>
  <c r="I34" i="29"/>
  <c r="H34" i="29"/>
  <c r="G34" i="29"/>
  <c r="L34" i="29" s="1"/>
  <c r="F34" i="29"/>
  <c r="E34" i="29"/>
  <c r="L33" i="29"/>
  <c r="J33" i="29"/>
  <c r="I33" i="29"/>
  <c r="H33" i="29"/>
  <c r="G33" i="29"/>
  <c r="K33" i="29" s="1"/>
  <c r="F33" i="29"/>
  <c r="E33" i="29"/>
  <c r="A33" i="29"/>
  <c r="J32" i="29"/>
  <c r="I32" i="29"/>
  <c r="H32" i="29"/>
  <c r="G32" i="29"/>
  <c r="L32" i="29" s="1"/>
  <c r="F32" i="29"/>
  <c r="E32" i="29"/>
  <c r="J31" i="29"/>
  <c r="I31" i="29"/>
  <c r="H31" i="29"/>
  <c r="G31" i="29"/>
  <c r="L31" i="29" s="1"/>
  <c r="F31" i="29"/>
  <c r="E31" i="29"/>
  <c r="J30" i="29"/>
  <c r="I30" i="29"/>
  <c r="H30" i="29"/>
  <c r="G30" i="29"/>
  <c r="K30" i="29" s="1"/>
  <c r="F30" i="29"/>
  <c r="E30" i="29"/>
  <c r="L29" i="29"/>
  <c r="J29" i="29"/>
  <c r="I29" i="29"/>
  <c r="H29" i="29"/>
  <c r="G29" i="29"/>
  <c r="K29" i="29" s="1"/>
  <c r="F29" i="29"/>
  <c r="E29" i="29"/>
  <c r="A29" i="29"/>
  <c r="J28" i="29"/>
  <c r="I28" i="29"/>
  <c r="H28" i="29"/>
  <c r="G28" i="29"/>
  <c r="L28" i="29" s="1"/>
  <c r="F28" i="29"/>
  <c r="E28" i="29"/>
  <c r="J27" i="29"/>
  <c r="I27" i="29"/>
  <c r="H27" i="29"/>
  <c r="G27" i="29"/>
  <c r="L27" i="29" s="1"/>
  <c r="F27" i="29"/>
  <c r="E27" i="29"/>
  <c r="J26" i="29"/>
  <c r="I26" i="29"/>
  <c r="H26" i="29"/>
  <c r="G26" i="29"/>
  <c r="L26" i="29" s="1"/>
  <c r="F26" i="29"/>
  <c r="E26" i="29"/>
  <c r="L25" i="29"/>
  <c r="J25" i="29"/>
  <c r="I25" i="29"/>
  <c r="H25" i="29"/>
  <c r="G25" i="29"/>
  <c r="K25" i="29" s="1"/>
  <c r="F25" i="29"/>
  <c r="E25" i="29"/>
  <c r="A25" i="29"/>
  <c r="J24" i="29"/>
  <c r="I24" i="29"/>
  <c r="H24" i="29"/>
  <c r="G24" i="29"/>
  <c r="L24" i="29" s="1"/>
  <c r="F24" i="29"/>
  <c r="E24" i="29"/>
  <c r="J23" i="29"/>
  <c r="I23" i="29"/>
  <c r="H23" i="29"/>
  <c r="G23" i="29"/>
  <c r="L23" i="29" s="1"/>
  <c r="F23" i="29"/>
  <c r="E23" i="29"/>
  <c r="J22" i="29"/>
  <c r="I22" i="29"/>
  <c r="H22" i="29"/>
  <c r="G22" i="29"/>
  <c r="K22" i="29" s="1"/>
  <c r="F22" i="29"/>
  <c r="E22" i="29"/>
  <c r="L21" i="29"/>
  <c r="J21" i="29"/>
  <c r="I21" i="29"/>
  <c r="H21" i="29"/>
  <c r="G21" i="29"/>
  <c r="K21" i="29" s="1"/>
  <c r="F21" i="29"/>
  <c r="E21" i="29"/>
  <c r="A21" i="29"/>
  <c r="J20" i="29"/>
  <c r="I20" i="29"/>
  <c r="H20" i="29"/>
  <c r="G20" i="29"/>
  <c r="L20" i="29" s="1"/>
  <c r="F20" i="29"/>
  <c r="E20" i="29"/>
  <c r="J19" i="29"/>
  <c r="I19" i="29"/>
  <c r="H19" i="29"/>
  <c r="G19" i="29"/>
  <c r="L19" i="29" s="1"/>
  <c r="F19" i="29"/>
  <c r="E19" i="29"/>
  <c r="J18" i="29"/>
  <c r="I18" i="29"/>
  <c r="H18" i="29"/>
  <c r="G18" i="29"/>
  <c r="L18" i="29" s="1"/>
  <c r="F18" i="29"/>
  <c r="E18" i="29"/>
  <c r="L17" i="29"/>
  <c r="J17" i="29"/>
  <c r="I17" i="29"/>
  <c r="H17" i="29"/>
  <c r="G17" i="29"/>
  <c r="K17" i="29" s="1"/>
  <c r="F17" i="29"/>
  <c r="E17" i="29"/>
  <c r="A17" i="29"/>
  <c r="L16" i="29"/>
  <c r="J16" i="29"/>
  <c r="I16" i="29"/>
  <c r="H16" i="29"/>
  <c r="G16" i="29"/>
  <c r="K16" i="29" s="1"/>
  <c r="F16" i="29"/>
  <c r="E16" i="29"/>
  <c r="J15" i="29"/>
  <c r="I15" i="29"/>
  <c r="H15" i="29"/>
  <c r="G15" i="29"/>
  <c r="L15" i="29" s="1"/>
  <c r="F15" i="29"/>
  <c r="E15" i="29"/>
  <c r="J14" i="29"/>
  <c r="I14" i="29"/>
  <c r="H14" i="29"/>
  <c r="G14" i="29"/>
  <c r="K14" i="29" s="1"/>
  <c r="F14" i="29"/>
  <c r="E14" i="29"/>
  <c r="L13" i="29"/>
  <c r="J13" i="29"/>
  <c r="I13" i="29"/>
  <c r="H13" i="29"/>
  <c r="G13" i="29"/>
  <c r="K13" i="29" s="1"/>
  <c r="F13" i="29"/>
  <c r="E13" i="29"/>
  <c r="A13" i="29"/>
  <c r="L12" i="29"/>
  <c r="J12" i="29"/>
  <c r="I12" i="29"/>
  <c r="H12" i="29"/>
  <c r="G12" i="29"/>
  <c r="K12" i="29" s="1"/>
  <c r="F12" i="29"/>
  <c r="E12" i="29"/>
  <c r="A12" i="29"/>
  <c r="L11" i="29"/>
  <c r="J11" i="29"/>
  <c r="I11" i="29"/>
  <c r="H11" i="29"/>
  <c r="G11" i="29"/>
  <c r="K11" i="29" s="1"/>
  <c r="F11" i="29"/>
  <c r="E11" i="29"/>
  <c r="J10" i="29"/>
  <c r="I10" i="29"/>
  <c r="H10" i="29"/>
  <c r="G10" i="29"/>
  <c r="L10" i="29" s="1"/>
  <c r="F10" i="29"/>
  <c r="E10" i="29"/>
  <c r="L9" i="29"/>
  <c r="J9" i="29"/>
  <c r="I9" i="29"/>
  <c r="H9" i="29"/>
  <c r="G9" i="29"/>
  <c r="K9" i="29" s="1"/>
  <c r="F9" i="29"/>
  <c r="E9" i="29"/>
  <c r="A9" i="29"/>
  <c r="L8" i="29"/>
  <c r="J8" i="29"/>
  <c r="I8" i="29"/>
  <c r="H8" i="29"/>
  <c r="G8" i="29"/>
  <c r="K8" i="29" s="1"/>
  <c r="F8" i="29"/>
  <c r="E8" i="29"/>
  <c r="A8" i="29"/>
  <c r="L7" i="29"/>
  <c r="J7" i="29"/>
  <c r="J51" i="29" s="1"/>
  <c r="I7" i="29"/>
  <c r="I51" i="29" s="1"/>
  <c r="H7" i="29"/>
  <c r="H51" i="29" s="1"/>
  <c r="G7" i="29"/>
  <c r="G51" i="29" s="1"/>
  <c r="F7" i="29"/>
  <c r="F51" i="29" s="1"/>
  <c r="E7" i="29"/>
  <c r="A36" i="29"/>
  <c r="L4" i="29"/>
  <c r="B4" i="29"/>
  <c r="B3" i="29"/>
  <c r="K1" i="29"/>
  <c r="H1" i="29"/>
  <c r="A7" i="28"/>
  <c r="A33" i="28" s="1"/>
  <c r="J50" i="28"/>
  <c r="I50" i="28"/>
  <c r="H50" i="28"/>
  <c r="G50" i="28"/>
  <c r="L50" i="28" s="1"/>
  <c r="L49" i="28"/>
  <c r="J49" i="28"/>
  <c r="I49" i="28"/>
  <c r="H49" i="28"/>
  <c r="G49" i="28"/>
  <c r="K49" i="28" s="1"/>
  <c r="J48" i="28"/>
  <c r="I48" i="28"/>
  <c r="H48" i="28"/>
  <c r="G48" i="28"/>
  <c r="L48" i="28" s="1"/>
  <c r="L47" i="28"/>
  <c r="J47" i="28"/>
  <c r="I47" i="28"/>
  <c r="H47" i="28"/>
  <c r="G47" i="28"/>
  <c r="K47" i="28" s="1"/>
  <c r="J46" i="28"/>
  <c r="I46" i="28"/>
  <c r="H46" i="28"/>
  <c r="G46" i="28"/>
  <c r="L46" i="28" s="1"/>
  <c r="L45" i="28"/>
  <c r="J45" i="28"/>
  <c r="I45" i="28"/>
  <c r="H45" i="28"/>
  <c r="G45" i="28"/>
  <c r="K45" i="28" s="1"/>
  <c r="J44" i="28"/>
  <c r="I44" i="28"/>
  <c r="H44" i="28"/>
  <c r="G44" i="28"/>
  <c r="L44" i="28" s="1"/>
  <c r="L43" i="28"/>
  <c r="J43" i="28"/>
  <c r="I43" i="28"/>
  <c r="H43" i="28"/>
  <c r="G43" i="28"/>
  <c r="K43" i="28" s="1"/>
  <c r="J42" i="28"/>
  <c r="I42" i="28"/>
  <c r="H42" i="28"/>
  <c r="G42" i="28"/>
  <c r="L42" i="28" s="1"/>
  <c r="L41" i="28"/>
  <c r="J41" i="28"/>
  <c r="I41" i="28"/>
  <c r="H41" i="28"/>
  <c r="G41" i="28"/>
  <c r="K41" i="28" s="1"/>
  <c r="J40" i="28"/>
  <c r="I40" i="28"/>
  <c r="H40" i="28"/>
  <c r="G40" i="28"/>
  <c r="L40" i="28" s="1"/>
  <c r="L39" i="28"/>
  <c r="J39" i="28"/>
  <c r="I39" i="28"/>
  <c r="H39" i="28"/>
  <c r="G39" i="28"/>
  <c r="K39" i="28" s="1"/>
  <c r="J38" i="28"/>
  <c r="I38" i="28"/>
  <c r="H38" i="28"/>
  <c r="G38" i="28"/>
  <c r="L38" i="28" s="1"/>
  <c r="L37" i="28"/>
  <c r="J37" i="28"/>
  <c r="I37" i="28"/>
  <c r="H37" i="28"/>
  <c r="G37" i="28"/>
  <c r="K37" i="28" s="1"/>
  <c r="F37" i="28"/>
  <c r="E37" i="28"/>
  <c r="A37" i="28"/>
  <c r="J36" i="28"/>
  <c r="I36" i="28"/>
  <c r="H36" i="28"/>
  <c r="G36" i="28"/>
  <c r="L36" i="28" s="1"/>
  <c r="F36" i="28"/>
  <c r="E36" i="28"/>
  <c r="L35" i="28"/>
  <c r="J35" i="28"/>
  <c r="I35" i="28"/>
  <c r="H35" i="28"/>
  <c r="G35" i="28"/>
  <c r="K35" i="28" s="1"/>
  <c r="F35" i="28"/>
  <c r="E35" i="28"/>
  <c r="J34" i="28"/>
  <c r="I34" i="28"/>
  <c r="H34" i="28"/>
  <c r="G34" i="28"/>
  <c r="L34" i="28" s="1"/>
  <c r="F34" i="28"/>
  <c r="E34" i="28"/>
  <c r="L33" i="28"/>
  <c r="J33" i="28"/>
  <c r="I33" i="28"/>
  <c r="H33" i="28"/>
  <c r="G33" i="28"/>
  <c r="K33" i="28" s="1"/>
  <c r="F33" i="28"/>
  <c r="E33" i="28"/>
  <c r="J32" i="28"/>
  <c r="I32" i="28"/>
  <c r="H32" i="28"/>
  <c r="G32" i="28"/>
  <c r="L32" i="28" s="1"/>
  <c r="F32" i="28"/>
  <c r="E32" i="28"/>
  <c r="L31" i="28"/>
  <c r="J31" i="28"/>
  <c r="I31" i="28"/>
  <c r="H31" i="28"/>
  <c r="G31" i="28"/>
  <c r="K31" i="28" s="1"/>
  <c r="F31" i="28"/>
  <c r="E31" i="28"/>
  <c r="J30" i="28"/>
  <c r="I30" i="28"/>
  <c r="H30" i="28"/>
  <c r="G30" i="28"/>
  <c r="K30" i="28" s="1"/>
  <c r="F30" i="28"/>
  <c r="E30" i="28"/>
  <c r="L29" i="28"/>
  <c r="J29" i="28"/>
  <c r="I29" i="28"/>
  <c r="H29" i="28"/>
  <c r="G29" i="28"/>
  <c r="K29" i="28" s="1"/>
  <c r="F29" i="28"/>
  <c r="E29" i="28"/>
  <c r="A29" i="28"/>
  <c r="J28" i="28"/>
  <c r="I28" i="28"/>
  <c r="H28" i="28"/>
  <c r="G28" i="28"/>
  <c r="L28" i="28" s="1"/>
  <c r="F28" i="28"/>
  <c r="E28" i="28"/>
  <c r="L27" i="28"/>
  <c r="J27" i="28"/>
  <c r="I27" i="28"/>
  <c r="H27" i="28"/>
  <c r="G27" i="28"/>
  <c r="K27" i="28" s="1"/>
  <c r="F27" i="28"/>
  <c r="E27" i="28"/>
  <c r="J26" i="28"/>
  <c r="I26" i="28"/>
  <c r="H26" i="28"/>
  <c r="G26" i="28"/>
  <c r="K26" i="28" s="1"/>
  <c r="F26" i="28"/>
  <c r="E26" i="28"/>
  <c r="L25" i="28"/>
  <c r="J25" i="28"/>
  <c r="I25" i="28"/>
  <c r="H25" i="28"/>
  <c r="G25" i="28"/>
  <c r="K25" i="28" s="1"/>
  <c r="F25" i="28"/>
  <c r="E25" i="28"/>
  <c r="A25" i="28"/>
  <c r="J24" i="28"/>
  <c r="I24" i="28"/>
  <c r="H24" i="28"/>
  <c r="G24" i="28"/>
  <c r="L24" i="28" s="1"/>
  <c r="F24" i="28"/>
  <c r="E24" i="28"/>
  <c r="L23" i="28"/>
  <c r="J23" i="28"/>
  <c r="I23" i="28"/>
  <c r="H23" i="28"/>
  <c r="G23" i="28"/>
  <c r="K23" i="28" s="1"/>
  <c r="F23" i="28"/>
  <c r="E23" i="28"/>
  <c r="J22" i="28"/>
  <c r="I22" i="28"/>
  <c r="H22" i="28"/>
  <c r="G22" i="28"/>
  <c r="K22" i="28" s="1"/>
  <c r="F22" i="28"/>
  <c r="E22" i="28"/>
  <c r="L21" i="28"/>
  <c r="J21" i="28"/>
  <c r="I21" i="28"/>
  <c r="H21" i="28"/>
  <c r="G21" i="28"/>
  <c r="K21" i="28" s="1"/>
  <c r="F21" i="28"/>
  <c r="E21" i="28"/>
  <c r="A21" i="28"/>
  <c r="J20" i="28"/>
  <c r="I20" i="28"/>
  <c r="H20" i="28"/>
  <c r="G20" i="28"/>
  <c r="L20" i="28" s="1"/>
  <c r="F20" i="28"/>
  <c r="E20" i="28"/>
  <c r="L19" i="28"/>
  <c r="J19" i="28"/>
  <c r="I19" i="28"/>
  <c r="H19" i="28"/>
  <c r="G19" i="28"/>
  <c r="K19" i="28" s="1"/>
  <c r="F19" i="28"/>
  <c r="E19" i="28"/>
  <c r="J18" i="28"/>
  <c r="I18" i="28"/>
  <c r="H18" i="28"/>
  <c r="G18" i="28"/>
  <c r="K18" i="28" s="1"/>
  <c r="F18" i="28"/>
  <c r="E18" i="28"/>
  <c r="L17" i="28"/>
  <c r="J17" i="28"/>
  <c r="I17" i="28"/>
  <c r="H17" i="28"/>
  <c r="G17" i="28"/>
  <c r="K17" i="28" s="1"/>
  <c r="F17" i="28"/>
  <c r="E17" i="28"/>
  <c r="A17" i="28"/>
  <c r="J16" i="28"/>
  <c r="I16" i="28"/>
  <c r="H16" i="28"/>
  <c r="G16" i="28"/>
  <c r="L16" i="28" s="1"/>
  <c r="F16" i="28"/>
  <c r="E16" i="28"/>
  <c r="L15" i="28"/>
  <c r="J15" i="28"/>
  <c r="I15" i="28"/>
  <c r="H15" i="28"/>
  <c r="G15" i="28"/>
  <c r="K15" i="28" s="1"/>
  <c r="F15" i="28"/>
  <c r="E15" i="28"/>
  <c r="J14" i="28"/>
  <c r="I14" i="28"/>
  <c r="H14" i="28"/>
  <c r="G14" i="28"/>
  <c r="L14" i="28" s="1"/>
  <c r="F14" i="28"/>
  <c r="E14" i="28"/>
  <c r="L13" i="28"/>
  <c r="J13" i="28"/>
  <c r="I13" i="28"/>
  <c r="H13" i="28"/>
  <c r="G13" i="28"/>
  <c r="K13" i="28" s="1"/>
  <c r="F13" i="28"/>
  <c r="E13" i="28"/>
  <c r="A13" i="28"/>
  <c r="J12" i="28"/>
  <c r="I12" i="28"/>
  <c r="H12" i="28"/>
  <c r="G12" i="28"/>
  <c r="L12" i="28" s="1"/>
  <c r="F12" i="28"/>
  <c r="E12" i="28"/>
  <c r="L11" i="28"/>
  <c r="J11" i="28"/>
  <c r="I11" i="28"/>
  <c r="H11" i="28"/>
  <c r="G11" i="28"/>
  <c r="K11" i="28" s="1"/>
  <c r="F11" i="28"/>
  <c r="E11" i="28"/>
  <c r="J10" i="28"/>
  <c r="I10" i="28"/>
  <c r="H10" i="28"/>
  <c r="G10" i="28"/>
  <c r="K10" i="28" s="1"/>
  <c r="F10" i="28"/>
  <c r="E10" i="28"/>
  <c r="L9" i="28"/>
  <c r="J9" i="28"/>
  <c r="I9" i="28"/>
  <c r="H9" i="28"/>
  <c r="G9" i="28"/>
  <c r="K9" i="28" s="1"/>
  <c r="F9" i="28"/>
  <c r="E9" i="28"/>
  <c r="A9" i="28"/>
  <c r="J8" i="28"/>
  <c r="I8" i="28"/>
  <c r="H8" i="28"/>
  <c r="G8" i="28"/>
  <c r="L8" i="28" s="1"/>
  <c r="F8" i="28"/>
  <c r="E8" i="28"/>
  <c r="L7" i="28"/>
  <c r="J7" i="28"/>
  <c r="I7" i="28"/>
  <c r="H7" i="28"/>
  <c r="H51" i="28" s="1"/>
  <c r="G7" i="28"/>
  <c r="G51" i="28" s="1"/>
  <c r="F7" i="28"/>
  <c r="F51" i="28" s="1"/>
  <c r="E7" i="28"/>
  <c r="A36" i="28"/>
  <c r="L4" i="28"/>
  <c r="B4" i="28"/>
  <c r="B3" i="28"/>
  <c r="K1" i="28"/>
  <c r="A7" i="27"/>
  <c r="J50" i="27"/>
  <c r="I50" i="27"/>
  <c r="H50" i="27"/>
  <c r="G50" i="27"/>
  <c r="L50" i="27" s="1"/>
  <c r="L49" i="27"/>
  <c r="J49" i="27"/>
  <c r="I49" i="27"/>
  <c r="H49" i="27"/>
  <c r="G49" i="27"/>
  <c r="K49" i="27" s="1"/>
  <c r="J48" i="27"/>
  <c r="I48" i="27"/>
  <c r="H48" i="27"/>
  <c r="G48" i="27"/>
  <c r="L48" i="27" s="1"/>
  <c r="L47" i="27"/>
  <c r="J47" i="27"/>
  <c r="I47" i="27"/>
  <c r="H47" i="27"/>
  <c r="G47" i="27"/>
  <c r="K47" i="27" s="1"/>
  <c r="J46" i="27"/>
  <c r="I46" i="27"/>
  <c r="H46" i="27"/>
  <c r="G46" i="27"/>
  <c r="L46" i="27" s="1"/>
  <c r="L45" i="27"/>
  <c r="J45" i="27"/>
  <c r="I45" i="27"/>
  <c r="H45" i="27"/>
  <c r="G45" i="27"/>
  <c r="K45" i="27" s="1"/>
  <c r="L44" i="27"/>
  <c r="J44" i="27"/>
  <c r="I44" i="27"/>
  <c r="H44" i="27"/>
  <c r="G44" i="27"/>
  <c r="K44" i="27" s="1"/>
  <c r="L43" i="27"/>
  <c r="J43" i="27"/>
  <c r="I43" i="27"/>
  <c r="H43" i="27"/>
  <c r="G43" i="27"/>
  <c r="K43" i="27" s="1"/>
  <c r="L42" i="27"/>
  <c r="J42" i="27"/>
  <c r="I42" i="27"/>
  <c r="H42" i="27"/>
  <c r="G42" i="27"/>
  <c r="K42" i="27" s="1"/>
  <c r="L41" i="27"/>
  <c r="J41" i="27"/>
  <c r="I41" i="27"/>
  <c r="H41" i="27"/>
  <c r="G41" i="27"/>
  <c r="K41" i="27" s="1"/>
  <c r="L40" i="27"/>
  <c r="J40" i="27"/>
  <c r="I40" i="27"/>
  <c r="H40" i="27"/>
  <c r="G40" i="27"/>
  <c r="K40" i="27" s="1"/>
  <c r="L39" i="27"/>
  <c r="J39" i="27"/>
  <c r="I39" i="27"/>
  <c r="H39" i="27"/>
  <c r="G39" i="27"/>
  <c r="K39" i="27" s="1"/>
  <c r="L38" i="27"/>
  <c r="J38" i="27"/>
  <c r="I38" i="27"/>
  <c r="H38" i="27"/>
  <c r="G38" i="27"/>
  <c r="K38" i="27" s="1"/>
  <c r="L37" i="27"/>
  <c r="J37" i="27"/>
  <c r="I37" i="27"/>
  <c r="H37" i="27"/>
  <c r="G37" i="27"/>
  <c r="K37" i="27" s="1"/>
  <c r="F37" i="27"/>
  <c r="E37" i="27"/>
  <c r="J36" i="27"/>
  <c r="I36" i="27"/>
  <c r="H36" i="27"/>
  <c r="G36" i="27"/>
  <c r="L36" i="27" s="1"/>
  <c r="F36" i="27"/>
  <c r="E36" i="27"/>
  <c r="L35" i="27"/>
  <c r="J35" i="27"/>
  <c r="I35" i="27"/>
  <c r="H35" i="27"/>
  <c r="G35" i="27"/>
  <c r="K35" i="27" s="1"/>
  <c r="F35" i="27"/>
  <c r="E35" i="27"/>
  <c r="J34" i="27"/>
  <c r="I34" i="27"/>
  <c r="H34" i="27"/>
  <c r="G34" i="27"/>
  <c r="L34" i="27" s="1"/>
  <c r="F34" i="27"/>
  <c r="E34" i="27"/>
  <c r="L33" i="27"/>
  <c r="J33" i="27"/>
  <c r="I33" i="27"/>
  <c r="H33" i="27"/>
  <c r="G33" i="27"/>
  <c r="K33" i="27" s="1"/>
  <c r="F33" i="27"/>
  <c r="E33" i="27"/>
  <c r="J32" i="27"/>
  <c r="I32" i="27"/>
  <c r="H32" i="27"/>
  <c r="G32" i="27"/>
  <c r="L32" i="27" s="1"/>
  <c r="F32" i="27"/>
  <c r="E32" i="27"/>
  <c r="L31" i="27"/>
  <c r="J31" i="27"/>
  <c r="I31" i="27"/>
  <c r="H31" i="27"/>
  <c r="G31" i="27"/>
  <c r="K31" i="27" s="1"/>
  <c r="F31" i="27"/>
  <c r="E31" i="27"/>
  <c r="J30" i="27"/>
  <c r="I30" i="27"/>
  <c r="H30" i="27"/>
  <c r="G30" i="27"/>
  <c r="L30" i="27" s="1"/>
  <c r="F30" i="27"/>
  <c r="E30" i="27"/>
  <c r="L29" i="27"/>
  <c r="J29" i="27"/>
  <c r="I29" i="27"/>
  <c r="H29" i="27"/>
  <c r="G29" i="27"/>
  <c r="K29" i="27" s="1"/>
  <c r="F29" i="27"/>
  <c r="E29" i="27"/>
  <c r="J28" i="27"/>
  <c r="I28" i="27"/>
  <c r="H28" i="27"/>
  <c r="G28" i="27"/>
  <c r="L28" i="27" s="1"/>
  <c r="F28" i="27"/>
  <c r="E28" i="27"/>
  <c r="L27" i="27"/>
  <c r="J27" i="27"/>
  <c r="I27" i="27"/>
  <c r="H27" i="27"/>
  <c r="G27" i="27"/>
  <c r="K27" i="27" s="1"/>
  <c r="F27" i="27"/>
  <c r="E27" i="27"/>
  <c r="J26" i="27"/>
  <c r="I26" i="27"/>
  <c r="H26" i="27"/>
  <c r="G26" i="27"/>
  <c r="L26" i="27" s="1"/>
  <c r="F26" i="27"/>
  <c r="E26" i="27"/>
  <c r="L25" i="27"/>
  <c r="J25" i="27"/>
  <c r="I25" i="27"/>
  <c r="H25" i="27"/>
  <c r="G25" i="27"/>
  <c r="K25" i="27" s="1"/>
  <c r="F25" i="27"/>
  <c r="E25" i="27"/>
  <c r="J24" i="27"/>
  <c r="I24" i="27"/>
  <c r="H24" i="27"/>
  <c r="G24" i="27"/>
  <c r="L24" i="27" s="1"/>
  <c r="F24" i="27"/>
  <c r="E24" i="27"/>
  <c r="L23" i="27"/>
  <c r="J23" i="27"/>
  <c r="I23" i="27"/>
  <c r="H23" i="27"/>
  <c r="G23" i="27"/>
  <c r="K23" i="27" s="1"/>
  <c r="F23" i="27"/>
  <c r="E23" i="27"/>
  <c r="J22" i="27"/>
  <c r="I22" i="27"/>
  <c r="H22" i="27"/>
  <c r="G22" i="27"/>
  <c r="L22" i="27" s="1"/>
  <c r="F22" i="27"/>
  <c r="E22" i="27"/>
  <c r="J21" i="27"/>
  <c r="I21" i="27"/>
  <c r="H21" i="27"/>
  <c r="G21" i="27"/>
  <c r="L21" i="27" s="1"/>
  <c r="F21" i="27"/>
  <c r="E21" i="27"/>
  <c r="J20" i="27"/>
  <c r="I20" i="27"/>
  <c r="H20" i="27"/>
  <c r="G20" i="27"/>
  <c r="L20" i="27" s="1"/>
  <c r="F20" i="27"/>
  <c r="E20" i="27"/>
  <c r="L19" i="27"/>
  <c r="J19" i="27"/>
  <c r="I19" i="27"/>
  <c r="H19" i="27"/>
  <c r="G19" i="27"/>
  <c r="K19" i="27" s="1"/>
  <c r="F19" i="27"/>
  <c r="E19" i="27"/>
  <c r="J18" i="27"/>
  <c r="I18" i="27"/>
  <c r="H18" i="27"/>
  <c r="G18" i="27"/>
  <c r="L18" i="27" s="1"/>
  <c r="F18" i="27"/>
  <c r="E18" i="27"/>
  <c r="J17" i="27"/>
  <c r="I17" i="27"/>
  <c r="H17" i="27"/>
  <c r="G17" i="27"/>
  <c r="L17" i="27" s="1"/>
  <c r="F17" i="27"/>
  <c r="E17" i="27"/>
  <c r="J16" i="27"/>
  <c r="I16" i="27"/>
  <c r="H16" i="27"/>
  <c r="G16" i="27"/>
  <c r="L16" i="27" s="1"/>
  <c r="F16" i="27"/>
  <c r="E16" i="27"/>
  <c r="L15" i="27"/>
  <c r="J15" i="27"/>
  <c r="I15" i="27"/>
  <c r="H15" i="27"/>
  <c r="G15" i="27"/>
  <c r="K15" i="27" s="1"/>
  <c r="F15" i="27"/>
  <c r="E15" i="27"/>
  <c r="J14" i="27"/>
  <c r="I14" i="27"/>
  <c r="H14" i="27"/>
  <c r="G14" i="27"/>
  <c r="L14" i="27" s="1"/>
  <c r="F14" i="27"/>
  <c r="E14" i="27"/>
  <c r="J13" i="27"/>
  <c r="I13" i="27"/>
  <c r="H13" i="27"/>
  <c r="G13" i="27"/>
  <c r="L13" i="27" s="1"/>
  <c r="F13" i="27"/>
  <c r="E13" i="27"/>
  <c r="J12" i="27"/>
  <c r="I12" i="27"/>
  <c r="H12" i="27"/>
  <c r="G12" i="27"/>
  <c r="L12" i="27" s="1"/>
  <c r="F12" i="27"/>
  <c r="E12" i="27"/>
  <c r="L11" i="27"/>
  <c r="J11" i="27"/>
  <c r="I11" i="27"/>
  <c r="H11" i="27"/>
  <c r="G11" i="27"/>
  <c r="K11" i="27" s="1"/>
  <c r="F11" i="27"/>
  <c r="E11" i="27"/>
  <c r="J10" i="27"/>
  <c r="I10" i="27"/>
  <c r="H10" i="27"/>
  <c r="G10" i="27"/>
  <c r="L10" i="27" s="1"/>
  <c r="F10" i="27"/>
  <c r="E10" i="27"/>
  <c r="J9" i="27"/>
  <c r="I9" i="27"/>
  <c r="H9" i="27"/>
  <c r="G9" i="27"/>
  <c r="L9" i="27" s="1"/>
  <c r="F9" i="27"/>
  <c r="E9" i="27"/>
  <c r="J8" i="27"/>
  <c r="I8" i="27"/>
  <c r="H8" i="27"/>
  <c r="G8" i="27"/>
  <c r="L8" i="27" s="1"/>
  <c r="F8" i="27"/>
  <c r="E8" i="27"/>
  <c r="L7" i="27"/>
  <c r="J7" i="27"/>
  <c r="I7" i="27"/>
  <c r="I51" i="27" s="1"/>
  <c r="H7" i="27"/>
  <c r="H51" i="27" s="1"/>
  <c r="G7" i="27"/>
  <c r="G51" i="27" s="1"/>
  <c r="F7" i="27"/>
  <c r="F51" i="27" s="1"/>
  <c r="E7" i="27"/>
  <c r="A36" i="27"/>
  <c r="L4" i="27"/>
  <c r="B4" i="27"/>
  <c r="B3" i="27"/>
  <c r="A7" i="26"/>
  <c r="J50" i="26"/>
  <c r="I50" i="26"/>
  <c r="H50" i="26"/>
  <c r="G50" i="26"/>
  <c r="L50" i="26" s="1"/>
  <c r="L49" i="26"/>
  <c r="J49" i="26"/>
  <c r="I49" i="26"/>
  <c r="H49" i="26"/>
  <c r="G49" i="26"/>
  <c r="K49" i="26" s="1"/>
  <c r="J48" i="26"/>
  <c r="I48" i="26"/>
  <c r="H48" i="26"/>
  <c r="G48" i="26"/>
  <c r="L48" i="26" s="1"/>
  <c r="L47" i="26"/>
  <c r="J47" i="26"/>
  <c r="I47" i="26"/>
  <c r="H47" i="26"/>
  <c r="G47" i="26"/>
  <c r="K47" i="26" s="1"/>
  <c r="J46" i="26"/>
  <c r="I46" i="26"/>
  <c r="H46" i="26"/>
  <c r="G46" i="26"/>
  <c r="K46" i="26" s="1"/>
  <c r="L45" i="26"/>
  <c r="J45" i="26"/>
  <c r="I45" i="26"/>
  <c r="H45" i="26"/>
  <c r="G45" i="26"/>
  <c r="K45" i="26" s="1"/>
  <c r="J44" i="26"/>
  <c r="I44" i="26"/>
  <c r="H44" i="26"/>
  <c r="G44" i="26"/>
  <c r="K44" i="26" s="1"/>
  <c r="L43" i="26"/>
  <c r="J43" i="26"/>
  <c r="I43" i="26"/>
  <c r="H43" i="26"/>
  <c r="G43" i="26"/>
  <c r="K43" i="26" s="1"/>
  <c r="J42" i="26"/>
  <c r="I42" i="26"/>
  <c r="H42" i="26"/>
  <c r="G42" i="26"/>
  <c r="L42" i="26" s="1"/>
  <c r="L41" i="26"/>
  <c r="J41" i="26"/>
  <c r="I41" i="26"/>
  <c r="H41" i="26"/>
  <c r="G41" i="26"/>
  <c r="K41" i="26" s="1"/>
  <c r="J40" i="26"/>
  <c r="I40" i="26"/>
  <c r="H40" i="26"/>
  <c r="G40" i="26"/>
  <c r="K40" i="26" s="1"/>
  <c r="L39" i="26"/>
  <c r="J39" i="26"/>
  <c r="I39" i="26"/>
  <c r="H39" i="26"/>
  <c r="G39" i="26"/>
  <c r="K39" i="26" s="1"/>
  <c r="J38" i="26"/>
  <c r="I38" i="26"/>
  <c r="H38" i="26"/>
  <c r="G38" i="26"/>
  <c r="K38" i="26" s="1"/>
  <c r="L37" i="26"/>
  <c r="J37" i="26"/>
  <c r="I37" i="26"/>
  <c r="H37" i="26"/>
  <c r="G37" i="26"/>
  <c r="K37" i="26" s="1"/>
  <c r="F37" i="26"/>
  <c r="E37" i="26"/>
  <c r="A37" i="26"/>
  <c r="L3" i="26" s="1"/>
  <c r="L5" i="26" s="1"/>
  <c r="I53" i="26" s="1"/>
  <c r="J36" i="26"/>
  <c r="I36" i="26"/>
  <c r="H36" i="26"/>
  <c r="G36" i="26"/>
  <c r="L36" i="26" s="1"/>
  <c r="F36" i="26"/>
  <c r="E36" i="26"/>
  <c r="J35" i="26"/>
  <c r="I35" i="26"/>
  <c r="H35" i="26"/>
  <c r="G35" i="26"/>
  <c r="L35" i="26" s="1"/>
  <c r="F35" i="26"/>
  <c r="E35" i="26"/>
  <c r="J34" i="26"/>
  <c r="I34" i="26"/>
  <c r="H34" i="26"/>
  <c r="G34" i="26"/>
  <c r="L34" i="26" s="1"/>
  <c r="F34" i="26"/>
  <c r="E34" i="26"/>
  <c r="A34" i="26"/>
  <c r="L33" i="26"/>
  <c r="J33" i="26"/>
  <c r="I33" i="26"/>
  <c r="H33" i="26"/>
  <c r="G33" i="26"/>
  <c r="K33" i="26" s="1"/>
  <c r="F33" i="26"/>
  <c r="E33" i="26"/>
  <c r="A33" i="26"/>
  <c r="J32" i="26"/>
  <c r="I32" i="26"/>
  <c r="H32" i="26"/>
  <c r="G32" i="26"/>
  <c r="L32" i="26" s="1"/>
  <c r="F32" i="26"/>
  <c r="E32" i="26"/>
  <c r="J31" i="26"/>
  <c r="I31" i="26"/>
  <c r="H31" i="26"/>
  <c r="G31" i="26"/>
  <c r="K31" i="26" s="1"/>
  <c r="F31" i="26"/>
  <c r="E31" i="26"/>
  <c r="J30" i="26"/>
  <c r="I30" i="26"/>
  <c r="H30" i="26"/>
  <c r="G30" i="26"/>
  <c r="L30" i="26" s="1"/>
  <c r="F30" i="26"/>
  <c r="E30" i="26"/>
  <c r="A30" i="26"/>
  <c r="L29" i="26"/>
  <c r="J29" i="26"/>
  <c r="I29" i="26"/>
  <c r="H29" i="26"/>
  <c r="G29" i="26"/>
  <c r="K29" i="26" s="1"/>
  <c r="F29" i="26"/>
  <c r="E29" i="26"/>
  <c r="A29" i="26"/>
  <c r="J28" i="26"/>
  <c r="I28" i="26"/>
  <c r="H28" i="26"/>
  <c r="G28" i="26"/>
  <c r="L28" i="26" s="1"/>
  <c r="F28" i="26"/>
  <c r="E28" i="26"/>
  <c r="J27" i="26"/>
  <c r="I27" i="26"/>
  <c r="H27" i="26"/>
  <c r="G27" i="26"/>
  <c r="L27" i="26" s="1"/>
  <c r="F27" i="26"/>
  <c r="E27" i="26"/>
  <c r="J26" i="26"/>
  <c r="I26" i="26"/>
  <c r="H26" i="26"/>
  <c r="G26" i="26"/>
  <c r="L26" i="26" s="1"/>
  <c r="F26" i="26"/>
  <c r="E26" i="26"/>
  <c r="A26" i="26"/>
  <c r="L25" i="26"/>
  <c r="J25" i="26"/>
  <c r="I25" i="26"/>
  <c r="H25" i="26"/>
  <c r="G25" i="26"/>
  <c r="K25" i="26" s="1"/>
  <c r="F25" i="26"/>
  <c r="E25" i="26"/>
  <c r="A25" i="26"/>
  <c r="J24" i="26"/>
  <c r="I24" i="26"/>
  <c r="H24" i="26"/>
  <c r="G24" i="26"/>
  <c r="L24" i="26" s="1"/>
  <c r="F24" i="26"/>
  <c r="E24" i="26"/>
  <c r="J23" i="26"/>
  <c r="I23" i="26"/>
  <c r="H23" i="26"/>
  <c r="G23" i="26"/>
  <c r="L23" i="26" s="1"/>
  <c r="F23" i="26"/>
  <c r="E23" i="26"/>
  <c r="J22" i="26"/>
  <c r="I22" i="26"/>
  <c r="H22" i="26"/>
  <c r="G22" i="26"/>
  <c r="L22" i="26" s="1"/>
  <c r="F22" i="26"/>
  <c r="E22" i="26"/>
  <c r="A22" i="26"/>
  <c r="L21" i="26"/>
  <c r="J21" i="26"/>
  <c r="I21" i="26"/>
  <c r="H21" i="26"/>
  <c r="G21" i="26"/>
  <c r="K21" i="26" s="1"/>
  <c r="F21" i="26"/>
  <c r="E21" i="26"/>
  <c r="A21" i="26"/>
  <c r="J20" i="26"/>
  <c r="I20" i="26"/>
  <c r="H20" i="26"/>
  <c r="G20" i="26"/>
  <c r="L20" i="26" s="1"/>
  <c r="F20" i="26"/>
  <c r="E20" i="26"/>
  <c r="J19" i="26"/>
  <c r="I19" i="26"/>
  <c r="H19" i="26"/>
  <c r="G19" i="26"/>
  <c r="L19" i="26" s="1"/>
  <c r="F19" i="26"/>
  <c r="E19" i="26"/>
  <c r="J18" i="26"/>
  <c r="I18" i="26"/>
  <c r="H18" i="26"/>
  <c r="G18" i="26"/>
  <c r="K18" i="26" s="1"/>
  <c r="F18" i="26"/>
  <c r="E18" i="26"/>
  <c r="A18" i="26"/>
  <c r="L17" i="26"/>
  <c r="J17" i="26"/>
  <c r="I17" i="26"/>
  <c r="H17" i="26"/>
  <c r="G17" i="26"/>
  <c r="K17" i="26" s="1"/>
  <c r="F17" i="26"/>
  <c r="E17" i="26"/>
  <c r="A17" i="26"/>
  <c r="J16" i="26"/>
  <c r="I16" i="26"/>
  <c r="H16" i="26"/>
  <c r="G16" i="26"/>
  <c r="L16" i="26" s="1"/>
  <c r="F16" i="26"/>
  <c r="E16" i="26"/>
  <c r="J15" i="26"/>
  <c r="I15" i="26"/>
  <c r="H15" i="26"/>
  <c r="G15" i="26"/>
  <c r="L15" i="26" s="1"/>
  <c r="F15" i="26"/>
  <c r="E15" i="26"/>
  <c r="J14" i="26"/>
  <c r="I14" i="26"/>
  <c r="H14" i="26"/>
  <c r="G14" i="26"/>
  <c r="L14" i="26" s="1"/>
  <c r="F14" i="26"/>
  <c r="E14" i="26"/>
  <c r="A14" i="26"/>
  <c r="L13" i="26"/>
  <c r="J13" i="26"/>
  <c r="I13" i="26"/>
  <c r="H13" i="26"/>
  <c r="G13" i="26"/>
  <c r="K13" i="26" s="1"/>
  <c r="F13" i="26"/>
  <c r="E13" i="26"/>
  <c r="A13" i="26"/>
  <c r="J12" i="26"/>
  <c r="I12" i="26"/>
  <c r="H12" i="26"/>
  <c r="G12" i="26"/>
  <c r="L12" i="26" s="1"/>
  <c r="F12" i="26"/>
  <c r="E12" i="26"/>
  <c r="J11" i="26"/>
  <c r="I11" i="26"/>
  <c r="H11" i="26"/>
  <c r="G11" i="26"/>
  <c r="K11" i="26" s="1"/>
  <c r="F11" i="26"/>
  <c r="E11" i="26"/>
  <c r="J10" i="26"/>
  <c r="I10" i="26"/>
  <c r="H10" i="26"/>
  <c r="G10" i="26"/>
  <c r="L10" i="26" s="1"/>
  <c r="F10" i="26"/>
  <c r="E10" i="26"/>
  <c r="A10" i="26"/>
  <c r="L9" i="26"/>
  <c r="J9" i="26"/>
  <c r="I9" i="26"/>
  <c r="H9" i="26"/>
  <c r="G9" i="26"/>
  <c r="K9" i="26" s="1"/>
  <c r="F9" i="26"/>
  <c r="E9" i="26"/>
  <c r="A9" i="26"/>
  <c r="J8" i="26"/>
  <c r="I8" i="26"/>
  <c r="H8" i="26"/>
  <c r="G8" i="26"/>
  <c r="L8" i="26" s="1"/>
  <c r="F8" i="26"/>
  <c r="E8" i="26"/>
  <c r="J7" i="26"/>
  <c r="J51" i="26" s="1"/>
  <c r="I7" i="26"/>
  <c r="I51" i="26" s="1"/>
  <c r="H7" i="26"/>
  <c r="H51" i="26" s="1"/>
  <c r="G7" i="26"/>
  <c r="L7" i="26" s="1"/>
  <c r="F7" i="26"/>
  <c r="F51" i="26" s="1"/>
  <c r="E7" i="26"/>
  <c r="A36" i="26"/>
  <c r="L4" i="26"/>
  <c r="B4" i="26"/>
  <c r="B3" i="26"/>
  <c r="K1" i="26"/>
  <c r="A7" i="25"/>
  <c r="L50" i="25"/>
  <c r="J50" i="25"/>
  <c r="I50" i="25"/>
  <c r="H50" i="25"/>
  <c r="G50" i="25"/>
  <c r="K50" i="25" s="1"/>
  <c r="J49" i="25"/>
  <c r="I49" i="25"/>
  <c r="H49" i="25"/>
  <c r="G49" i="25"/>
  <c r="K49" i="25" s="1"/>
  <c r="L48" i="25"/>
  <c r="J48" i="25"/>
  <c r="I48" i="25"/>
  <c r="H48" i="25"/>
  <c r="G48" i="25"/>
  <c r="K48" i="25" s="1"/>
  <c r="J47" i="25"/>
  <c r="I47" i="25"/>
  <c r="H47" i="25"/>
  <c r="G47" i="25"/>
  <c r="L47" i="25" s="1"/>
  <c r="L46" i="25"/>
  <c r="J46" i="25"/>
  <c r="I46" i="25"/>
  <c r="H46" i="25"/>
  <c r="G46" i="25"/>
  <c r="K46" i="25" s="1"/>
  <c r="J45" i="25"/>
  <c r="I45" i="25"/>
  <c r="H45" i="25"/>
  <c r="G45" i="25"/>
  <c r="L45" i="25" s="1"/>
  <c r="L44" i="25"/>
  <c r="J44" i="25"/>
  <c r="I44" i="25"/>
  <c r="H44" i="25"/>
  <c r="G44" i="25"/>
  <c r="K44" i="25" s="1"/>
  <c r="J43" i="25"/>
  <c r="I43" i="25"/>
  <c r="H43" i="25"/>
  <c r="G43" i="25"/>
  <c r="L43" i="25" s="1"/>
  <c r="L42" i="25"/>
  <c r="J42" i="25"/>
  <c r="I42" i="25"/>
  <c r="H42" i="25"/>
  <c r="G42" i="25"/>
  <c r="K42" i="25" s="1"/>
  <c r="J41" i="25"/>
  <c r="I41" i="25"/>
  <c r="H41" i="25"/>
  <c r="G41" i="25"/>
  <c r="L41" i="25" s="1"/>
  <c r="L40" i="25"/>
  <c r="J40" i="25"/>
  <c r="I40" i="25"/>
  <c r="H40" i="25"/>
  <c r="G40" i="25"/>
  <c r="K40" i="25" s="1"/>
  <c r="J39" i="25"/>
  <c r="I39" i="25"/>
  <c r="H39" i="25"/>
  <c r="G39" i="25"/>
  <c r="L39" i="25" s="1"/>
  <c r="L38" i="25"/>
  <c r="J38" i="25"/>
  <c r="I38" i="25"/>
  <c r="H38" i="25"/>
  <c r="G38" i="25"/>
  <c r="K38" i="25" s="1"/>
  <c r="J37" i="25"/>
  <c r="I37" i="25"/>
  <c r="H37" i="25"/>
  <c r="G37" i="25"/>
  <c r="L37" i="25" s="1"/>
  <c r="F37" i="25"/>
  <c r="E37" i="25"/>
  <c r="A37" i="25"/>
  <c r="L3" i="25" s="1"/>
  <c r="L5" i="25" s="1"/>
  <c r="I53" i="25" s="1"/>
  <c r="L36" i="25"/>
  <c r="J36" i="25"/>
  <c r="I36" i="25"/>
  <c r="H36" i="25"/>
  <c r="G36" i="25"/>
  <c r="K36" i="25" s="1"/>
  <c r="F36" i="25"/>
  <c r="E36" i="25"/>
  <c r="A36" i="25"/>
  <c r="L35" i="25"/>
  <c r="J35" i="25"/>
  <c r="I35" i="25"/>
  <c r="H35" i="25"/>
  <c r="G35" i="25"/>
  <c r="K35" i="25" s="1"/>
  <c r="F35" i="25"/>
  <c r="E35" i="25"/>
  <c r="J34" i="25"/>
  <c r="I34" i="25"/>
  <c r="H34" i="25"/>
  <c r="G34" i="25"/>
  <c r="L34" i="25" s="1"/>
  <c r="F34" i="25"/>
  <c r="E34" i="25"/>
  <c r="J33" i="25"/>
  <c r="I33" i="25"/>
  <c r="H33" i="25"/>
  <c r="G33" i="25"/>
  <c r="L33" i="25" s="1"/>
  <c r="F33" i="25"/>
  <c r="E33" i="25"/>
  <c r="A33" i="25"/>
  <c r="L32" i="25"/>
  <c r="J32" i="25"/>
  <c r="I32" i="25"/>
  <c r="H32" i="25"/>
  <c r="G32" i="25"/>
  <c r="K32" i="25" s="1"/>
  <c r="F32" i="25"/>
  <c r="E32" i="25"/>
  <c r="A32" i="25"/>
  <c r="L31" i="25"/>
  <c r="J31" i="25"/>
  <c r="I31" i="25"/>
  <c r="H31" i="25"/>
  <c r="G31" i="25"/>
  <c r="K31" i="25" s="1"/>
  <c r="F31" i="25"/>
  <c r="E31" i="25"/>
  <c r="J30" i="25"/>
  <c r="I30" i="25"/>
  <c r="H30" i="25"/>
  <c r="G30" i="25"/>
  <c r="K30" i="25" s="1"/>
  <c r="F30" i="25"/>
  <c r="E30" i="25"/>
  <c r="J29" i="25"/>
  <c r="I29" i="25"/>
  <c r="H29" i="25"/>
  <c r="G29" i="25"/>
  <c r="L29" i="25" s="1"/>
  <c r="F29" i="25"/>
  <c r="E29" i="25"/>
  <c r="A29" i="25"/>
  <c r="L28" i="25"/>
  <c r="J28" i="25"/>
  <c r="I28" i="25"/>
  <c r="H28" i="25"/>
  <c r="G28" i="25"/>
  <c r="K28" i="25" s="1"/>
  <c r="F28" i="25"/>
  <c r="E28" i="25"/>
  <c r="A28" i="25"/>
  <c r="L27" i="25"/>
  <c r="J27" i="25"/>
  <c r="I27" i="25"/>
  <c r="H27" i="25"/>
  <c r="G27" i="25"/>
  <c r="K27" i="25" s="1"/>
  <c r="F27" i="25"/>
  <c r="E27" i="25"/>
  <c r="J26" i="25"/>
  <c r="I26" i="25"/>
  <c r="H26" i="25"/>
  <c r="G26" i="25"/>
  <c r="K26" i="25" s="1"/>
  <c r="F26" i="25"/>
  <c r="E26" i="25"/>
  <c r="J25" i="25"/>
  <c r="I25" i="25"/>
  <c r="H25" i="25"/>
  <c r="G25" i="25"/>
  <c r="L25" i="25" s="1"/>
  <c r="F25" i="25"/>
  <c r="E25" i="25"/>
  <c r="A25" i="25"/>
  <c r="L24" i="25"/>
  <c r="J24" i="25"/>
  <c r="I24" i="25"/>
  <c r="H24" i="25"/>
  <c r="G24" i="25"/>
  <c r="K24" i="25" s="1"/>
  <c r="F24" i="25"/>
  <c r="E24" i="25"/>
  <c r="A24" i="25"/>
  <c r="L23" i="25"/>
  <c r="J23" i="25"/>
  <c r="I23" i="25"/>
  <c r="H23" i="25"/>
  <c r="G23" i="25"/>
  <c r="K23" i="25" s="1"/>
  <c r="F23" i="25"/>
  <c r="E23" i="25"/>
  <c r="J22" i="25"/>
  <c r="I22" i="25"/>
  <c r="H22" i="25"/>
  <c r="G22" i="25"/>
  <c r="K22" i="25" s="1"/>
  <c r="F22" i="25"/>
  <c r="E22" i="25"/>
  <c r="J21" i="25"/>
  <c r="I21" i="25"/>
  <c r="H21" i="25"/>
  <c r="G21" i="25"/>
  <c r="L21" i="25" s="1"/>
  <c r="F21" i="25"/>
  <c r="E21" i="25"/>
  <c r="A21" i="25"/>
  <c r="L20" i="25"/>
  <c r="J20" i="25"/>
  <c r="I20" i="25"/>
  <c r="H20" i="25"/>
  <c r="G20" i="25"/>
  <c r="K20" i="25" s="1"/>
  <c r="F20" i="25"/>
  <c r="E20" i="25"/>
  <c r="A20" i="25"/>
  <c r="L19" i="25"/>
  <c r="J19" i="25"/>
  <c r="I19" i="25"/>
  <c r="H19" i="25"/>
  <c r="G19" i="25"/>
  <c r="K19" i="25" s="1"/>
  <c r="F19" i="25"/>
  <c r="E19" i="25"/>
  <c r="J18" i="25"/>
  <c r="I18" i="25"/>
  <c r="H18" i="25"/>
  <c r="G18" i="25"/>
  <c r="L18" i="25" s="1"/>
  <c r="F18" i="25"/>
  <c r="E18" i="25"/>
  <c r="J17" i="25"/>
  <c r="I17" i="25"/>
  <c r="H17" i="25"/>
  <c r="G17" i="25"/>
  <c r="L17" i="25" s="1"/>
  <c r="F17" i="25"/>
  <c r="E17" i="25"/>
  <c r="A17" i="25"/>
  <c r="L16" i="25"/>
  <c r="J16" i="25"/>
  <c r="I16" i="25"/>
  <c r="H16" i="25"/>
  <c r="G16" i="25"/>
  <c r="K16" i="25" s="1"/>
  <c r="F16" i="25"/>
  <c r="E16" i="25"/>
  <c r="A16" i="25"/>
  <c r="L15" i="25"/>
  <c r="J15" i="25"/>
  <c r="I15" i="25"/>
  <c r="H15" i="25"/>
  <c r="G15" i="25"/>
  <c r="K15" i="25" s="1"/>
  <c r="F15" i="25"/>
  <c r="E15" i="25"/>
  <c r="J14" i="25"/>
  <c r="I14" i="25"/>
  <c r="H14" i="25"/>
  <c r="G14" i="25"/>
  <c r="L14" i="25" s="1"/>
  <c r="F14" i="25"/>
  <c r="E14" i="25"/>
  <c r="J13" i="25"/>
  <c r="I13" i="25"/>
  <c r="H13" i="25"/>
  <c r="G13" i="25"/>
  <c r="L13" i="25" s="1"/>
  <c r="F13" i="25"/>
  <c r="E13" i="25"/>
  <c r="A13" i="25"/>
  <c r="L12" i="25"/>
  <c r="J12" i="25"/>
  <c r="I12" i="25"/>
  <c r="H12" i="25"/>
  <c r="G12" i="25"/>
  <c r="K12" i="25" s="1"/>
  <c r="F12" i="25"/>
  <c r="E12" i="25"/>
  <c r="A12" i="25"/>
  <c r="L11" i="25"/>
  <c r="J11" i="25"/>
  <c r="I11" i="25"/>
  <c r="H11" i="25"/>
  <c r="G11" i="25"/>
  <c r="K11" i="25" s="1"/>
  <c r="F11" i="25"/>
  <c r="E11" i="25"/>
  <c r="J10" i="25"/>
  <c r="I10" i="25"/>
  <c r="H10" i="25"/>
  <c r="G10" i="25"/>
  <c r="L10" i="25" s="1"/>
  <c r="F10" i="25"/>
  <c r="E10" i="25"/>
  <c r="J9" i="25"/>
  <c r="I9" i="25"/>
  <c r="H9" i="25"/>
  <c r="G9" i="25"/>
  <c r="L9" i="25" s="1"/>
  <c r="F9" i="25"/>
  <c r="E9" i="25"/>
  <c r="A9" i="25"/>
  <c r="L8" i="25"/>
  <c r="J8" i="25"/>
  <c r="I8" i="25"/>
  <c r="H8" i="25"/>
  <c r="G8" i="25"/>
  <c r="K8" i="25" s="1"/>
  <c r="F8" i="25"/>
  <c r="E8" i="25"/>
  <c r="A8" i="25"/>
  <c r="L7" i="25"/>
  <c r="J7" i="25"/>
  <c r="I7" i="25"/>
  <c r="I51" i="25" s="1"/>
  <c r="H7" i="25"/>
  <c r="H51" i="25" s="1"/>
  <c r="G7" i="25"/>
  <c r="G51" i="25" s="1"/>
  <c r="F7" i="25"/>
  <c r="F51" i="25" s="1"/>
  <c r="E7" i="25"/>
  <c r="A35" i="25"/>
  <c r="L4" i="25"/>
  <c r="B4" i="25"/>
  <c r="B3" i="25"/>
  <c r="K1" i="25"/>
  <c r="H1" i="25"/>
  <c r="A7" i="24"/>
  <c r="J50" i="24"/>
  <c r="I50" i="24"/>
  <c r="H50" i="24"/>
  <c r="G50" i="24"/>
  <c r="L50" i="24" s="1"/>
  <c r="L49" i="24"/>
  <c r="J49" i="24"/>
  <c r="I49" i="24"/>
  <c r="H49" i="24"/>
  <c r="G49" i="24"/>
  <c r="K49" i="24" s="1"/>
  <c r="J48" i="24"/>
  <c r="I48" i="24"/>
  <c r="H48" i="24"/>
  <c r="G48" i="24"/>
  <c r="L48" i="24" s="1"/>
  <c r="L47" i="24"/>
  <c r="J47" i="24"/>
  <c r="I47" i="24"/>
  <c r="H47" i="24"/>
  <c r="G47" i="24"/>
  <c r="K47" i="24" s="1"/>
  <c r="J46" i="24"/>
  <c r="I46" i="24"/>
  <c r="H46" i="24"/>
  <c r="G46" i="24"/>
  <c r="L46" i="24" s="1"/>
  <c r="L45" i="24"/>
  <c r="J45" i="24"/>
  <c r="I45" i="24"/>
  <c r="H45" i="24"/>
  <c r="G45" i="24"/>
  <c r="K45" i="24" s="1"/>
  <c r="J44" i="24"/>
  <c r="I44" i="24"/>
  <c r="H44" i="24"/>
  <c r="G44" i="24"/>
  <c r="L44" i="24" s="1"/>
  <c r="L43" i="24"/>
  <c r="J43" i="24"/>
  <c r="I43" i="24"/>
  <c r="H43" i="24"/>
  <c r="G43" i="24"/>
  <c r="K43" i="24" s="1"/>
  <c r="J42" i="24"/>
  <c r="I42" i="24"/>
  <c r="H42" i="24"/>
  <c r="G42" i="24"/>
  <c r="L42" i="24" s="1"/>
  <c r="L41" i="24"/>
  <c r="J41" i="24"/>
  <c r="I41" i="24"/>
  <c r="H41" i="24"/>
  <c r="G41" i="24"/>
  <c r="K41" i="24" s="1"/>
  <c r="J40" i="24"/>
  <c r="I40" i="24"/>
  <c r="H40" i="24"/>
  <c r="G40" i="24"/>
  <c r="L40" i="24" s="1"/>
  <c r="L39" i="24"/>
  <c r="J39" i="24"/>
  <c r="I39" i="24"/>
  <c r="H39" i="24"/>
  <c r="G39" i="24"/>
  <c r="K39" i="24" s="1"/>
  <c r="J38" i="24"/>
  <c r="I38" i="24"/>
  <c r="H38" i="24"/>
  <c r="G38" i="24"/>
  <c r="L38" i="24" s="1"/>
  <c r="L37" i="24"/>
  <c r="J37" i="24"/>
  <c r="I37" i="24"/>
  <c r="H37" i="24"/>
  <c r="G37" i="24"/>
  <c r="K37" i="24" s="1"/>
  <c r="F37" i="24"/>
  <c r="E37" i="24"/>
  <c r="A37" i="24"/>
  <c r="J36" i="24"/>
  <c r="I36" i="24"/>
  <c r="H36" i="24"/>
  <c r="G36" i="24"/>
  <c r="L36" i="24" s="1"/>
  <c r="F36" i="24"/>
  <c r="E36" i="24"/>
  <c r="J35" i="24"/>
  <c r="I35" i="24"/>
  <c r="H35" i="24"/>
  <c r="G35" i="24"/>
  <c r="L35" i="24" s="1"/>
  <c r="F35" i="24"/>
  <c r="E35" i="24"/>
  <c r="J34" i="24"/>
  <c r="H34" i="24"/>
  <c r="K34" i="24"/>
  <c r="F34" i="24"/>
  <c r="E34" i="24"/>
  <c r="J33" i="24"/>
  <c r="I33" i="24"/>
  <c r="H33" i="24"/>
  <c r="G33" i="24"/>
  <c r="K33" i="24" s="1"/>
  <c r="F33" i="24"/>
  <c r="E33" i="24"/>
  <c r="A33" i="24"/>
  <c r="J32" i="24"/>
  <c r="I32" i="24"/>
  <c r="H32" i="24"/>
  <c r="G32" i="24"/>
  <c r="L32" i="24" s="1"/>
  <c r="F32" i="24"/>
  <c r="E32" i="24"/>
  <c r="J31" i="24"/>
  <c r="I31" i="24"/>
  <c r="H31" i="24"/>
  <c r="G31" i="24"/>
  <c r="L31" i="24" s="1"/>
  <c r="F31" i="24"/>
  <c r="E31" i="24"/>
  <c r="J30" i="24"/>
  <c r="I30" i="24"/>
  <c r="H30" i="24"/>
  <c r="G30" i="24"/>
  <c r="K30" i="24" s="1"/>
  <c r="F30" i="24"/>
  <c r="E30" i="24"/>
  <c r="L29" i="24"/>
  <c r="J29" i="24"/>
  <c r="I29" i="24"/>
  <c r="H29" i="24"/>
  <c r="G29" i="24"/>
  <c r="K29" i="24" s="1"/>
  <c r="F29" i="24"/>
  <c r="E29" i="24"/>
  <c r="A29" i="24"/>
  <c r="J28" i="24"/>
  <c r="I28" i="24"/>
  <c r="H28" i="24"/>
  <c r="G28" i="24"/>
  <c r="L28" i="24" s="1"/>
  <c r="F28" i="24"/>
  <c r="E28" i="24"/>
  <c r="J27" i="24"/>
  <c r="I27" i="24"/>
  <c r="H27" i="24"/>
  <c r="G27" i="24"/>
  <c r="L27" i="24" s="1"/>
  <c r="F27" i="24"/>
  <c r="E27" i="24"/>
  <c r="J26" i="24"/>
  <c r="I26" i="24"/>
  <c r="H26" i="24"/>
  <c r="G26" i="24"/>
  <c r="L26" i="24" s="1"/>
  <c r="F26" i="24"/>
  <c r="E26" i="24"/>
  <c r="L25" i="24"/>
  <c r="J25" i="24"/>
  <c r="I25" i="24"/>
  <c r="H25" i="24"/>
  <c r="G25" i="24"/>
  <c r="K25" i="24" s="1"/>
  <c r="F25" i="24"/>
  <c r="E25" i="24"/>
  <c r="A25" i="24"/>
  <c r="J24" i="24"/>
  <c r="I24" i="24"/>
  <c r="H24" i="24"/>
  <c r="G24" i="24"/>
  <c r="L24" i="24" s="1"/>
  <c r="F24" i="24"/>
  <c r="E24" i="24"/>
  <c r="J23" i="24"/>
  <c r="I23" i="24"/>
  <c r="H23" i="24"/>
  <c r="G23" i="24"/>
  <c r="L23" i="24" s="1"/>
  <c r="F23" i="24"/>
  <c r="E23" i="24"/>
  <c r="J22" i="24"/>
  <c r="I22" i="24"/>
  <c r="H22" i="24"/>
  <c r="G22" i="24"/>
  <c r="K22" i="24" s="1"/>
  <c r="F22" i="24"/>
  <c r="E22" i="24"/>
  <c r="L21" i="24"/>
  <c r="J21" i="24"/>
  <c r="I21" i="24"/>
  <c r="H21" i="24"/>
  <c r="G21" i="24"/>
  <c r="K21" i="24" s="1"/>
  <c r="F21" i="24"/>
  <c r="E21" i="24"/>
  <c r="A21" i="24"/>
  <c r="J20" i="24"/>
  <c r="I20" i="24"/>
  <c r="H20" i="24"/>
  <c r="G20" i="24"/>
  <c r="L20" i="24" s="1"/>
  <c r="F20" i="24"/>
  <c r="E20" i="24"/>
  <c r="J19" i="24"/>
  <c r="I19" i="24"/>
  <c r="H19" i="24"/>
  <c r="G19" i="24"/>
  <c r="L19" i="24" s="1"/>
  <c r="F19" i="24"/>
  <c r="E19" i="24"/>
  <c r="J18" i="24"/>
  <c r="I18" i="24"/>
  <c r="H18" i="24"/>
  <c r="G18" i="24"/>
  <c r="K18" i="24" s="1"/>
  <c r="F18" i="24"/>
  <c r="E18" i="24"/>
  <c r="L17" i="24"/>
  <c r="J17" i="24"/>
  <c r="I17" i="24"/>
  <c r="H17" i="24"/>
  <c r="G17" i="24"/>
  <c r="K17" i="24" s="1"/>
  <c r="F17" i="24"/>
  <c r="E17" i="24"/>
  <c r="A17" i="24"/>
  <c r="J16" i="24"/>
  <c r="I16" i="24"/>
  <c r="H16" i="24"/>
  <c r="G16" i="24"/>
  <c r="L16" i="24" s="1"/>
  <c r="F16" i="24"/>
  <c r="E16" i="24"/>
  <c r="J15" i="24"/>
  <c r="I15" i="24"/>
  <c r="H15" i="24"/>
  <c r="G15" i="24"/>
  <c r="L15" i="24" s="1"/>
  <c r="F15" i="24"/>
  <c r="E15" i="24"/>
  <c r="J14" i="24"/>
  <c r="I14" i="24"/>
  <c r="H14" i="24"/>
  <c r="G14" i="24"/>
  <c r="K14" i="24" s="1"/>
  <c r="F14" i="24"/>
  <c r="E14" i="24"/>
  <c r="L13" i="24"/>
  <c r="J13" i="24"/>
  <c r="I13" i="24"/>
  <c r="H13" i="24"/>
  <c r="G13" i="24"/>
  <c r="K13" i="24" s="1"/>
  <c r="F13" i="24"/>
  <c r="E13" i="24"/>
  <c r="A13" i="24"/>
  <c r="J12" i="24"/>
  <c r="I12" i="24"/>
  <c r="H12" i="24"/>
  <c r="G12" i="24"/>
  <c r="L12" i="24" s="1"/>
  <c r="F12" i="24"/>
  <c r="E12" i="24"/>
  <c r="J11" i="24"/>
  <c r="I11" i="24"/>
  <c r="H11" i="24"/>
  <c r="G11" i="24"/>
  <c r="L11" i="24" s="1"/>
  <c r="F11" i="24"/>
  <c r="E11" i="24"/>
  <c r="J10" i="24"/>
  <c r="I10" i="24"/>
  <c r="H10" i="24"/>
  <c r="G10" i="24"/>
  <c r="K10" i="24" s="1"/>
  <c r="F10" i="24"/>
  <c r="E10" i="24"/>
  <c r="L9" i="24"/>
  <c r="J9" i="24"/>
  <c r="I9" i="24"/>
  <c r="H9" i="24"/>
  <c r="G9" i="24"/>
  <c r="K9" i="24" s="1"/>
  <c r="F9" i="24"/>
  <c r="E9" i="24"/>
  <c r="A9" i="24"/>
  <c r="J8" i="24"/>
  <c r="I8" i="24"/>
  <c r="H8" i="24"/>
  <c r="G8" i="24"/>
  <c r="K8" i="24" s="1"/>
  <c r="F8" i="24"/>
  <c r="E8" i="24"/>
  <c r="J7" i="24"/>
  <c r="I7" i="24"/>
  <c r="H7" i="24"/>
  <c r="G7" i="24"/>
  <c r="L7" i="24" s="1"/>
  <c r="F7" i="24"/>
  <c r="E7" i="24"/>
  <c r="A36" i="24"/>
  <c r="L4" i="24"/>
  <c r="B4" i="24"/>
  <c r="B3" i="24"/>
  <c r="K1" i="24"/>
  <c r="H1" i="24"/>
  <c r="L4" i="23"/>
  <c r="B4" i="23"/>
  <c r="B3" i="23"/>
  <c r="J50" i="23"/>
  <c r="I50" i="23"/>
  <c r="H50" i="23"/>
  <c r="G50" i="23"/>
  <c r="L50" i="23" s="1"/>
  <c r="J49" i="23"/>
  <c r="I49" i="23"/>
  <c r="H49" i="23"/>
  <c r="G49" i="23"/>
  <c r="L49" i="23" s="1"/>
  <c r="J48" i="23"/>
  <c r="I48" i="23"/>
  <c r="H48" i="23"/>
  <c r="G48" i="23"/>
  <c r="L48" i="23" s="1"/>
  <c r="J47" i="23"/>
  <c r="I47" i="23"/>
  <c r="H47" i="23"/>
  <c r="G47" i="23"/>
  <c r="L47" i="23" s="1"/>
  <c r="J46" i="23"/>
  <c r="I46" i="23"/>
  <c r="H46" i="23"/>
  <c r="G46" i="23"/>
  <c r="L46" i="23" s="1"/>
  <c r="J45" i="23"/>
  <c r="I45" i="23"/>
  <c r="H45" i="23"/>
  <c r="G45" i="23"/>
  <c r="L45" i="23" s="1"/>
  <c r="J44" i="23"/>
  <c r="I44" i="23"/>
  <c r="H44" i="23"/>
  <c r="G44" i="23"/>
  <c r="L44" i="23" s="1"/>
  <c r="J43" i="23"/>
  <c r="I43" i="23"/>
  <c r="H43" i="23"/>
  <c r="G43" i="23"/>
  <c r="L43" i="23" s="1"/>
  <c r="J42" i="23"/>
  <c r="I42" i="23"/>
  <c r="H42" i="23"/>
  <c r="G42" i="23"/>
  <c r="L42" i="23" s="1"/>
  <c r="J41" i="23"/>
  <c r="I41" i="23"/>
  <c r="H41" i="23"/>
  <c r="G41" i="23"/>
  <c r="L41" i="23" s="1"/>
  <c r="J40" i="23"/>
  <c r="I40" i="23"/>
  <c r="H40" i="23"/>
  <c r="G40" i="23"/>
  <c r="L40" i="23" s="1"/>
  <c r="J39" i="23"/>
  <c r="I39" i="23"/>
  <c r="H39" i="23"/>
  <c r="G39" i="23"/>
  <c r="L39" i="23" s="1"/>
  <c r="J38" i="23"/>
  <c r="I38" i="23"/>
  <c r="H38" i="23"/>
  <c r="G38" i="23"/>
  <c r="L38" i="23" s="1"/>
  <c r="J37" i="23"/>
  <c r="I37" i="23"/>
  <c r="H37" i="23"/>
  <c r="G37" i="23"/>
  <c r="L37" i="23" s="1"/>
  <c r="F37" i="23"/>
  <c r="E37" i="23"/>
  <c r="L36" i="23"/>
  <c r="J36" i="23"/>
  <c r="I36" i="23"/>
  <c r="H36" i="23"/>
  <c r="G36" i="23"/>
  <c r="K36" i="23" s="1"/>
  <c r="F36" i="23"/>
  <c r="E36" i="23"/>
  <c r="J35" i="23"/>
  <c r="I35" i="23"/>
  <c r="H35" i="23"/>
  <c r="G35" i="23"/>
  <c r="L35" i="23" s="1"/>
  <c r="F35" i="23"/>
  <c r="E35" i="23"/>
  <c r="J34" i="23"/>
  <c r="I34" i="23"/>
  <c r="H34" i="23"/>
  <c r="G34" i="23"/>
  <c r="L34" i="23" s="1"/>
  <c r="F34" i="23"/>
  <c r="E34" i="23"/>
  <c r="J33" i="23"/>
  <c r="I33" i="23"/>
  <c r="H33" i="23"/>
  <c r="G33" i="23"/>
  <c r="L33" i="23" s="1"/>
  <c r="F33" i="23"/>
  <c r="E33" i="23"/>
  <c r="L32" i="23"/>
  <c r="J32" i="23"/>
  <c r="I32" i="23"/>
  <c r="H32" i="23"/>
  <c r="G32" i="23"/>
  <c r="K32" i="23" s="1"/>
  <c r="F32" i="23"/>
  <c r="E32" i="23"/>
  <c r="J31" i="23"/>
  <c r="I31" i="23"/>
  <c r="H31" i="23"/>
  <c r="G31" i="23"/>
  <c r="L31" i="23" s="1"/>
  <c r="F31" i="23"/>
  <c r="E31" i="23"/>
  <c r="L30" i="23"/>
  <c r="J30" i="23"/>
  <c r="I30" i="23"/>
  <c r="H30" i="23"/>
  <c r="G30" i="23"/>
  <c r="K30" i="23" s="1"/>
  <c r="F30" i="23"/>
  <c r="E30" i="23"/>
  <c r="J29" i="23"/>
  <c r="I29" i="23"/>
  <c r="H29" i="23"/>
  <c r="G29" i="23"/>
  <c r="K29" i="23" s="1"/>
  <c r="F29" i="23"/>
  <c r="E29" i="23"/>
  <c r="L28" i="23"/>
  <c r="J28" i="23"/>
  <c r="I28" i="23"/>
  <c r="H28" i="23"/>
  <c r="G28" i="23"/>
  <c r="K28" i="23" s="1"/>
  <c r="F28" i="23"/>
  <c r="E28" i="23"/>
  <c r="J27" i="23"/>
  <c r="I27" i="23"/>
  <c r="H27" i="23"/>
  <c r="G27" i="23"/>
  <c r="L27" i="23" s="1"/>
  <c r="F27" i="23"/>
  <c r="E27" i="23"/>
  <c r="L26" i="23"/>
  <c r="J26" i="23"/>
  <c r="I26" i="23"/>
  <c r="H26" i="23"/>
  <c r="G26" i="23"/>
  <c r="K26" i="23" s="1"/>
  <c r="F26" i="23"/>
  <c r="E26" i="23"/>
  <c r="J25" i="23"/>
  <c r="I25" i="23"/>
  <c r="H25" i="23"/>
  <c r="G25" i="23"/>
  <c r="K25" i="23" s="1"/>
  <c r="F25" i="23"/>
  <c r="E25" i="23"/>
  <c r="L24" i="23"/>
  <c r="J24" i="23"/>
  <c r="I24" i="23"/>
  <c r="H24" i="23"/>
  <c r="G24" i="23"/>
  <c r="K24" i="23" s="1"/>
  <c r="F24" i="23"/>
  <c r="E24" i="23"/>
  <c r="J23" i="23"/>
  <c r="I23" i="23"/>
  <c r="H23" i="23"/>
  <c r="G23" i="23"/>
  <c r="L23" i="23" s="1"/>
  <c r="F23" i="23"/>
  <c r="E23" i="23"/>
  <c r="L22" i="23"/>
  <c r="J22" i="23"/>
  <c r="I22" i="23"/>
  <c r="H22" i="23"/>
  <c r="G22" i="23"/>
  <c r="K22" i="23" s="1"/>
  <c r="F22" i="23"/>
  <c r="E22" i="23"/>
  <c r="J21" i="23"/>
  <c r="I21" i="23"/>
  <c r="H21" i="23"/>
  <c r="G21" i="23"/>
  <c r="K21" i="23" s="1"/>
  <c r="F21" i="23"/>
  <c r="E21" i="23"/>
  <c r="L20" i="23"/>
  <c r="J20" i="23"/>
  <c r="I20" i="23"/>
  <c r="H20" i="23"/>
  <c r="G20" i="23"/>
  <c r="K20" i="23" s="1"/>
  <c r="F20" i="23"/>
  <c r="E20" i="23"/>
  <c r="J19" i="23"/>
  <c r="I19" i="23"/>
  <c r="H19" i="23"/>
  <c r="G19" i="23"/>
  <c r="L19" i="23" s="1"/>
  <c r="F19" i="23"/>
  <c r="E19" i="23"/>
  <c r="L18" i="23"/>
  <c r="J18" i="23"/>
  <c r="I18" i="23"/>
  <c r="H18" i="23"/>
  <c r="G18" i="23"/>
  <c r="K18" i="23" s="1"/>
  <c r="F18" i="23"/>
  <c r="E18" i="23"/>
  <c r="J17" i="23"/>
  <c r="I17" i="23"/>
  <c r="H17" i="23"/>
  <c r="G17" i="23"/>
  <c r="L17" i="23" s="1"/>
  <c r="F17" i="23"/>
  <c r="E17" i="23"/>
  <c r="L16" i="23"/>
  <c r="J16" i="23"/>
  <c r="I16" i="23"/>
  <c r="H16" i="23"/>
  <c r="G16" i="23"/>
  <c r="K16" i="23" s="1"/>
  <c r="F16" i="23"/>
  <c r="E16" i="23"/>
  <c r="J15" i="23"/>
  <c r="I15" i="23"/>
  <c r="H15" i="23"/>
  <c r="G15" i="23"/>
  <c r="L15" i="23" s="1"/>
  <c r="F15" i="23"/>
  <c r="E15" i="23"/>
  <c r="L14" i="23"/>
  <c r="J14" i="23"/>
  <c r="I14" i="23"/>
  <c r="H14" i="23"/>
  <c r="G14" i="23"/>
  <c r="K14" i="23" s="1"/>
  <c r="F14" i="23"/>
  <c r="E14" i="23"/>
  <c r="J13" i="23"/>
  <c r="I13" i="23"/>
  <c r="H13" i="23"/>
  <c r="G13" i="23"/>
  <c r="L13" i="23" s="1"/>
  <c r="F13" i="23"/>
  <c r="E13" i="23"/>
  <c r="L12" i="23"/>
  <c r="J12" i="23"/>
  <c r="I12" i="23"/>
  <c r="H12" i="23"/>
  <c r="G12" i="23"/>
  <c r="K12" i="23" s="1"/>
  <c r="F12" i="23"/>
  <c r="E12" i="23"/>
  <c r="J11" i="23"/>
  <c r="I11" i="23"/>
  <c r="H11" i="23"/>
  <c r="G11" i="23"/>
  <c r="L11" i="23" s="1"/>
  <c r="F11" i="23"/>
  <c r="E11" i="23"/>
  <c r="J10" i="23"/>
  <c r="I10" i="23"/>
  <c r="H10" i="23"/>
  <c r="G10" i="23"/>
  <c r="K10" i="23" s="1"/>
  <c r="F10" i="23"/>
  <c r="E10" i="23"/>
  <c r="J9" i="23"/>
  <c r="I9" i="23"/>
  <c r="H9" i="23"/>
  <c r="G9" i="23"/>
  <c r="K9" i="23" s="1"/>
  <c r="F9" i="23"/>
  <c r="E9" i="23"/>
  <c r="J8" i="23"/>
  <c r="I8" i="23"/>
  <c r="H8" i="23"/>
  <c r="G8" i="23"/>
  <c r="L8" i="23" s="1"/>
  <c r="F8" i="23"/>
  <c r="E8" i="23"/>
  <c r="J7" i="23"/>
  <c r="I7" i="23"/>
  <c r="H7" i="23"/>
  <c r="G7" i="23"/>
  <c r="L7" i="23" s="1"/>
  <c r="F7" i="23"/>
  <c r="F51" i="23" s="1"/>
  <c r="E7" i="23"/>
  <c r="J50" i="22"/>
  <c r="I50" i="22"/>
  <c r="H50" i="22"/>
  <c r="G50" i="22"/>
  <c r="L50" i="22" s="1"/>
  <c r="J49" i="22"/>
  <c r="I49" i="22"/>
  <c r="H49" i="22"/>
  <c r="G49" i="22"/>
  <c r="K49" i="22" s="1"/>
  <c r="J48" i="22"/>
  <c r="I48" i="22"/>
  <c r="H48" i="22"/>
  <c r="G48" i="22"/>
  <c r="L48" i="22" s="1"/>
  <c r="J47" i="22"/>
  <c r="I47" i="22"/>
  <c r="H47" i="22"/>
  <c r="G47" i="22"/>
  <c r="L47" i="22" s="1"/>
  <c r="J46" i="22"/>
  <c r="I46" i="22"/>
  <c r="H46" i="22"/>
  <c r="G46" i="22"/>
  <c r="L46" i="22" s="1"/>
  <c r="J45" i="22"/>
  <c r="I45" i="22"/>
  <c r="H45" i="22"/>
  <c r="G45" i="22"/>
  <c r="L45" i="22" s="1"/>
  <c r="L44" i="22"/>
  <c r="J44" i="22"/>
  <c r="I44" i="22"/>
  <c r="H44" i="22"/>
  <c r="G44" i="22"/>
  <c r="K44" i="22" s="1"/>
  <c r="J43" i="22"/>
  <c r="I43" i="22"/>
  <c r="H43" i="22"/>
  <c r="G43" i="22"/>
  <c r="L43" i="22" s="1"/>
  <c r="L42" i="22"/>
  <c r="J42" i="22"/>
  <c r="I42" i="22"/>
  <c r="H42" i="22"/>
  <c r="G42" i="22"/>
  <c r="K42" i="22" s="1"/>
  <c r="J41" i="22"/>
  <c r="I41" i="22"/>
  <c r="H41" i="22"/>
  <c r="G41" i="22"/>
  <c r="K41" i="22" s="1"/>
  <c r="L40" i="22"/>
  <c r="J40" i="22"/>
  <c r="I40" i="22"/>
  <c r="H40" i="22"/>
  <c r="G40" i="22"/>
  <c r="K40" i="22" s="1"/>
  <c r="J39" i="22"/>
  <c r="I39" i="22"/>
  <c r="H39" i="22"/>
  <c r="G39" i="22"/>
  <c r="L39" i="22" s="1"/>
  <c r="L38" i="22"/>
  <c r="J38" i="22"/>
  <c r="I38" i="22"/>
  <c r="H38" i="22"/>
  <c r="G38" i="22"/>
  <c r="K38" i="22" s="1"/>
  <c r="J37" i="22"/>
  <c r="I37" i="22"/>
  <c r="H37" i="22"/>
  <c r="G37" i="22"/>
  <c r="L37" i="22" s="1"/>
  <c r="F37" i="22"/>
  <c r="E37" i="22"/>
  <c r="A37" i="22"/>
  <c r="L36" i="22"/>
  <c r="J36" i="22"/>
  <c r="I36" i="22"/>
  <c r="H36" i="22"/>
  <c r="G36" i="22"/>
  <c r="K36" i="22" s="1"/>
  <c r="F36" i="22"/>
  <c r="E36" i="22"/>
  <c r="A36" i="22"/>
  <c r="L35" i="22"/>
  <c r="J35" i="22"/>
  <c r="I35" i="22"/>
  <c r="H35" i="22"/>
  <c r="G35" i="22"/>
  <c r="K35" i="22" s="1"/>
  <c r="F35" i="22"/>
  <c r="E35" i="22"/>
  <c r="A35" i="22"/>
  <c r="J34" i="22"/>
  <c r="I34" i="22"/>
  <c r="H34" i="22"/>
  <c r="G34" i="22"/>
  <c r="K34" i="22" s="1"/>
  <c r="F34" i="22"/>
  <c r="E34" i="22"/>
  <c r="A34" i="22"/>
  <c r="J33" i="22"/>
  <c r="I33" i="22"/>
  <c r="H33" i="22"/>
  <c r="G33" i="22"/>
  <c r="L33" i="22" s="1"/>
  <c r="F33" i="22"/>
  <c r="E33" i="22"/>
  <c r="A33" i="22"/>
  <c r="L32" i="22"/>
  <c r="J32" i="22"/>
  <c r="I32" i="22"/>
  <c r="H32" i="22"/>
  <c r="G32" i="22"/>
  <c r="K32" i="22" s="1"/>
  <c r="F32" i="22"/>
  <c r="E32" i="22"/>
  <c r="A32" i="22"/>
  <c r="L31" i="22"/>
  <c r="J31" i="22"/>
  <c r="I31" i="22"/>
  <c r="H31" i="22"/>
  <c r="G31" i="22"/>
  <c r="K31" i="22" s="1"/>
  <c r="F31" i="22"/>
  <c r="E31" i="22"/>
  <c r="A31" i="22"/>
  <c r="J30" i="22"/>
  <c r="I30" i="22"/>
  <c r="H30" i="22"/>
  <c r="G30" i="22"/>
  <c r="K30" i="22" s="1"/>
  <c r="F30" i="22"/>
  <c r="E30" i="22"/>
  <c r="A30" i="22"/>
  <c r="J29" i="22"/>
  <c r="I29" i="22"/>
  <c r="H29" i="22"/>
  <c r="G29" i="22"/>
  <c r="L29" i="22" s="1"/>
  <c r="F29" i="22"/>
  <c r="E29" i="22"/>
  <c r="A29" i="22"/>
  <c r="L28" i="22"/>
  <c r="J28" i="22"/>
  <c r="I28" i="22"/>
  <c r="H28" i="22"/>
  <c r="G28" i="22"/>
  <c r="K28" i="22" s="1"/>
  <c r="F28" i="22"/>
  <c r="E28" i="22"/>
  <c r="A28" i="22"/>
  <c r="L27" i="22"/>
  <c r="J27" i="22"/>
  <c r="I27" i="22"/>
  <c r="H27" i="22"/>
  <c r="G27" i="22"/>
  <c r="K27" i="22" s="1"/>
  <c r="F27" i="22"/>
  <c r="E27" i="22"/>
  <c r="A27" i="22"/>
  <c r="J26" i="22"/>
  <c r="I26" i="22"/>
  <c r="H26" i="22"/>
  <c r="G26" i="22"/>
  <c r="L26" i="22" s="1"/>
  <c r="F26" i="22"/>
  <c r="E26" i="22"/>
  <c r="A26" i="22"/>
  <c r="J25" i="22"/>
  <c r="I25" i="22"/>
  <c r="H25" i="22"/>
  <c r="G25" i="22"/>
  <c r="L25" i="22" s="1"/>
  <c r="F25" i="22"/>
  <c r="E25" i="22"/>
  <c r="A25" i="22"/>
  <c r="L24" i="22"/>
  <c r="J24" i="22"/>
  <c r="I24" i="22"/>
  <c r="H24" i="22"/>
  <c r="G24" i="22"/>
  <c r="K24" i="22" s="1"/>
  <c r="F24" i="22"/>
  <c r="E24" i="22"/>
  <c r="A24" i="22"/>
  <c r="L23" i="22"/>
  <c r="J23" i="22"/>
  <c r="I23" i="22"/>
  <c r="H23" i="22"/>
  <c r="G23" i="22"/>
  <c r="K23" i="22" s="1"/>
  <c r="F23" i="22"/>
  <c r="E23" i="22"/>
  <c r="A23" i="22"/>
  <c r="J22" i="22"/>
  <c r="I22" i="22"/>
  <c r="H22" i="22"/>
  <c r="G22" i="22"/>
  <c r="L22" i="22" s="1"/>
  <c r="F22" i="22"/>
  <c r="E22" i="22"/>
  <c r="A22" i="22"/>
  <c r="J21" i="22"/>
  <c r="I21" i="22"/>
  <c r="H21" i="22"/>
  <c r="G21" i="22"/>
  <c r="L21" i="22" s="1"/>
  <c r="F21" i="22"/>
  <c r="E21" i="22"/>
  <c r="A21" i="22"/>
  <c r="L20" i="22"/>
  <c r="J20" i="22"/>
  <c r="I20" i="22"/>
  <c r="H20" i="22"/>
  <c r="G20" i="22"/>
  <c r="K20" i="22" s="1"/>
  <c r="F20" i="22"/>
  <c r="E20" i="22"/>
  <c r="A20" i="22"/>
  <c r="L19" i="22"/>
  <c r="J19" i="22"/>
  <c r="I19" i="22"/>
  <c r="H19" i="22"/>
  <c r="G19" i="22"/>
  <c r="K19" i="22" s="1"/>
  <c r="F19" i="22"/>
  <c r="E19" i="22"/>
  <c r="A19" i="22"/>
  <c r="J18" i="22"/>
  <c r="I18" i="22"/>
  <c r="H18" i="22"/>
  <c r="G18" i="22"/>
  <c r="K18" i="22" s="1"/>
  <c r="F18" i="22"/>
  <c r="E18" i="22"/>
  <c r="A18" i="22"/>
  <c r="J17" i="22"/>
  <c r="I17" i="22"/>
  <c r="H17" i="22"/>
  <c r="G17" i="22"/>
  <c r="L17" i="22" s="1"/>
  <c r="F17" i="22"/>
  <c r="E17" i="22"/>
  <c r="A17" i="22"/>
  <c r="L16" i="22"/>
  <c r="J16" i="22"/>
  <c r="I16" i="22"/>
  <c r="H16" i="22"/>
  <c r="G16" i="22"/>
  <c r="K16" i="22" s="1"/>
  <c r="F16" i="22"/>
  <c r="E16" i="22"/>
  <c r="A16" i="22"/>
  <c r="L15" i="22"/>
  <c r="J15" i="22"/>
  <c r="I15" i="22"/>
  <c r="H15" i="22"/>
  <c r="G15" i="22"/>
  <c r="K15" i="22" s="1"/>
  <c r="F15" i="22"/>
  <c r="E15" i="22"/>
  <c r="A15" i="22"/>
  <c r="J14" i="22"/>
  <c r="I14" i="22"/>
  <c r="H14" i="22"/>
  <c r="G14" i="22"/>
  <c r="K14" i="22" s="1"/>
  <c r="F14" i="22"/>
  <c r="E14" i="22"/>
  <c r="A14" i="22"/>
  <c r="J13" i="22"/>
  <c r="I13" i="22"/>
  <c r="H13" i="22"/>
  <c r="G13" i="22"/>
  <c r="L13" i="22" s="1"/>
  <c r="F13" i="22"/>
  <c r="E13" i="22"/>
  <c r="A13" i="22"/>
  <c r="L12" i="22"/>
  <c r="J12" i="22"/>
  <c r="I12" i="22"/>
  <c r="H12" i="22"/>
  <c r="G12" i="22"/>
  <c r="K12" i="22" s="1"/>
  <c r="F12" i="22"/>
  <c r="E12" i="22"/>
  <c r="A12" i="22"/>
  <c r="L11" i="22"/>
  <c r="J11" i="22"/>
  <c r="I11" i="22"/>
  <c r="H11" i="22"/>
  <c r="G11" i="22"/>
  <c r="K11" i="22" s="1"/>
  <c r="F11" i="22"/>
  <c r="E11" i="22"/>
  <c r="A11" i="22"/>
  <c r="J10" i="22"/>
  <c r="I10" i="22"/>
  <c r="H10" i="22"/>
  <c r="G10" i="22"/>
  <c r="K10" i="22" s="1"/>
  <c r="F10" i="22"/>
  <c r="E10" i="22"/>
  <c r="A10" i="22"/>
  <c r="J9" i="22"/>
  <c r="I9" i="22"/>
  <c r="H9" i="22"/>
  <c r="G9" i="22"/>
  <c r="K9" i="22" s="1"/>
  <c r="F9" i="22"/>
  <c r="A9" i="22"/>
  <c r="E9" i="22" s="1"/>
  <c r="J8" i="22"/>
  <c r="I8" i="22"/>
  <c r="H8" i="22"/>
  <c r="G8" i="22"/>
  <c r="K8" i="22" s="1"/>
  <c r="F8" i="22"/>
  <c r="E8" i="22"/>
  <c r="A8" i="22"/>
  <c r="J7" i="22"/>
  <c r="I7" i="22"/>
  <c r="H7" i="22"/>
  <c r="G7" i="22"/>
  <c r="F7" i="22"/>
  <c r="E7" i="22"/>
  <c r="K1" i="22"/>
  <c r="H1" i="22"/>
  <c r="L7" i="32" l="1"/>
  <c r="I51" i="31"/>
  <c r="I51" i="24"/>
  <c r="F51" i="24"/>
  <c r="L33" i="24"/>
  <c r="H51" i="24"/>
  <c r="E51" i="33"/>
  <c r="J51" i="33"/>
  <c r="L3" i="33"/>
  <c r="L5" i="33" s="1"/>
  <c r="I53" i="33" s="1"/>
  <c r="K26" i="33"/>
  <c r="K30" i="33"/>
  <c r="K34" i="33"/>
  <c r="K7" i="33"/>
  <c r="A10" i="33"/>
  <c r="L10" i="33"/>
  <c r="K11" i="33"/>
  <c r="A14" i="33"/>
  <c r="L14" i="33"/>
  <c r="K15" i="33"/>
  <c r="A18" i="33"/>
  <c r="L18" i="33"/>
  <c r="K19" i="33"/>
  <c r="A22" i="33"/>
  <c r="L22" i="33"/>
  <c r="K23" i="33"/>
  <c r="A26" i="33"/>
  <c r="K27" i="33"/>
  <c r="A30" i="33"/>
  <c r="K31" i="33"/>
  <c r="A34" i="33"/>
  <c r="K35" i="33"/>
  <c r="K38" i="33"/>
  <c r="K40" i="33"/>
  <c r="K42" i="33"/>
  <c r="K44" i="33"/>
  <c r="K46" i="33"/>
  <c r="K48" i="33"/>
  <c r="K50" i="33"/>
  <c r="G51" i="33"/>
  <c r="I54" i="33" s="1"/>
  <c r="I55" i="33" s="1"/>
  <c r="A11" i="33"/>
  <c r="A15" i="33"/>
  <c r="A19" i="33"/>
  <c r="A23" i="33"/>
  <c r="A27" i="33"/>
  <c r="A31" i="33"/>
  <c r="A35" i="33"/>
  <c r="K36" i="33"/>
  <c r="A12" i="33"/>
  <c r="A16" i="33"/>
  <c r="A20" i="33"/>
  <c r="A24" i="33"/>
  <c r="A28" i="33"/>
  <c r="A32" i="33"/>
  <c r="L3" i="32"/>
  <c r="L5" i="32" s="1"/>
  <c r="I53" i="32" s="1"/>
  <c r="E51" i="32"/>
  <c r="J51" i="32"/>
  <c r="I54" i="32"/>
  <c r="I55" i="32" s="1"/>
  <c r="K10" i="32"/>
  <c r="K18" i="32"/>
  <c r="K7" i="32"/>
  <c r="A10" i="32"/>
  <c r="A14" i="32"/>
  <c r="L14" i="32"/>
  <c r="A18" i="32"/>
  <c r="A22" i="32"/>
  <c r="L22" i="32"/>
  <c r="A26" i="32"/>
  <c r="L26" i="32"/>
  <c r="A30" i="32"/>
  <c r="L30" i="32"/>
  <c r="A34" i="32"/>
  <c r="L34" i="32"/>
  <c r="K38" i="32"/>
  <c r="K40" i="32"/>
  <c r="K42" i="32"/>
  <c r="K44" i="32"/>
  <c r="K46" i="32"/>
  <c r="K48" i="32"/>
  <c r="K50" i="32"/>
  <c r="A11" i="32"/>
  <c r="A15" i="32"/>
  <c r="A19" i="32"/>
  <c r="A23" i="32"/>
  <c r="A27" i="32"/>
  <c r="A31" i="32"/>
  <c r="A35" i="32"/>
  <c r="A12" i="32"/>
  <c r="A16" i="32"/>
  <c r="A20" i="32"/>
  <c r="A24" i="32"/>
  <c r="A28" i="32"/>
  <c r="A32" i="32"/>
  <c r="E51" i="31"/>
  <c r="J51" i="31"/>
  <c r="L3" i="31"/>
  <c r="L5" i="31" s="1"/>
  <c r="I53" i="31" s="1"/>
  <c r="I54" i="31"/>
  <c r="K14" i="31"/>
  <c r="K18" i="31"/>
  <c r="K22" i="31"/>
  <c r="K34" i="31"/>
  <c r="K7" i="31"/>
  <c r="A10" i="31"/>
  <c r="L10" i="31"/>
  <c r="L51" i="31" s="1"/>
  <c r="A14" i="31"/>
  <c r="A18" i="31"/>
  <c r="A22" i="31"/>
  <c r="A26" i="31"/>
  <c r="L26" i="31"/>
  <c r="A30" i="31"/>
  <c r="A34" i="31"/>
  <c r="K38" i="31"/>
  <c r="K40" i="31"/>
  <c r="K42" i="31"/>
  <c r="K44" i="31"/>
  <c r="K46" i="31"/>
  <c r="K48" i="31"/>
  <c r="K50" i="31"/>
  <c r="K8" i="31"/>
  <c r="A11" i="31"/>
  <c r="K12" i="31"/>
  <c r="A15" i="31"/>
  <c r="K16" i="31"/>
  <c r="A19" i="31"/>
  <c r="K20" i="31"/>
  <c r="A23" i="31"/>
  <c r="K24" i="31"/>
  <c r="A27" i="31"/>
  <c r="K28" i="31"/>
  <c r="A31" i="31"/>
  <c r="K32" i="31"/>
  <c r="A35" i="31"/>
  <c r="K36" i="31"/>
  <c r="H1" i="31"/>
  <c r="A8" i="31"/>
  <c r="A12" i="31"/>
  <c r="A16" i="31"/>
  <c r="A20" i="31"/>
  <c r="A24" i="31"/>
  <c r="A28" i="31"/>
  <c r="A32" i="31"/>
  <c r="E51" i="30"/>
  <c r="J51" i="30"/>
  <c r="K10" i="30"/>
  <c r="K14" i="30"/>
  <c r="K22" i="30"/>
  <c r="K26" i="30"/>
  <c r="K7" i="30"/>
  <c r="A10" i="30"/>
  <c r="K11" i="30"/>
  <c r="A14" i="30"/>
  <c r="K15" i="30"/>
  <c r="A18" i="30"/>
  <c r="L18" i="30"/>
  <c r="A22" i="30"/>
  <c r="A26" i="30"/>
  <c r="A30" i="30"/>
  <c r="L30" i="30"/>
  <c r="A34" i="30"/>
  <c r="L34" i="30"/>
  <c r="K38" i="30"/>
  <c r="K40" i="30"/>
  <c r="K42" i="30"/>
  <c r="K44" i="30"/>
  <c r="K46" i="30"/>
  <c r="K48" i="30"/>
  <c r="K50" i="30"/>
  <c r="G51" i="30"/>
  <c r="I54" i="30" s="1"/>
  <c r="I55" i="30" s="1"/>
  <c r="A11" i="30"/>
  <c r="A15" i="30"/>
  <c r="K16" i="30"/>
  <c r="A19" i="30"/>
  <c r="K20" i="30"/>
  <c r="A23" i="30"/>
  <c r="K24" i="30"/>
  <c r="A27" i="30"/>
  <c r="K28" i="30"/>
  <c r="A31" i="30"/>
  <c r="K32" i="30"/>
  <c r="A35" i="30"/>
  <c r="K36" i="30"/>
  <c r="A12" i="30"/>
  <c r="A16" i="30"/>
  <c r="A20" i="30"/>
  <c r="A24" i="30"/>
  <c r="A28" i="30"/>
  <c r="A32" i="30"/>
  <c r="E51" i="29"/>
  <c r="I54" i="29" s="1"/>
  <c r="I55" i="29" s="1"/>
  <c r="K10" i="29"/>
  <c r="K18" i="29"/>
  <c r="K26" i="29"/>
  <c r="K34" i="29"/>
  <c r="K7" i="29"/>
  <c r="A10" i="29"/>
  <c r="A14" i="29"/>
  <c r="L14" i="29"/>
  <c r="K15" i="29"/>
  <c r="A18" i="29"/>
  <c r="K19" i="29"/>
  <c r="A22" i="29"/>
  <c r="L22" i="29"/>
  <c r="K23" i="29"/>
  <c r="A26" i="29"/>
  <c r="K27" i="29"/>
  <c r="A30" i="29"/>
  <c r="L30" i="29"/>
  <c r="K31" i="29"/>
  <c r="A34" i="29"/>
  <c r="K35" i="29"/>
  <c r="K38" i="29"/>
  <c r="K40" i="29"/>
  <c r="K42" i="29"/>
  <c r="K44" i="29"/>
  <c r="K46" i="29"/>
  <c r="K48" i="29"/>
  <c r="K50" i="29"/>
  <c r="A11" i="29"/>
  <c r="A15" i="29"/>
  <c r="A19" i="29"/>
  <c r="K20" i="29"/>
  <c r="A23" i="29"/>
  <c r="K24" i="29"/>
  <c r="A27" i="29"/>
  <c r="K28" i="29"/>
  <c r="A31" i="29"/>
  <c r="K32" i="29"/>
  <c r="A35" i="29"/>
  <c r="K36" i="29"/>
  <c r="A16" i="29"/>
  <c r="A20" i="29"/>
  <c r="A24" i="29"/>
  <c r="A28" i="29"/>
  <c r="A32" i="29"/>
  <c r="J51" i="28"/>
  <c r="E51" i="28"/>
  <c r="I54" i="28" s="1"/>
  <c r="I51" i="28"/>
  <c r="L3" i="28"/>
  <c r="L5" i="28" s="1"/>
  <c r="I53" i="28" s="1"/>
  <c r="K14" i="28"/>
  <c r="K34" i="28"/>
  <c r="K7" i="28"/>
  <c r="A10" i="28"/>
  <c r="L10" i="28"/>
  <c r="A14" i="28"/>
  <c r="A18" i="28"/>
  <c r="L18" i="28"/>
  <c r="A22" i="28"/>
  <c r="L22" i="28"/>
  <c r="A26" i="28"/>
  <c r="L26" i="28"/>
  <c r="A30" i="28"/>
  <c r="L30" i="28"/>
  <c r="A34" i="28"/>
  <c r="K38" i="28"/>
  <c r="K40" i="28"/>
  <c r="K42" i="28"/>
  <c r="K44" i="28"/>
  <c r="K46" i="28"/>
  <c r="K48" i="28"/>
  <c r="K50" i="28"/>
  <c r="K8" i="28"/>
  <c r="A11" i="28"/>
  <c r="K12" i="28"/>
  <c r="A15" i="28"/>
  <c r="K16" i="28"/>
  <c r="A19" i="28"/>
  <c r="K20" i="28"/>
  <c r="A23" i="28"/>
  <c r="K24" i="28"/>
  <c r="A27" i="28"/>
  <c r="K28" i="28"/>
  <c r="A31" i="28"/>
  <c r="K32" i="28"/>
  <c r="A35" i="28"/>
  <c r="K36" i="28"/>
  <c r="H1" i="28"/>
  <c r="A8" i="28"/>
  <c r="A12" i="28"/>
  <c r="A16" i="28"/>
  <c r="A20" i="28"/>
  <c r="A24" i="28"/>
  <c r="A28" i="28"/>
  <c r="A32" i="28"/>
  <c r="E51" i="27"/>
  <c r="J51" i="27"/>
  <c r="L51" i="27"/>
  <c r="I54" i="27"/>
  <c r="K8" i="27"/>
  <c r="A11" i="27"/>
  <c r="K12" i="27"/>
  <c r="A15" i="27"/>
  <c r="K16" i="27"/>
  <c r="A19" i="27"/>
  <c r="K20" i="27"/>
  <c r="A23" i="27"/>
  <c r="K24" i="27"/>
  <c r="A27" i="27"/>
  <c r="K28" i="27"/>
  <c r="A31" i="27"/>
  <c r="K32" i="27"/>
  <c r="A35" i="27"/>
  <c r="K36" i="27"/>
  <c r="H1" i="27"/>
  <c r="A8" i="27"/>
  <c r="K9" i="27"/>
  <c r="A12" i="27"/>
  <c r="K13" i="27"/>
  <c r="A16" i="27"/>
  <c r="K17" i="27"/>
  <c r="A20" i="27"/>
  <c r="K21" i="27"/>
  <c r="K1" i="27"/>
  <c r="A9" i="27"/>
  <c r="K10" i="27"/>
  <c r="A13" i="27"/>
  <c r="K14" i="27"/>
  <c r="A17" i="27"/>
  <c r="K18" i="27"/>
  <c r="A21" i="27"/>
  <c r="K22" i="27"/>
  <c r="A25" i="27"/>
  <c r="K26" i="27"/>
  <c r="A29" i="27"/>
  <c r="K30" i="27"/>
  <c r="A33" i="27"/>
  <c r="K34" i="27"/>
  <c r="A37" i="27"/>
  <c r="L3" i="27" s="1"/>
  <c r="L5" i="27" s="1"/>
  <c r="I53" i="27" s="1"/>
  <c r="K7" i="27"/>
  <c r="A10" i="27"/>
  <c r="A14" i="27"/>
  <c r="A18" i="27"/>
  <c r="A22" i="27"/>
  <c r="A26" i="27"/>
  <c r="A30" i="27"/>
  <c r="A34" i="27"/>
  <c r="K46" i="27"/>
  <c r="K48" i="27"/>
  <c r="K50" i="27"/>
  <c r="A24" i="27"/>
  <c r="A28" i="27"/>
  <c r="A32" i="27"/>
  <c r="E51" i="26"/>
  <c r="K14" i="26"/>
  <c r="K22" i="26"/>
  <c r="K34" i="26"/>
  <c r="K7" i="26"/>
  <c r="K15" i="26"/>
  <c r="L18" i="26"/>
  <c r="K19" i="26"/>
  <c r="K23" i="26"/>
  <c r="K27" i="26"/>
  <c r="K35" i="26"/>
  <c r="K42" i="26"/>
  <c r="K48" i="26"/>
  <c r="K50" i="26"/>
  <c r="G51" i="26"/>
  <c r="I54" i="26" s="1"/>
  <c r="I55" i="26" s="1"/>
  <c r="K8" i="26"/>
  <c r="A11" i="26"/>
  <c r="L11" i="26"/>
  <c r="K12" i="26"/>
  <c r="A15" i="26"/>
  <c r="K16" i="26"/>
  <c r="A19" i="26"/>
  <c r="K20" i="26"/>
  <c r="A23" i="26"/>
  <c r="K24" i="26"/>
  <c r="A27" i="26"/>
  <c r="K28" i="26"/>
  <c r="A31" i="26"/>
  <c r="L31" i="26"/>
  <c r="K32" i="26"/>
  <c r="A35" i="26"/>
  <c r="K36" i="26"/>
  <c r="L38" i="26"/>
  <c r="L40" i="26"/>
  <c r="L44" i="26"/>
  <c r="L46" i="26"/>
  <c r="K10" i="26"/>
  <c r="K26" i="26"/>
  <c r="K30" i="26"/>
  <c r="H1" i="26"/>
  <c r="A8" i="26"/>
  <c r="A12" i="26"/>
  <c r="A16" i="26"/>
  <c r="A20" i="26"/>
  <c r="A24" i="26"/>
  <c r="A28" i="26"/>
  <c r="A32" i="26"/>
  <c r="E51" i="25"/>
  <c r="J51" i="25"/>
  <c r="I54" i="25"/>
  <c r="I55" i="25" s="1"/>
  <c r="K9" i="25"/>
  <c r="K13" i="25"/>
  <c r="K17" i="25"/>
  <c r="K21" i="25"/>
  <c r="K25" i="25"/>
  <c r="K29" i="25"/>
  <c r="K33" i="25"/>
  <c r="K37" i="25"/>
  <c r="K39" i="25"/>
  <c r="K41" i="25"/>
  <c r="K43" i="25"/>
  <c r="K45" i="25"/>
  <c r="K47" i="25"/>
  <c r="K10" i="25"/>
  <c r="K14" i="25"/>
  <c r="K18" i="25"/>
  <c r="K34" i="25"/>
  <c r="L49" i="25"/>
  <c r="K7" i="25"/>
  <c r="A10" i="25"/>
  <c r="A14" i="25"/>
  <c r="A18" i="25"/>
  <c r="A22" i="25"/>
  <c r="L22" i="25"/>
  <c r="A26" i="25"/>
  <c r="L26" i="25"/>
  <c r="A30" i="25"/>
  <c r="L30" i="25"/>
  <c r="A34" i="25"/>
  <c r="A11" i="25"/>
  <c r="A15" i="25"/>
  <c r="A19" i="25"/>
  <c r="A23" i="25"/>
  <c r="A27" i="25"/>
  <c r="A31" i="25"/>
  <c r="K7" i="23"/>
  <c r="K8" i="23"/>
  <c r="K7" i="24"/>
  <c r="L8" i="24"/>
  <c r="G51" i="24"/>
  <c r="E51" i="24"/>
  <c r="J51" i="24"/>
  <c r="K26" i="24"/>
  <c r="A10" i="24"/>
  <c r="L10" i="24"/>
  <c r="K11" i="24"/>
  <c r="A14" i="24"/>
  <c r="L14" i="24"/>
  <c r="K15" i="24"/>
  <c r="A18" i="24"/>
  <c r="L18" i="24"/>
  <c r="K19" i="24"/>
  <c r="A22" i="24"/>
  <c r="L22" i="24"/>
  <c r="K23" i="24"/>
  <c r="A26" i="24"/>
  <c r="K27" i="24"/>
  <c r="A30" i="24"/>
  <c r="L30" i="24"/>
  <c r="K31" i="24"/>
  <c r="A34" i="24"/>
  <c r="L34" i="24"/>
  <c r="K35" i="24"/>
  <c r="K38" i="24"/>
  <c r="K40" i="24"/>
  <c r="K42" i="24"/>
  <c r="K44" i="24"/>
  <c r="K46" i="24"/>
  <c r="K48" i="24"/>
  <c r="K50" i="24"/>
  <c r="A11" i="24"/>
  <c r="K12" i="24"/>
  <c r="A15" i="24"/>
  <c r="K16" i="24"/>
  <c r="A19" i="24"/>
  <c r="K20" i="24"/>
  <c r="A23" i="24"/>
  <c r="K24" i="24"/>
  <c r="A27" i="24"/>
  <c r="K28" i="24"/>
  <c r="A31" i="24"/>
  <c r="K32" i="24"/>
  <c r="A35" i="24"/>
  <c r="L3" i="24" s="1"/>
  <c r="L5" i="24" s="1"/>
  <c r="I53" i="24" s="1"/>
  <c r="K36" i="24"/>
  <c r="A8" i="24"/>
  <c r="A12" i="24"/>
  <c r="A16" i="24"/>
  <c r="A20" i="24"/>
  <c r="A24" i="24"/>
  <c r="A28" i="24"/>
  <c r="A32" i="24"/>
  <c r="J51" i="23"/>
  <c r="L3" i="22"/>
  <c r="L5" i="22" s="1"/>
  <c r="I53" i="22" s="1"/>
  <c r="A7" i="23"/>
  <c r="G51" i="23"/>
  <c r="H51" i="23"/>
  <c r="L10" i="23"/>
  <c r="E51" i="23"/>
  <c r="I51" i="23"/>
  <c r="K13" i="23"/>
  <c r="K17" i="23"/>
  <c r="K33" i="23"/>
  <c r="K37" i="23"/>
  <c r="K39" i="23"/>
  <c r="K41" i="23"/>
  <c r="K43" i="23"/>
  <c r="K45" i="23"/>
  <c r="K47" i="23"/>
  <c r="K49" i="23"/>
  <c r="L9" i="23"/>
  <c r="L21" i="23"/>
  <c r="L25" i="23"/>
  <c r="L29" i="23"/>
  <c r="K34" i="23"/>
  <c r="K11" i="23"/>
  <c r="K15" i="23"/>
  <c r="K19" i="23"/>
  <c r="K23" i="23"/>
  <c r="K27" i="23"/>
  <c r="K31" i="23"/>
  <c r="K35" i="23"/>
  <c r="K38" i="23"/>
  <c r="K40" i="23"/>
  <c r="K42" i="23"/>
  <c r="K44" i="23"/>
  <c r="K46" i="23"/>
  <c r="K48" i="23"/>
  <c r="K50" i="23"/>
  <c r="H51" i="22"/>
  <c r="E51" i="22"/>
  <c r="I51" i="22"/>
  <c r="F51" i="22"/>
  <c r="J51" i="22"/>
  <c r="L8" i="22"/>
  <c r="G51" i="22"/>
  <c r="L7" i="22"/>
  <c r="K17" i="22"/>
  <c r="K21" i="22"/>
  <c r="K25" i="22"/>
  <c r="K29" i="22"/>
  <c r="K33" i="22"/>
  <c r="K37" i="22"/>
  <c r="K39" i="22"/>
  <c r="K43" i="22"/>
  <c r="K45" i="22"/>
  <c r="K47" i="22"/>
  <c r="L9" i="22"/>
  <c r="K22" i="22"/>
  <c r="K26" i="22"/>
  <c r="L41" i="22"/>
  <c r="L49" i="22"/>
  <c r="K7" i="22"/>
  <c r="L10" i="22"/>
  <c r="L14" i="22"/>
  <c r="L18" i="22"/>
  <c r="L30" i="22"/>
  <c r="L34" i="22"/>
  <c r="K46" i="22"/>
  <c r="K48" i="22"/>
  <c r="K50" i="22"/>
  <c r="K13" i="22"/>
  <c r="I54" i="24" l="1"/>
  <c r="L51" i="33"/>
  <c r="K51" i="33"/>
  <c r="L51" i="32"/>
  <c r="K51" i="32"/>
  <c r="I55" i="31"/>
  <c r="K51" i="31"/>
  <c r="L51" i="30"/>
  <c r="K51" i="30"/>
  <c r="L51" i="29"/>
  <c r="K51" i="29"/>
  <c r="L51" i="28"/>
  <c r="I55" i="28"/>
  <c r="K51" i="28"/>
  <c r="I55" i="27"/>
  <c r="K51" i="27"/>
  <c r="L51" i="26"/>
  <c r="K51" i="26"/>
  <c r="L51" i="25"/>
  <c r="K51" i="25"/>
  <c r="I54" i="23"/>
  <c r="K51" i="24"/>
  <c r="L51" i="24"/>
  <c r="I55" i="24"/>
  <c r="L51" i="23"/>
  <c r="A33" i="23"/>
  <c r="A32" i="23"/>
  <c r="A25" i="23"/>
  <c r="A24" i="23"/>
  <c r="A17" i="23"/>
  <c r="A16" i="23"/>
  <c r="A10" i="23"/>
  <c r="A8" i="23"/>
  <c r="A31" i="23"/>
  <c r="A30" i="23"/>
  <c r="A34" i="23"/>
  <c r="A27" i="23"/>
  <c r="A26" i="23"/>
  <c r="A19" i="23"/>
  <c r="A18" i="23"/>
  <c r="A11" i="23"/>
  <c r="K1" i="23"/>
  <c r="A22" i="23"/>
  <c r="A14" i="23"/>
  <c r="A35" i="23"/>
  <c r="A29" i="23"/>
  <c r="A28" i="23"/>
  <c r="A21" i="23"/>
  <c r="A20" i="23"/>
  <c r="A13" i="23"/>
  <c r="A12" i="23"/>
  <c r="H1" i="23"/>
  <c r="A37" i="23"/>
  <c r="L3" i="23" s="1"/>
  <c r="L5" i="23" s="1"/>
  <c r="I53" i="23" s="1"/>
  <c r="I55" i="23" s="1"/>
  <c r="A36" i="23"/>
  <c r="A23" i="23"/>
  <c r="A15" i="23"/>
  <c r="A9" i="23"/>
  <c r="K51" i="23"/>
  <c r="L51" i="22"/>
  <c r="I54" i="22"/>
  <c r="I55" i="22" s="1"/>
  <c r="I57" i="22" s="1"/>
  <c r="I56" i="23" s="1"/>
  <c r="K51" i="22"/>
  <c r="I57" i="23" l="1"/>
  <c r="I56" i="24" s="1"/>
  <c r="I57" i="24" s="1"/>
  <c r="I56" i="25" s="1"/>
  <c r="I57" i="25" s="1"/>
  <c r="I56" i="26" s="1"/>
  <c r="I57" i="26" s="1"/>
  <c r="I56" i="27" s="1"/>
  <c r="I57" i="27" s="1"/>
  <c r="I56" i="28" s="1"/>
  <c r="B25" i="7"/>
  <c r="C25" i="7" s="1"/>
  <c r="D25" i="7"/>
  <c r="B26" i="7"/>
  <c r="C26" i="7" s="1"/>
  <c r="D20" i="7"/>
  <c r="D21" i="7"/>
  <c r="D22" i="7"/>
  <c r="D23" i="7"/>
  <c r="D24" i="7"/>
  <c r="D19" i="7"/>
  <c r="B21" i="7"/>
  <c r="B22" i="7" s="1"/>
  <c r="B20" i="7"/>
  <c r="C20" i="7"/>
  <c r="C21" i="7"/>
  <c r="C19" i="7"/>
  <c r="B27" i="7" l="1"/>
  <c r="D26" i="7"/>
  <c r="C22" i="7"/>
  <c r="B23" i="7"/>
  <c r="D27" i="7" l="1"/>
  <c r="B28" i="7"/>
  <c r="C27" i="7"/>
  <c r="C23" i="7"/>
  <c r="B24" i="7"/>
  <c r="C24" i="7" s="1"/>
  <c r="C28" i="7" l="1"/>
  <c r="D28" i="7"/>
  <c r="I57" i="28" l="1"/>
  <c r="I56" i="29" s="1"/>
  <c r="I57" i="29" s="1"/>
  <c r="I56" i="30" s="1"/>
  <c r="I57" i="30" s="1"/>
  <c r="I56" i="31" s="1"/>
  <c r="I57" i="31" s="1"/>
  <c r="I56" i="32" s="1"/>
  <c r="I57" i="32" s="1"/>
  <c r="I56" i="33" s="1"/>
  <c r="I57" i="33" s="1"/>
</calcChain>
</file>

<file path=xl/sharedStrings.xml><?xml version="1.0" encoding="utf-8"?>
<sst xmlns="http://schemas.openxmlformats.org/spreadsheetml/2006/main" count="372" uniqueCount="62">
  <si>
    <t xml:space="preserve">Arbeitszeitnachweis </t>
  </si>
  <si>
    <t>Monat:</t>
  </si>
  <si>
    <t>Jahr:</t>
  </si>
  <si>
    <t>a) Sollstunden des Monats bei 40h Woche</t>
  </si>
  <si>
    <t xml:space="preserve">c) Sollstunden des Monats entsprechend b) </t>
  </si>
  <si>
    <t>Datum</t>
  </si>
  <si>
    <r>
      <t>Sollstunden Mitarbeiter*in des</t>
    </r>
    <r>
      <rPr>
        <b/>
        <sz val="9"/>
        <rFont val="Trebuchet MS"/>
        <family val="2"/>
      </rPr>
      <t xml:space="preserve"> laufenden Monats (c):</t>
    </r>
  </si>
  <si>
    <r>
      <t xml:space="preserve">(plus) Über- bzw. Fehlstunden des </t>
    </r>
    <r>
      <rPr>
        <b/>
        <sz val="9"/>
        <rFont val="Trebuchet MS"/>
        <family val="2"/>
      </rPr>
      <t>Vormonats:</t>
    </r>
  </si>
  <si>
    <t>BESTAND ARBEITSZEITKONTO:</t>
  </si>
  <si>
    <t>Unterschrift Mitarbeiter*in</t>
  </si>
  <si>
    <t>Feiertage</t>
  </si>
  <si>
    <t>SOLL-Stunden</t>
  </si>
  <si>
    <t>von</t>
  </si>
  <si>
    <t>bis</t>
  </si>
  <si>
    <t>Neujahr</t>
  </si>
  <si>
    <t>Nachtarbeit</t>
  </si>
  <si>
    <t>Karfreitag</t>
  </si>
  <si>
    <t>Samstagsstunden</t>
  </si>
  <si>
    <t>Ostern</t>
  </si>
  <si>
    <t>Sonntagsstunden</t>
  </si>
  <si>
    <t>Tag der Arbeit</t>
  </si>
  <si>
    <t>Feiertagsstunden</t>
  </si>
  <si>
    <t>Christi Himmelfahrt</t>
  </si>
  <si>
    <t>Pfingsten</t>
  </si>
  <si>
    <t>Weltkindertag</t>
  </si>
  <si>
    <t>Tag d.dt. Einheit</t>
  </si>
  <si>
    <t>Reformationstag</t>
  </si>
  <si>
    <t>Weihnachten</t>
  </si>
  <si>
    <t>Weihnachten II</t>
  </si>
  <si>
    <t>Gruppen</t>
  </si>
  <si>
    <t>Shelter</t>
  </si>
  <si>
    <t>Nexus</t>
  </si>
  <si>
    <t>rechnerisch und sachlich geprüft</t>
  </si>
  <si>
    <t>Koko</t>
  </si>
  <si>
    <t>Blattschutz-Passwort:</t>
  </si>
  <si>
    <t>Zuschläge</t>
  </si>
  <si>
    <r>
      <rPr>
        <sz val="24"/>
        <color rgb="FFFF0000"/>
        <rFont val="Bahnschrift SemiBold SemiConden"/>
        <family val="2"/>
      </rPr>
      <t>DIESES BLATT</t>
    </r>
    <r>
      <rPr>
        <sz val="24"/>
        <color rgb="FFFFFF00"/>
        <rFont val="Bahnschrift SemiBold SemiConden"/>
        <family val="2"/>
      </rPr>
      <t xml:space="preserve">
KEINESFALLS
LÖSCHEN!</t>
    </r>
  </si>
  <si>
    <t xml:space="preserve">Bereich für </t>
  </si>
  <si>
    <t>weitere</t>
  </si>
  <si>
    <t>"Feiertage"</t>
  </si>
  <si>
    <t>JWG am Weinberg</t>
  </si>
  <si>
    <r>
      <rPr>
        <b/>
        <sz val="10"/>
        <rFont val="Trebuchet MS"/>
        <family val="2"/>
      </rPr>
      <t>Ist</t>
    </r>
    <r>
      <rPr>
        <sz val="10"/>
        <rFont val="Trebuchet MS"/>
        <family val="2"/>
      </rPr>
      <t>stunden</t>
    </r>
  </si>
  <si>
    <t>Walter Mustermann</t>
  </si>
  <si>
    <t>b) vertraglich vereinbarte Wochenarbeitszeit in Stunden</t>
  </si>
  <si>
    <t>Name:</t>
  </si>
  <si>
    <r>
      <rPr>
        <b/>
        <sz val="10"/>
        <rFont val="Trebuchet MS"/>
        <family val="2"/>
      </rPr>
      <t>Diensttätigkeit</t>
    </r>
    <r>
      <rPr>
        <sz val="10"/>
        <rFont val="Trebuchet MS"/>
        <family val="2"/>
      </rPr>
      <t xml:space="preserve">
von … bis … Uhr</t>
    </r>
  </si>
  <si>
    <t>*Angaben in Stunden.</t>
  </si>
  <si>
    <r>
      <t>davon</t>
    </r>
    <r>
      <rPr>
        <b/>
        <sz val="8"/>
        <rFont val="Trebuchet MS"/>
        <family val="2"/>
      </rPr>
      <t xml:space="preserve"> Nachtarbeit</t>
    </r>
    <r>
      <rPr>
        <sz val="8"/>
        <rFont val="Trebuchet MS"/>
        <family val="2"/>
      </rPr>
      <t xml:space="preserve"> (23 - 06 Uhr)*</t>
    </r>
  </si>
  <si>
    <r>
      <t xml:space="preserve">davon </t>
    </r>
    <r>
      <rPr>
        <b/>
        <sz val="8"/>
        <rFont val="Trebuchet MS"/>
        <family val="2"/>
      </rPr>
      <t>Samstags</t>
    </r>
    <r>
      <rPr>
        <sz val="8"/>
        <rFont val="Trebuchet MS"/>
        <family val="2"/>
      </rPr>
      <t xml:space="preserve">
(13 - 20 Uhr)*</t>
    </r>
  </si>
  <si>
    <r>
      <t>davon</t>
    </r>
    <r>
      <rPr>
        <b/>
        <sz val="8"/>
        <rFont val="Trebuchet MS"/>
        <family val="2"/>
      </rPr>
      <t xml:space="preserve"> Sonntags</t>
    </r>
    <r>
      <rPr>
        <sz val="8"/>
        <rFont val="Trebuchet MS"/>
        <family val="2"/>
      </rPr>
      <t xml:space="preserve"> 
(00 - 24 Uhr)*</t>
    </r>
  </si>
  <si>
    <r>
      <t>davon</t>
    </r>
    <r>
      <rPr>
        <b/>
        <sz val="8"/>
        <rFont val="Trebuchet MS"/>
        <family val="2"/>
      </rPr>
      <t xml:space="preserve"> am Wochen- feiertag</t>
    </r>
    <r>
      <rPr>
        <sz val="8"/>
        <rFont val="Trebuchet MS"/>
        <family val="2"/>
      </rPr>
      <t xml:space="preserve"> 
(00 - 24 Uhr)*</t>
    </r>
  </si>
  <si>
    <r>
      <t xml:space="preserve">e) </t>
    </r>
    <r>
      <rPr>
        <b/>
        <sz val="8"/>
        <rFont val="Trebuchet MS"/>
        <family val="2"/>
      </rPr>
      <t>krank</t>
    </r>
    <r>
      <rPr>
        <sz val="8"/>
        <rFont val="Trebuchet MS"/>
        <family val="2"/>
      </rPr>
      <t>*</t>
    </r>
  </si>
  <si>
    <r>
      <rPr>
        <sz val="8"/>
        <rFont val="Trebuchet MS"/>
        <family val="2"/>
      </rPr>
      <t xml:space="preserve">d) </t>
    </r>
    <r>
      <rPr>
        <b/>
        <sz val="8"/>
        <rFont val="Trebuchet MS"/>
        <family val="2"/>
      </rPr>
      <t>Urlaub</t>
    </r>
    <r>
      <rPr>
        <sz val="8"/>
        <rFont val="Trebuchet MS"/>
        <family val="2"/>
      </rPr>
      <t>*</t>
    </r>
  </si>
  <si>
    <r>
      <t xml:space="preserve">f) abgeleistete </t>
    </r>
    <r>
      <rPr>
        <b/>
        <sz val="8"/>
        <rFont val="Trebuchet MS"/>
        <family val="2"/>
      </rPr>
      <t>Arbeitszeit</t>
    </r>
    <r>
      <rPr>
        <sz val="8"/>
        <rFont val="Trebuchet MS"/>
        <family val="2"/>
      </rPr>
      <t>*</t>
    </r>
  </si>
  <si>
    <t>Einrichtg./
Gruppe</t>
  </si>
  <si>
    <r>
      <t xml:space="preserve">d), e), f) zu vergütende Arbeitszeit des </t>
    </r>
    <r>
      <rPr>
        <b/>
        <sz val="9"/>
        <rFont val="Trebuchet MS"/>
        <family val="2"/>
      </rPr>
      <t xml:space="preserve">laufenden Monats </t>
    </r>
    <r>
      <rPr>
        <sz val="9"/>
        <rFont val="Trebuchet MS"/>
        <family val="2"/>
      </rPr>
      <t>insgesamt:</t>
    </r>
  </si>
  <si>
    <t>ZWISCHENSUMME: Über- bzw. Fehlstunden des laufenden Monats:</t>
  </si>
  <si>
    <t>Sommerzeit</t>
  </si>
  <si>
    <t>Winterzeit</t>
  </si>
  <si>
    <t>Umstellung auf…</t>
  </si>
  <si>
    <r>
      <t>davon</t>
    </r>
    <r>
      <rPr>
        <b/>
        <sz val="8"/>
        <rFont val="Trebuchet MS"/>
        <family val="2"/>
      </rPr>
      <t xml:space="preserve"> Spätarbeit</t>
    </r>
    <r>
      <rPr>
        <sz val="8"/>
        <rFont val="Trebuchet MS"/>
        <family val="2"/>
      </rPr>
      <t xml:space="preserve"> (20 - 23 Uhr)*</t>
    </r>
  </si>
  <si>
    <t>krank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</si>
</sst>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]:mm"/>
    <numFmt numFmtId="165" formatCode="h:mm;@"/>
    <numFmt numFmtId="166" formatCode="#,##0.00;\-#,##0.00;;@"/>
    <numFmt numFmtId="167" formatCode="yyyy"/>
    <numFmt numFmtId="168" formatCode="mmmm"/>
  </numFmts>
  <fonts count="24" x14ac:knownFonts="1">
    <font>
      <sz val="10"/>
      <name val="Arial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sz val="11"/>
      <color rgb="FF000000"/>
      <name val="Calibri"/>
    </font>
    <font>
      <b/>
      <sz val="16"/>
      <name val="Trebuchet MS"/>
      <family val="2"/>
    </font>
    <font>
      <sz val="10"/>
      <color rgb="FF000000"/>
      <name val="Trebuchet MS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i/>
      <sz val="8"/>
      <color rgb="FF000000"/>
      <name val="Calibri"/>
      <family val="2"/>
    </font>
    <font>
      <sz val="24"/>
      <color rgb="FFFFFF00"/>
      <name val="Bahnschrift SemiBold SemiConden"/>
      <family val="2"/>
    </font>
    <font>
      <sz val="24"/>
      <color rgb="FFFF0000"/>
      <name val="Bahnschrift SemiBold SemiConden"/>
      <family val="2"/>
    </font>
    <font>
      <sz val="16"/>
      <color theme="4" tint="0.39997558519241921"/>
      <name val="Bahnschrift SemiBold SemiConden"/>
      <family val="2"/>
    </font>
    <font>
      <b/>
      <sz val="10"/>
      <name val="Trebuchet MS"/>
      <family val="2"/>
    </font>
    <font>
      <b/>
      <sz val="10"/>
      <name val="Arial"/>
      <family val="2"/>
    </font>
    <font>
      <b/>
      <sz val="11"/>
      <name val="Trebuchet MS"/>
      <family val="2"/>
    </font>
    <font>
      <i/>
      <sz val="10"/>
      <name val="Trebuchet MS"/>
      <family val="2"/>
    </font>
    <font>
      <i/>
      <sz val="8"/>
      <color theme="1"/>
      <name val="Trebuchet MS"/>
      <family val="2"/>
    </font>
    <font>
      <sz val="8"/>
      <name val="Segoe UI"/>
      <family val="2"/>
    </font>
    <font>
      <sz val="8"/>
      <color rgb="FF00000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uble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 style="double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double">
        <color indexed="64"/>
      </bottom>
      <diagonal/>
    </border>
  </borders>
  <cellStyleXfs count="2">
    <xf numFmtId="0" fontId="0" fillId="0" borderId="0"/>
    <xf numFmtId="0" fontId="8" fillId="0" borderId="0"/>
  </cellStyleXfs>
  <cellXfs count="176">
    <xf numFmtId="0" fontId="0" fillId="0" borderId="0" xfId="0"/>
    <xf numFmtId="165" fontId="2" fillId="0" borderId="3" xfId="0" applyNumberFormat="1" applyFont="1" applyFill="1" applyBorder="1" applyAlignment="1" applyProtection="1">
      <alignment horizontal="center" vertical="center"/>
      <protection locked="0"/>
    </xf>
    <xf numFmtId="165" fontId="2" fillId="0" borderId="5" xfId="0" applyNumberFormat="1" applyFont="1" applyFill="1" applyBorder="1" applyAlignment="1" applyProtection="1">
      <alignment horizontal="center" vertical="center"/>
      <protection locked="0"/>
    </xf>
    <xf numFmtId="0" fontId="11" fillId="2" borderId="0" xfId="1" applyFont="1" applyFill="1" applyAlignment="1">
      <alignment horizontal="center"/>
    </xf>
    <xf numFmtId="0" fontId="12" fillId="2" borderId="0" xfId="1" applyFont="1" applyFill="1" applyAlignment="1"/>
    <xf numFmtId="0" fontId="12" fillId="4" borderId="0" xfId="1" applyFont="1" applyFill="1" applyAlignment="1"/>
    <xf numFmtId="14" fontId="12" fillId="2" borderId="0" xfId="1" applyNumberFormat="1" applyFont="1" applyFill="1" applyAlignment="1"/>
    <xf numFmtId="0" fontId="13" fillId="2" borderId="0" xfId="1" applyFont="1" applyFill="1" applyAlignment="1"/>
    <xf numFmtId="9" fontId="12" fillId="2" borderId="0" xfId="1" applyNumberFormat="1" applyFont="1" applyFill="1" applyAlignment="1"/>
    <xf numFmtId="9" fontId="12" fillId="2" borderId="0" xfId="1" applyNumberFormat="1" applyFont="1" applyFill="1" applyAlignment="1">
      <alignment horizontal="center"/>
    </xf>
    <xf numFmtId="0" fontId="12" fillId="3" borderId="0" xfId="1" applyFont="1" applyFill="1" applyAlignment="1">
      <alignment horizontal="center"/>
    </xf>
    <xf numFmtId="9" fontId="12" fillId="3" borderId="0" xfId="1" applyNumberFormat="1" applyFont="1" applyFill="1" applyAlignment="1" applyProtection="1">
      <protection locked="0"/>
    </xf>
    <xf numFmtId="0" fontId="12" fillId="3" borderId="0" xfId="1" applyFont="1" applyFill="1" applyAlignment="1" applyProtection="1">
      <protection locked="0"/>
    </xf>
    <xf numFmtId="0" fontId="12" fillId="4" borderId="0" xfId="1" applyFont="1" applyFill="1" applyAlignment="1">
      <alignment horizontal="center"/>
    </xf>
    <xf numFmtId="14" fontId="12" fillId="3" borderId="0" xfId="1" applyNumberFormat="1" applyFont="1" applyFill="1" applyAlignment="1" applyProtection="1">
      <protection locked="0"/>
    </xf>
    <xf numFmtId="0" fontId="12" fillId="0" borderId="0" xfId="1" applyFont="1" applyFill="1" applyAlignment="1"/>
    <xf numFmtId="0" fontId="12" fillId="0" borderId="0" xfId="1" applyFont="1" applyAlignment="1"/>
    <xf numFmtId="0" fontId="12" fillId="0" borderId="0" xfId="1" applyFont="1" applyAlignment="1">
      <alignment horizontal="center"/>
    </xf>
    <xf numFmtId="0" fontId="12" fillId="2" borderId="0" xfId="1" applyFont="1" applyFill="1" applyAlignment="1">
      <alignment horizontal="center"/>
    </xf>
    <xf numFmtId="20" fontId="12" fillId="2" borderId="0" xfId="1" applyNumberFormat="1" applyFont="1" applyFill="1" applyAlignment="1">
      <alignment horizontal="center"/>
    </xf>
    <xf numFmtId="164" fontId="12" fillId="2" borderId="0" xfId="1" applyNumberFormat="1" applyFont="1" applyFill="1" applyAlignment="1">
      <alignment horizontal="center"/>
    </xf>
    <xf numFmtId="0" fontId="11" fillId="3" borderId="0" xfId="1" applyFont="1" applyFill="1" applyAlignment="1" applyProtection="1">
      <alignment horizontal="center"/>
      <protection locked="0"/>
    </xf>
    <xf numFmtId="165" fontId="2" fillId="0" borderId="9" xfId="0" applyNumberFormat="1" applyFont="1" applyFill="1" applyBorder="1" applyAlignment="1" applyProtection="1">
      <alignment horizontal="center" vertical="center"/>
      <protection locked="0"/>
    </xf>
    <xf numFmtId="165" fontId="2" fillId="0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/>
    <xf numFmtId="0" fontId="2" fillId="0" borderId="0" xfId="0" applyFont="1" applyFill="1" applyBorder="1" applyProtection="1"/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0" fontId="2" fillId="0" borderId="2" xfId="0" applyFont="1" applyFill="1" applyBorder="1" applyAlignment="1" applyProtection="1">
      <alignment horizontal="left" vertical="center" indent="1"/>
    </xf>
    <xf numFmtId="0" fontId="2" fillId="0" borderId="28" xfId="0" applyFont="1" applyFill="1" applyBorder="1" applyAlignment="1" applyProtection="1">
      <alignment horizontal="center" vertical="center"/>
    </xf>
    <xf numFmtId="0" fontId="2" fillId="0" borderId="37" xfId="0" applyFont="1" applyFill="1" applyBorder="1" applyAlignment="1" applyProtection="1">
      <alignment horizontal="center" vertical="center"/>
    </xf>
    <xf numFmtId="0" fontId="5" fillId="0" borderId="33" xfId="0" applyFont="1" applyFill="1" applyBorder="1" applyAlignment="1" applyProtection="1">
      <alignment vertical="center" wrapText="1"/>
    </xf>
    <xf numFmtId="0" fontId="5" fillId="0" borderId="37" xfId="0" applyFont="1" applyFill="1" applyBorder="1" applyAlignment="1" applyProtection="1">
      <alignment vertical="center" wrapText="1"/>
    </xf>
    <xf numFmtId="0" fontId="5" fillId="0" borderId="29" xfId="0" applyFont="1" applyFill="1" applyBorder="1" applyAlignment="1" applyProtection="1">
      <alignment vertical="center" wrapText="1"/>
    </xf>
    <xf numFmtId="0" fontId="5" fillId="0" borderId="35" xfId="0" applyFont="1" applyFill="1" applyBorder="1" applyAlignment="1" applyProtection="1">
      <alignment vertical="center" wrapText="1"/>
    </xf>
    <xf numFmtId="0" fontId="5" fillId="0" borderId="32" xfId="0" applyFont="1" applyFill="1" applyBorder="1" applyAlignment="1" applyProtection="1">
      <alignment vertical="center" wrapText="1"/>
    </xf>
    <xf numFmtId="14" fontId="2" fillId="0" borderId="2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166" fontId="10" fillId="0" borderId="34" xfId="0" applyNumberFormat="1" applyFont="1" applyFill="1" applyBorder="1" applyAlignment="1" applyProtection="1">
      <alignment horizontal="center" vertical="center"/>
    </xf>
    <xf numFmtId="166" fontId="10" fillId="0" borderId="38" xfId="0" applyNumberFormat="1" applyFont="1" applyFill="1" applyBorder="1" applyAlignment="1" applyProtection="1">
      <alignment horizontal="center" vertical="center"/>
    </xf>
    <xf numFmtId="166" fontId="10" fillId="0" borderId="39" xfId="0" applyNumberFormat="1" applyFont="1" applyFill="1" applyBorder="1" applyAlignment="1" applyProtection="1">
      <alignment horizontal="center" vertical="center"/>
    </xf>
    <xf numFmtId="166" fontId="10" fillId="0" borderId="36" xfId="0" applyNumberFormat="1" applyFont="1" applyFill="1" applyBorder="1" applyAlignment="1" applyProtection="1">
      <alignment horizontal="center" vertical="center"/>
    </xf>
    <xf numFmtId="166" fontId="2" fillId="0" borderId="3" xfId="0" applyNumberFormat="1" applyFont="1" applyFill="1" applyBorder="1" applyAlignment="1" applyProtection="1">
      <alignment horizontal="center" vertical="center"/>
    </xf>
    <xf numFmtId="166" fontId="2" fillId="0" borderId="40" xfId="0" applyNumberFormat="1" applyFont="1" applyFill="1" applyBorder="1" applyAlignment="1" applyProtection="1">
      <alignment horizontal="center" vertical="center"/>
    </xf>
    <xf numFmtId="14" fontId="2" fillId="0" borderId="41" xfId="0" applyNumberFormat="1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166" fontId="10" fillId="0" borderId="42" xfId="0" applyNumberFormat="1" applyFont="1" applyFill="1" applyBorder="1" applyAlignment="1" applyProtection="1">
      <alignment horizontal="center" vertical="center"/>
    </xf>
    <xf numFmtId="166" fontId="10" fillId="0" borderId="43" xfId="0" applyNumberFormat="1" applyFont="1" applyFill="1" applyBorder="1" applyAlignment="1" applyProtection="1">
      <alignment horizontal="center" vertical="center"/>
    </xf>
    <xf numFmtId="166" fontId="10" fillId="0" borderId="44" xfId="0" applyNumberFormat="1" applyFont="1" applyFill="1" applyBorder="1" applyAlignment="1" applyProtection="1">
      <alignment horizontal="center" vertical="center"/>
    </xf>
    <xf numFmtId="166" fontId="10" fillId="0" borderId="25" xfId="0" applyNumberFormat="1" applyFont="1" applyFill="1" applyBorder="1" applyAlignment="1" applyProtection="1">
      <alignment horizontal="center" vertical="center"/>
    </xf>
    <xf numFmtId="0" fontId="2" fillId="0" borderId="52" xfId="0" applyFont="1" applyFill="1" applyBorder="1" applyAlignment="1" applyProtection="1">
      <alignment horizontal="right" vertical="top" indent="1"/>
    </xf>
    <xf numFmtId="0" fontId="2" fillId="0" borderId="53" xfId="0" applyFont="1" applyFill="1" applyBorder="1" applyAlignment="1" applyProtection="1">
      <alignment horizontal="right" vertical="top" indent="1"/>
    </xf>
    <xf numFmtId="0" fontId="1" fillId="0" borderId="54" xfId="0" applyFont="1" applyFill="1" applyBorder="1" applyAlignment="1" applyProtection="1">
      <alignment horizontal="right" vertical="center" indent="1"/>
    </xf>
    <xf numFmtId="165" fontId="2" fillId="0" borderId="23" xfId="0" applyNumberFormat="1" applyFont="1" applyFill="1" applyBorder="1" applyAlignment="1" applyProtection="1">
      <alignment horizontal="center" vertical="center"/>
      <protection locked="0"/>
    </xf>
    <xf numFmtId="165" fontId="2" fillId="0" borderId="24" xfId="0" applyNumberFormat="1" applyFont="1" applyFill="1" applyBorder="1" applyAlignment="1" applyProtection="1">
      <alignment horizontal="center" vertical="center"/>
      <protection locked="0"/>
    </xf>
    <xf numFmtId="165" fontId="2" fillId="0" borderId="11" xfId="0" applyNumberFormat="1" applyFont="1" applyFill="1" applyBorder="1" applyAlignment="1" applyProtection="1">
      <alignment horizontal="center" vertical="center"/>
      <protection locked="0"/>
    </xf>
    <xf numFmtId="165" fontId="2" fillId="0" borderId="26" xfId="0" applyNumberFormat="1" applyFont="1" applyFill="1" applyBorder="1" applyAlignment="1" applyProtection="1">
      <alignment horizontal="center" vertical="center"/>
      <protection locked="0"/>
    </xf>
    <xf numFmtId="14" fontId="20" fillId="0" borderId="46" xfId="0" applyNumberFormat="1" applyFont="1" applyFill="1" applyBorder="1" applyAlignment="1" applyProtection="1">
      <alignment horizontal="center" vertical="center"/>
      <protection locked="0"/>
    </xf>
    <xf numFmtId="14" fontId="20" fillId="0" borderId="41" xfId="0" applyNumberFormat="1" applyFont="1" applyFill="1" applyBorder="1" applyAlignment="1" applyProtection="1">
      <alignment horizontal="center" vertical="center"/>
      <protection locked="0"/>
    </xf>
    <xf numFmtId="14" fontId="2" fillId="6" borderId="2" xfId="0" applyNumberFormat="1" applyFont="1" applyFill="1" applyBorder="1" applyAlignment="1" applyProtection="1">
      <alignment horizontal="center" vertical="center"/>
      <protection locked="0"/>
    </xf>
    <xf numFmtId="0" fontId="2" fillId="6" borderId="53" xfId="0" applyFont="1" applyFill="1" applyBorder="1" applyAlignment="1" applyProtection="1">
      <alignment horizontal="right" vertical="top" indent="1"/>
      <protection locked="0"/>
    </xf>
    <xf numFmtId="0" fontId="2" fillId="6" borderId="7" xfId="0" applyFont="1" applyFill="1" applyBorder="1" applyAlignment="1" applyProtection="1">
      <alignment horizontal="center" vertical="center"/>
      <protection locked="0"/>
    </xf>
    <xf numFmtId="14" fontId="12" fillId="0" borderId="0" xfId="1" applyNumberFormat="1" applyFont="1" applyFill="1" applyAlignment="1">
      <alignment horizontal="center"/>
    </xf>
    <xf numFmtId="14" fontId="11" fillId="0" borderId="0" xfId="1" applyNumberFormat="1" applyFont="1" applyFill="1" applyAlignment="1"/>
    <xf numFmtId="14" fontId="11" fillId="0" borderId="0" xfId="1" applyNumberFormat="1" applyFont="1" applyFill="1" applyAlignment="1">
      <alignment horizontal="center"/>
    </xf>
    <xf numFmtId="0" fontId="11" fillId="0" borderId="0" xfId="1" applyFont="1" applyFill="1" applyAlignment="1">
      <alignment horizontal="center"/>
    </xf>
    <xf numFmtId="166" fontId="2" fillId="0" borderId="58" xfId="0" applyNumberFormat="1" applyFont="1" applyFill="1" applyBorder="1" applyAlignment="1" applyProtection="1">
      <alignment horizontal="center" vertical="center"/>
    </xf>
    <xf numFmtId="166" fontId="2" fillId="0" borderId="59" xfId="0" applyNumberFormat="1" applyFont="1" applyFill="1" applyBorder="1" applyAlignment="1" applyProtection="1">
      <alignment horizontal="center" vertical="center"/>
    </xf>
    <xf numFmtId="166" fontId="2" fillId="0" borderId="11" xfId="0" applyNumberFormat="1" applyFont="1" applyFill="1" applyBorder="1" applyAlignment="1" applyProtection="1">
      <alignment horizontal="center" vertical="center"/>
    </xf>
    <xf numFmtId="166" fontId="2" fillId="0" borderId="51" xfId="0" applyNumberFormat="1" applyFont="1" applyFill="1" applyBorder="1" applyAlignment="1" applyProtection="1">
      <alignment horizontal="center" vertical="center"/>
    </xf>
    <xf numFmtId="166" fontId="10" fillId="0" borderId="60" xfId="0" applyNumberFormat="1" applyFont="1" applyFill="1" applyBorder="1" applyAlignment="1" applyProtection="1">
      <alignment horizontal="center" vertical="center"/>
    </xf>
    <xf numFmtId="166" fontId="10" fillId="0" borderId="61" xfId="0" applyNumberFormat="1" applyFont="1" applyFill="1" applyBorder="1" applyAlignment="1" applyProtection="1">
      <alignment horizontal="center" vertical="center"/>
    </xf>
    <xf numFmtId="166" fontId="10" fillId="0" borderId="62" xfId="0" applyNumberFormat="1" applyFont="1" applyFill="1" applyBorder="1" applyAlignment="1" applyProtection="1">
      <alignment horizontal="center" vertical="center"/>
    </xf>
    <xf numFmtId="0" fontId="2" fillId="0" borderId="22" xfId="0" applyFont="1" applyFill="1" applyBorder="1" applyAlignment="1" applyProtection="1">
      <alignment horizontal="center" vertical="center"/>
    </xf>
    <xf numFmtId="0" fontId="0" fillId="0" borderId="30" xfId="0" applyFill="1" applyBorder="1" applyAlignment="1" applyProtection="1">
      <alignment horizontal="center"/>
    </xf>
    <xf numFmtId="0" fontId="0" fillId="0" borderId="48" xfId="0" applyFill="1" applyBorder="1" applyAlignment="1" applyProtection="1">
      <alignment horizontal="center"/>
    </xf>
    <xf numFmtId="0" fontId="4" fillId="0" borderId="6" xfId="0" applyFont="1" applyFill="1" applyBorder="1" applyAlignment="1" applyProtection="1">
      <alignment horizontal="center" vertical="center" textRotation="90" wrapText="1"/>
    </xf>
    <xf numFmtId="0" fontId="5" fillId="0" borderId="6" xfId="0" applyFont="1" applyFill="1" applyBorder="1" applyAlignment="1" applyProtection="1">
      <alignment horizontal="center" vertical="center" textRotation="90" wrapText="1"/>
    </xf>
    <xf numFmtId="166" fontId="2" fillId="0" borderId="23" xfId="0" applyNumberFormat="1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166" fontId="2" fillId="0" borderId="29" xfId="0" applyNumberFormat="1" applyFont="1" applyFill="1" applyBorder="1" applyAlignment="1" applyProtection="1">
      <alignment horizontal="center" vertical="center"/>
    </xf>
    <xf numFmtId="0" fontId="2" fillId="0" borderId="22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0" fontId="9" fillId="0" borderId="14" xfId="0" applyFont="1" applyFill="1" applyBorder="1" applyAlignment="1" applyProtection="1">
      <alignment horizontal="center" vertical="center"/>
    </xf>
    <xf numFmtId="0" fontId="9" fillId="0" borderId="15" xfId="0" applyFont="1" applyFill="1" applyBorder="1" applyAlignment="1" applyProtection="1">
      <alignment horizontal="center" vertical="center"/>
    </xf>
    <xf numFmtId="0" fontId="9" fillId="0" borderId="30" xfId="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center"/>
    </xf>
    <xf numFmtId="0" fontId="9" fillId="0" borderId="17" xfId="0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17" xfId="0" applyFont="1" applyFill="1" applyBorder="1" applyAlignment="1" applyProtection="1">
      <alignment horizontal="right" vertical="center"/>
    </xf>
    <xf numFmtId="0" fontId="6" fillId="0" borderId="56" xfId="0" applyFont="1" applyFill="1" applyBorder="1" applyAlignment="1" applyProtection="1">
      <alignment horizontal="left" vertical="top" indent="2"/>
    </xf>
    <xf numFmtId="0" fontId="6" fillId="0" borderId="4" xfId="0" applyFont="1" applyFill="1" applyBorder="1" applyAlignment="1" applyProtection="1">
      <alignment horizontal="left" vertical="top" indent="2"/>
    </xf>
    <xf numFmtId="0" fontId="1" fillId="0" borderId="57" xfId="0" applyFont="1" applyFill="1" applyBorder="1" applyAlignment="1" applyProtection="1">
      <alignment horizontal="left" vertical="center" indent="2"/>
    </xf>
    <xf numFmtId="0" fontId="1" fillId="0" borderId="21" xfId="0" applyFont="1" applyFill="1" applyBorder="1" applyAlignment="1" applyProtection="1">
      <alignment horizontal="left" vertical="center" indent="2"/>
    </xf>
    <xf numFmtId="0" fontId="6" fillId="0" borderId="11" xfId="0" applyFont="1" applyFill="1" applyBorder="1" applyAlignment="1" applyProtection="1">
      <alignment horizontal="left" vertical="center" indent="1"/>
    </xf>
    <xf numFmtId="0" fontId="6" fillId="0" borderId="21" xfId="0" applyFont="1" applyFill="1" applyBorder="1" applyAlignment="1" applyProtection="1">
      <alignment horizontal="left" vertical="center" indent="1"/>
    </xf>
    <xf numFmtId="0" fontId="6" fillId="0" borderId="26" xfId="0" applyFont="1" applyFill="1" applyBorder="1" applyAlignment="1" applyProtection="1">
      <alignment horizontal="left" vertical="center" indent="1"/>
    </xf>
    <xf numFmtId="0" fontId="6" fillId="0" borderId="3" xfId="0" applyFont="1" applyFill="1" applyBorder="1" applyAlignment="1" applyProtection="1">
      <alignment horizontal="left" vertical="center" indent="1"/>
    </xf>
    <xf numFmtId="0" fontId="6" fillId="0" borderId="4" xfId="0" applyFont="1" applyFill="1" applyBorder="1" applyAlignment="1" applyProtection="1">
      <alignment horizontal="left" vertical="center" indent="1"/>
    </xf>
    <xf numFmtId="0" fontId="6" fillId="0" borderId="5" xfId="0" applyFont="1" applyFill="1" applyBorder="1" applyAlignment="1" applyProtection="1">
      <alignment horizontal="left" vertical="center" indent="1"/>
    </xf>
    <xf numFmtId="0" fontId="19" fillId="6" borderId="3" xfId="0" applyFont="1" applyFill="1" applyBorder="1" applyAlignment="1" applyProtection="1">
      <alignment horizontal="center" vertical="center"/>
      <protection locked="0"/>
    </xf>
    <xf numFmtId="0" fontId="19" fillId="6" borderId="4" xfId="0" applyFont="1" applyFill="1" applyBorder="1" applyAlignment="1" applyProtection="1">
      <alignment horizontal="center" vertical="center"/>
      <protection locked="0"/>
    </xf>
    <xf numFmtId="0" fontId="19" fillId="6" borderId="5" xfId="0" applyFont="1" applyFill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3" fillId="6" borderId="25" xfId="0" applyFont="1" applyFill="1" applyBorder="1" applyAlignment="1" applyProtection="1">
      <alignment horizontal="center" vertical="center"/>
      <protection locked="0"/>
    </xf>
    <xf numFmtId="0" fontId="3" fillId="6" borderId="12" xfId="0" applyFont="1" applyFill="1" applyBorder="1" applyAlignment="1" applyProtection="1">
      <alignment horizontal="center" vertical="center"/>
      <protection locked="0"/>
    </xf>
    <xf numFmtId="0" fontId="3" fillId="6" borderId="13" xfId="0" applyFont="1" applyFill="1" applyBorder="1" applyAlignment="1" applyProtection="1">
      <alignment horizontal="center" vertical="center"/>
      <protection locked="0"/>
    </xf>
    <xf numFmtId="0" fontId="3" fillId="6" borderId="48" xfId="0" applyFont="1" applyFill="1" applyBorder="1" applyAlignment="1" applyProtection="1">
      <alignment horizontal="center" vertical="center"/>
      <protection locked="0"/>
    </xf>
    <xf numFmtId="166" fontId="2" fillId="0" borderId="46" xfId="0" applyNumberFormat="1" applyFont="1" applyFill="1" applyBorder="1" applyAlignment="1" applyProtection="1">
      <alignment horizontal="center" vertical="center"/>
    </xf>
    <xf numFmtId="0" fontId="2" fillId="0" borderId="50" xfId="0" applyFont="1" applyFill="1" applyBorder="1" applyAlignment="1" applyProtection="1">
      <alignment horizontal="center" vertical="center"/>
    </xf>
    <xf numFmtId="166" fontId="2" fillId="0" borderId="30" xfId="0" applyNumberFormat="1" applyFont="1" applyFill="1" applyBorder="1" applyAlignment="1" applyProtection="1">
      <alignment horizontal="center" vertical="center"/>
    </xf>
    <xf numFmtId="0" fontId="2" fillId="0" borderId="48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 wrapText="1" indent="1"/>
    </xf>
    <xf numFmtId="0" fontId="6" fillId="0" borderId="8" xfId="0" applyFont="1" applyFill="1" applyBorder="1" applyAlignment="1" applyProtection="1">
      <alignment horizontal="left" vertical="center" wrapText="1" indent="1"/>
    </xf>
    <xf numFmtId="0" fontId="2" fillId="0" borderId="23" xfId="0" applyFont="1" applyFill="1" applyBorder="1" applyAlignment="1" applyProtection="1">
      <alignment horizontal="center" vertical="center" wrapText="1"/>
    </xf>
    <xf numFmtId="0" fontId="2" fillId="0" borderId="24" xfId="0" applyFont="1" applyFill="1" applyBorder="1" applyAlignment="1" applyProtection="1">
      <alignment horizontal="center" vertical="center" wrapText="1"/>
    </xf>
    <xf numFmtId="0" fontId="2" fillId="0" borderId="14" xfId="0" applyFont="1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/>
    </xf>
    <xf numFmtId="0" fontId="0" fillId="0" borderId="30" xfId="0" applyFill="1" applyBorder="1" applyAlignment="1" applyProtection="1">
      <alignment horizontal="center"/>
    </xf>
    <xf numFmtId="0" fontId="0" fillId="0" borderId="47" xfId="0" applyFill="1" applyBorder="1" applyAlignment="1" applyProtection="1">
      <alignment horizontal="center"/>
    </xf>
    <xf numFmtId="0" fontId="0" fillId="0" borderId="13" xfId="0" applyFill="1" applyBorder="1" applyAlignment="1" applyProtection="1">
      <alignment horizontal="center"/>
    </xf>
    <xf numFmtId="0" fontId="0" fillId="0" borderId="48" xfId="0" applyFill="1" applyBorder="1" applyAlignment="1" applyProtection="1">
      <alignment horizontal="center"/>
    </xf>
    <xf numFmtId="0" fontId="6" fillId="0" borderId="45" xfId="0" applyFont="1" applyFill="1" applyBorder="1" applyAlignment="1" applyProtection="1">
      <alignment horizontal="center" vertical="center"/>
    </xf>
    <xf numFmtId="0" fontId="6" fillId="0" borderId="49" xfId="0" applyFont="1" applyFill="1" applyBorder="1" applyAlignment="1" applyProtection="1">
      <alignment horizontal="center" vertical="center"/>
    </xf>
    <xf numFmtId="166" fontId="2" fillId="0" borderId="32" xfId="0" applyNumberFormat="1" applyFont="1" applyFill="1" applyBorder="1" applyAlignment="1" applyProtection="1">
      <alignment horizontal="center" vertical="center"/>
    </xf>
    <xf numFmtId="0" fontId="2" fillId="0" borderId="51" xfId="0" applyFont="1" applyFill="1" applyBorder="1" applyAlignment="1" applyProtection="1">
      <alignment horizontal="center" vertical="center"/>
    </xf>
    <xf numFmtId="168" fontId="17" fillId="0" borderId="15" xfId="0" applyNumberFormat="1" applyFont="1" applyFill="1" applyBorder="1" applyAlignment="1" applyProtection="1">
      <alignment horizontal="left" vertical="center" wrapText="1" indent="1"/>
    </xf>
    <xf numFmtId="168" fontId="17" fillId="0" borderId="30" xfId="0" applyNumberFormat="1" applyFont="1" applyFill="1" applyBorder="1" applyAlignment="1" applyProtection="1">
      <alignment horizontal="left" vertical="center" wrapText="1" indent="1"/>
    </xf>
    <xf numFmtId="168" fontId="17" fillId="0" borderId="17" xfId="0" applyNumberFormat="1" applyFont="1" applyFill="1" applyBorder="1" applyAlignment="1" applyProtection="1">
      <alignment horizontal="left" vertical="center" wrapText="1" indent="1"/>
    </xf>
    <xf numFmtId="168" fontId="17" fillId="0" borderId="18" xfId="0" applyNumberFormat="1" applyFont="1" applyFill="1" applyBorder="1" applyAlignment="1" applyProtection="1">
      <alignment horizontal="left" vertical="center" wrapText="1" indent="1"/>
    </xf>
    <xf numFmtId="167" fontId="2" fillId="0" borderId="15" xfId="0" applyNumberFormat="1" applyFont="1" applyFill="1" applyBorder="1" applyAlignment="1" applyProtection="1">
      <alignment horizontal="right" vertical="center" wrapText="1"/>
    </xf>
    <xf numFmtId="167" fontId="2" fillId="0" borderId="17" xfId="0" applyNumberFormat="1" applyFont="1" applyFill="1" applyBorder="1" applyAlignment="1" applyProtection="1">
      <alignment horizontal="right" vertical="center" wrapText="1"/>
    </xf>
    <xf numFmtId="167" fontId="18" fillId="0" borderId="15" xfId="0" applyNumberFormat="1" applyFont="1" applyFill="1" applyBorder="1" applyAlignment="1" applyProtection="1">
      <alignment horizontal="left" vertical="center" wrapText="1" indent="1"/>
    </xf>
    <xf numFmtId="167" fontId="18" fillId="0" borderId="19" xfId="0" applyNumberFormat="1" applyFont="1" applyFill="1" applyBorder="1" applyAlignment="1" applyProtection="1">
      <alignment horizontal="left" vertical="center" wrapText="1" indent="1"/>
    </xf>
    <xf numFmtId="167" fontId="18" fillId="0" borderId="17" xfId="0" applyNumberFormat="1" applyFont="1" applyFill="1" applyBorder="1" applyAlignment="1" applyProtection="1">
      <alignment horizontal="left" vertical="center" wrapText="1" indent="1"/>
    </xf>
    <xf numFmtId="167" fontId="18" fillId="0" borderId="20" xfId="0" applyNumberFormat="1" applyFont="1" applyFill="1" applyBorder="1" applyAlignment="1" applyProtection="1">
      <alignment horizontal="left" vertical="center" wrapText="1" indent="1"/>
    </xf>
    <xf numFmtId="0" fontId="2" fillId="0" borderId="17" xfId="0" applyFont="1" applyFill="1" applyBorder="1" applyAlignment="1" applyProtection="1">
      <alignment horizontal="center" vertical="top"/>
    </xf>
    <xf numFmtId="0" fontId="2" fillId="0" borderId="17" xfId="0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>
      <alignment horizontal="center" vertical="top"/>
    </xf>
    <xf numFmtId="0" fontId="6" fillId="0" borderId="55" xfId="0" applyFont="1" applyFill="1" applyBorder="1" applyAlignment="1" applyProtection="1">
      <alignment horizontal="left" vertical="top" indent="2"/>
    </xf>
    <xf numFmtId="0" fontId="6" fillId="0" borderId="31" xfId="0" applyFont="1" applyFill="1" applyBorder="1" applyAlignment="1" applyProtection="1">
      <alignment horizontal="left" vertical="top" indent="2"/>
    </xf>
    <xf numFmtId="0" fontId="21" fillId="0" borderId="14" xfId="0" applyFont="1" applyFill="1" applyBorder="1" applyAlignment="1" applyProtection="1">
      <alignment horizontal="right"/>
    </xf>
    <xf numFmtId="0" fontId="21" fillId="0" borderId="15" xfId="0" applyFont="1" applyFill="1" applyBorder="1" applyAlignment="1" applyProtection="1">
      <alignment horizontal="right"/>
    </xf>
    <xf numFmtId="0" fontId="19" fillId="0" borderId="3" xfId="0" applyFont="1" applyFill="1" applyBorder="1" applyAlignment="1" applyProtection="1">
      <alignment horizontal="center" vertical="center"/>
    </xf>
    <xf numFmtId="0" fontId="19" fillId="0" borderId="4" xfId="0" applyFont="1" applyFill="1" applyBorder="1" applyAlignment="1" applyProtection="1">
      <alignment horizontal="center" vertical="center"/>
    </xf>
    <xf numFmtId="0" fontId="19" fillId="0" borderId="5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3" fillId="0" borderId="25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3" fillId="0" borderId="48" xfId="0" applyFont="1" applyFill="1" applyBorder="1" applyAlignment="1" applyProtection="1">
      <alignment horizontal="center" vertical="center"/>
      <protection locked="0"/>
    </xf>
    <xf numFmtId="0" fontId="2" fillId="0" borderId="18" xfId="0" applyFont="1" applyFill="1" applyBorder="1" applyAlignment="1" applyProtection="1">
      <alignment horizontal="center" vertical="center"/>
      <protection locked="0"/>
    </xf>
    <xf numFmtId="0" fontId="11" fillId="2" borderId="0" xfId="1" applyFont="1" applyFill="1" applyAlignment="1">
      <alignment horizontal="center"/>
    </xf>
    <xf numFmtId="0" fontId="14" fillId="4" borderId="0" xfId="1" applyFont="1" applyFill="1" applyAlignment="1">
      <alignment horizontal="center" vertical="center" wrapText="1"/>
    </xf>
    <xf numFmtId="0" fontId="16" fillId="5" borderId="0" xfId="1" applyFont="1" applyFill="1" applyAlignment="1" applyProtection="1">
      <alignment horizontal="center" vertical="center" wrapText="1"/>
    </xf>
    <xf numFmtId="165" fontId="2" fillId="0" borderId="31" xfId="0" applyNumberFormat="1" applyFont="1" applyFill="1" applyBorder="1" applyAlignment="1" applyProtection="1">
      <alignment horizontal="center" vertical="center"/>
      <protection locked="0"/>
    </xf>
    <xf numFmtId="165" fontId="2" fillId="0" borderId="4" xfId="0" applyNumberFormat="1" applyFont="1" applyFill="1" applyBorder="1" applyAlignment="1" applyProtection="1">
      <alignment horizontal="center" vertical="center"/>
      <protection locked="0"/>
    </xf>
    <xf numFmtId="165" fontId="2" fillId="0" borderId="2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top"/>
    </xf>
    <xf numFmtId="0" fontId="6" fillId="0" borderId="0" xfId="0" applyFont="1" applyFill="1" applyBorder="1" applyAlignment="1" applyProtection="1">
      <alignment horizontal="center" vertical="top"/>
    </xf>
    <xf numFmtId="0" fontId="7" fillId="0" borderId="62" xfId="0" applyFont="1" applyFill="1" applyBorder="1" applyAlignment="1" applyProtection="1">
      <alignment horizontal="center" vertical="center" textRotation="90" wrapText="1"/>
    </xf>
    <xf numFmtId="166" fontId="23" fillId="0" borderId="34" xfId="0" applyNumberFormat="1" applyFont="1" applyFill="1" applyBorder="1" applyAlignment="1" applyProtection="1">
      <alignment horizontal="center" vertical="center"/>
    </xf>
    <xf numFmtId="166" fontId="10" fillId="0" borderId="63" xfId="0" applyNumberFormat="1" applyFont="1" applyFill="1" applyBorder="1" applyAlignment="1" applyProtection="1">
      <alignment horizontal="center" vertical="center"/>
    </xf>
    <xf numFmtId="166" fontId="23" fillId="0" borderId="64" xfId="0" applyNumberFormat="1" applyFont="1" applyFill="1" applyBorder="1" applyAlignment="1" applyProtection="1">
      <alignment horizontal="center" vertical="center"/>
    </xf>
    <xf numFmtId="166" fontId="10" fillId="0" borderId="65" xfId="0" applyNumberFormat="1" applyFont="1" applyFill="1" applyBorder="1" applyAlignment="1" applyProtection="1">
      <alignment horizontal="center" vertical="center"/>
    </xf>
    <xf numFmtId="166" fontId="10" fillId="0" borderId="66" xfId="0" applyNumberFormat="1" applyFont="1" applyFill="1" applyBorder="1" applyAlignment="1" applyProtection="1">
      <alignment horizontal="center" vertical="center"/>
    </xf>
    <xf numFmtId="166" fontId="10" fillId="0" borderId="67" xfId="0" applyNumberFormat="1" applyFont="1" applyFill="1" applyBorder="1" applyAlignment="1" applyProtection="1">
      <alignment horizontal="center" vertical="center"/>
    </xf>
    <xf numFmtId="166" fontId="10" fillId="0" borderId="26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Protection="1">
      <protection locked="0" hidden="1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M$7" lockText="1" noThreeD="1"/>
</file>

<file path=xl/ctrlProps/ctrlProp2.xml><?xml version="1.0" encoding="utf-8"?>
<formControlPr xmlns="http://schemas.microsoft.com/office/spreadsheetml/2009/9/main" objectType="CheckBox" fmlaLink="$M$8" lockText="1" noThreeD="1"/>
</file>

<file path=xl/ctrlProps/ctrlProp3.xml><?xml version="1.0" encoding="utf-8"?>
<formControlPr xmlns="http://schemas.microsoft.com/office/spreadsheetml/2009/9/main" objectType="CheckBox" fmlaLink="$M$9" lockText="1" noThreeD="1"/>
</file>

<file path=xl/ctrlProps/ctrlProp4.xml><?xml version="1.0" encoding="utf-8"?>
<formControlPr xmlns="http://schemas.microsoft.com/office/spreadsheetml/2009/9/main" objectType="CheckBox" fmlaLink="$M$10" lockText="1" noThreeD="1"/>
</file>

<file path=xl/ctrlProps/ctrlProp5.xml><?xml version="1.0" encoding="utf-8"?>
<formControlPr xmlns="http://schemas.microsoft.com/office/spreadsheetml/2009/9/main" objectType="CheckBox" fmlaLink="$M$11" lockText="1" noThreeD="1"/>
</file>

<file path=xl/ctrlProps/ctrlProp6.xml><?xml version="1.0" encoding="utf-8"?>
<formControlPr xmlns="http://schemas.microsoft.com/office/spreadsheetml/2009/9/main" objectType="CheckBox" fmlaLink="$M$12" lockText="1" noThreeD="1"/>
</file>

<file path=xl/ctrlProps/ctrlProp7.xml><?xml version="1.0" encoding="utf-8"?>
<formControlPr xmlns="http://schemas.microsoft.com/office/spreadsheetml/2009/9/main" objectType="CheckBox" fmlaLink="$M$13" lockText="1" noThreeD="1"/>
</file>

<file path=xl/ctrlProps/ctrlProp8.xml><?xml version="1.0" encoding="utf-8"?>
<formControlPr xmlns="http://schemas.microsoft.com/office/spreadsheetml/2009/9/main" objectType="CheckBox" fmlaLink="$M$14" lockText="1" noThreeD="1"/>
</file>

<file path=xl/ctrlProps/ctrlProp9.xml><?xml version="1.0" encoding="utf-8"?>
<formControlPr xmlns="http://schemas.microsoft.com/office/spreadsheetml/2009/9/main" objectType="CheckBox" fmlaLink="$M$15" lockText="1" noThreeD="1"/>
</file>

<file path=xl/ctrlProps/ctrlProp10.xml><?xml version="1.0" encoding="utf-8"?>
<formControlPr xmlns="http://schemas.microsoft.com/office/spreadsheetml/2009/9/main" objectType="CheckBox" fmlaLink="$M$16" lockText="1" noThreeD="1"/>
</file>

<file path=xl/ctrlProps/ctrlProp11.xml><?xml version="1.0" encoding="utf-8"?>
<formControlPr xmlns="http://schemas.microsoft.com/office/spreadsheetml/2009/9/main" objectType="CheckBox" fmlaLink="$M$17" lockText="1" noThreeD="1"/>
</file>

<file path=xl/ctrlProps/ctrlProp12.xml><?xml version="1.0" encoding="utf-8"?>
<formControlPr xmlns="http://schemas.microsoft.com/office/spreadsheetml/2009/9/main" objectType="CheckBox" fmlaLink="$M$18" lockText="1" noThreeD="1"/>
</file>

<file path=xl/ctrlProps/ctrlProp13.xml><?xml version="1.0" encoding="utf-8"?>
<formControlPr xmlns="http://schemas.microsoft.com/office/spreadsheetml/2009/9/main" objectType="CheckBox" fmlaLink="$M$19" lockText="1" noThreeD="1"/>
</file>

<file path=xl/ctrlProps/ctrlProp14.xml><?xml version="1.0" encoding="utf-8"?>
<formControlPr xmlns="http://schemas.microsoft.com/office/spreadsheetml/2009/9/main" objectType="CheckBox" fmlaLink="$M$20" lockText="1" noThreeD="1"/>
</file>

<file path=xl/ctrlProps/ctrlProp15.xml><?xml version="1.0" encoding="utf-8"?>
<formControlPr xmlns="http://schemas.microsoft.com/office/spreadsheetml/2009/9/main" objectType="CheckBox" fmlaLink="$M$21" lockText="1" noThreeD="1"/>
</file>

<file path=xl/ctrlProps/ctrlProp16.xml><?xml version="1.0" encoding="utf-8"?>
<formControlPr xmlns="http://schemas.microsoft.com/office/spreadsheetml/2009/9/main" objectType="CheckBox" fmlaLink="$M$22" lockText="1" noThreeD="1"/>
</file>

<file path=xl/ctrlProps/ctrlProp17.xml><?xml version="1.0" encoding="utf-8"?>
<formControlPr xmlns="http://schemas.microsoft.com/office/spreadsheetml/2009/9/main" objectType="CheckBox" fmlaLink="$M$23" lockText="1" noThreeD="1"/>
</file>

<file path=xl/ctrlProps/ctrlProp18.xml><?xml version="1.0" encoding="utf-8"?>
<formControlPr xmlns="http://schemas.microsoft.com/office/spreadsheetml/2009/9/main" objectType="CheckBox" fmlaLink="$M$24" lockText="1" noThreeD="1"/>
</file>

<file path=xl/ctrlProps/ctrlProp19.xml><?xml version="1.0" encoding="utf-8"?>
<formControlPr xmlns="http://schemas.microsoft.com/office/spreadsheetml/2009/9/main" objectType="CheckBox" fmlaLink="$M$25" lockText="1" noThreeD="1"/>
</file>

<file path=xl/ctrlProps/ctrlProp20.xml><?xml version="1.0" encoding="utf-8"?>
<formControlPr xmlns="http://schemas.microsoft.com/office/spreadsheetml/2009/9/main" objectType="CheckBox" fmlaLink="$M$26" lockText="1" noThreeD="1"/>
</file>

<file path=xl/ctrlProps/ctrlProp21.xml><?xml version="1.0" encoding="utf-8"?>
<formControlPr xmlns="http://schemas.microsoft.com/office/spreadsheetml/2009/9/main" objectType="CheckBox" fmlaLink="$M$27" lockText="1" noThreeD="1"/>
</file>

<file path=xl/ctrlProps/ctrlProp22.xml><?xml version="1.0" encoding="utf-8"?>
<formControlPr xmlns="http://schemas.microsoft.com/office/spreadsheetml/2009/9/main" objectType="CheckBox" fmlaLink="$M$28" lockText="1" noThreeD="1"/>
</file>

<file path=xl/ctrlProps/ctrlProp23.xml><?xml version="1.0" encoding="utf-8"?>
<formControlPr xmlns="http://schemas.microsoft.com/office/spreadsheetml/2009/9/main" objectType="CheckBox" fmlaLink="$M$29" lockText="1" noThreeD="1"/>
</file>

<file path=xl/ctrlProps/ctrlProp24.xml><?xml version="1.0" encoding="utf-8"?>
<formControlPr xmlns="http://schemas.microsoft.com/office/spreadsheetml/2009/9/main" objectType="CheckBox" fmlaLink="$M$30" lockText="1" noThreeD="1"/>
</file>

<file path=xl/ctrlProps/ctrlProp25.xml><?xml version="1.0" encoding="utf-8"?>
<formControlPr xmlns="http://schemas.microsoft.com/office/spreadsheetml/2009/9/main" objectType="CheckBox" fmlaLink="$M$31" lockText="1" noThreeD="1"/>
</file>

<file path=xl/ctrlProps/ctrlProp26.xml><?xml version="1.0" encoding="utf-8"?>
<formControlPr xmlns="http://schemas.microsoft.com/office/spreadsheetml/2009/9/main" objectType="CheckBox" fmlaLink="$M$32" lockText="1" noThreeD="1"/>
</file>

<file path=xl/ctrlProps/ctrlProp27.xml><?xml version="1.0" encoding="utf-8"?>
<formControlPr xmlns="http://schemas.microsoft.com/office/spreadsheetml/2009/9/main" objectType="CheckBox" fmlaLink="$M$33" lockText="1" noThreeD="1"/>
</file>

<file path=xl/ctrlProps/ctrlProp28.xml><?xml version="1.0" encoding="utf-8"?>
<formControlPr xmlns="http://schemas.microsoft.com/office/spreadsheetml/2009/9/main" objectType="CheckBox" fmlaLink="$M$34" lockText="1" noThreeD="1"/>
</file>

<file path=xl/ctrlProps/ctrlProp29.xml><?xml version="1.0" encoding="utf-8"?>
<formControlPr xmlns="http://schemas.microsoft.com/office/spreadsheetml/2009/9/main" objectType="CheckBox" fmlaLink="$M$35" lockText="1" noThreeD="1"/>
</file>

<file path=xl/ctrlProps/ctrlProp30.xml><?xml version="1.0" encoding="utf-8"?>
<formControlPr xmlns="http://schemas.microsoft.com/office/spreadsheetml/2009/9/main" objectType="CheckBox" fmlaLink="$M$36" lockText="1" noThreeD="1"/>
</file>

<file path=xl/ctrlProps/ctrlProp31.xml><?xml version="1.0" encoding="utf-8"?>
<formControlPr xmlns="http://schemas.microsoft.com/office/spreadsheetml/2009/9/main" objectType="CheckBox" fmlaLink="$M$37" lockText="1" noThreeD="1"/>
</file>

<file path=xl/ctrlProps/ctrlProp32.xml><?xml version="1.0" encoding="utf-8"?>
<formControlPr xmlns="http://schemas.microsoft.com/office/spreadsheetml/2009/9/main" objectType="CheckBox" fmlaLink="$M$7" lockText="1" noThreeD="1"/>
</file>

<file path=xl/ctrlProps/ctrlProp33.xml><?xml version="1.0" encoding="utf-8"?>
<formControlPr xmlns="http://schemas.microsoft.com/office/spreadsheetml/2009/9/main" objectType="CheckBox" fmlaLink="$M$8" lockText="1" noThreeD="1"/>
</file>

<file path=xl/ctrlProps/ctrlProp34.xml><?xml version="1.0" encoding="utf-8"?>
<formControlPr xmlns="http://schemas.microsoft.com/office/spreadsheetml/2009/9/main" objectType="CheckBox" fmlaLink="$M$9" lockText="1" noThreeD="1"/>
</file>

<file path=xl/ctrlProps/ctrlProp35.xml><?xml version="1.0" encoding="utf-8"?>
<formControlPr xmlns="http://schemas.microsoft.com/office/spreadsheetml/2009/9/main" objectType="CheckBox" fmlaLink="$M$10" lockText="1" noThreeD="1"/>
</file>

<file path=xl/ctrlProps/ctrlProp36.xml><?xml version="1.0" encoding="utf-8"?>
<formControlPr xmlns="http://schemas.microsoft.com/office/spreadsheetml/2009/9/main" objectType="CheckBox" fmlaLink="$M$11" lockText="1" noThreeD="1"/>
</file>

<file path=xl/ctrlProps/ctrlProp37.xml><?xml version="1.0" encoding="utf-8"?>
<formControlPr xmlns="http://schemas.microsoft.com/office/spreadsheetml/2009/9/main" objectType="CheckBox" fmlaLink="$M$12" lockText="1" noThreeD="1"/>
</file>

<file path=xl/ctrlProps/ctrlProp38.xml><?xml version="1.0" encoding="utf-8"?>
<formControlPr xmlns="http://schemas.microsoft.com/office/spreadsheetml/2009/9/main" objectType="CheckBox" fmlaLink="$M$13" lockText="1" noThreeD="1"/>
</file>

<file path=xl/ctrlProps/ctrlProp39.xml><?xml version="1.0" encoding="utf-8"?>
<formControlPr xmlns="http://schemas.microsoft.com/office/spreadsheetml/2009/9/main" objectType="CheckBox" fmlaLink="$M$14" lockText="1" noThreeD="1"/>
</file>

<file path=xl/ctrlProps/ctrlProp40.xml><?xml version="1.0" encoding="utf-8"?>
<formControlPr xmlns="http://schemas.microsoft.com/office/spreadsheetml/2009/9/main" objectType="CheckBox" fmlaLink="$M$15" lockText="1" noThreeD="1"/>
</file>

<file path=xl/ctrlProps/ctrlProp41.xml><?xml version="1.0" encoding="utf-8"?>
<formControlPr xmlns="http://schemas.microsoft.com/office/spreadsheetml/2009/9/main" objectType="CheckBox" fmlaLink="$M$16" lockText="1" noThreeD="1"/>
</file>

<file path=xl/ctrlProps/ctrlProp42.xml><?xml version="1.0" encoding="utf-8"?>
<formControlPr xmlns="http://schemas.microsoft.com/office/spreadsheetml/2009/9/main" objectType="CheckBox" fmlaLink="$M$17" lockText="1" noThreeD="1"/>
</file>

<file path=xl/ctrlProps/ctrlProp43.xml><?xml version="1.0" encoding="utf-8"?>
<formControlPr xmlns="http://schemas.microsoft.com/office/spreadsheetml/2009/9/main" objectType="CheckBox" fmlaLink="$M$18" lockText="1" noThreeD="1"/>
</file>

<file path=xl/ctrlProps/ctrlProp44.xml><?xml version="1.0" encoding="utf-8"?>
<formControlPr xmlns="http://schemas.microsoft.com/office/spreadsheetml/2009/9/main" objectType="CheckBox" fmlaLink="$M$19" lockText="1" noThreeD="1"/>
</file>

<file path=xl/ctrlProps/ctrlProp45.xml><?xml version="1.0" encoding="utf-8"?>
<formControlPr xmlns="http://schemas.microsoft.com/office/spreadsheetml/2009/9/main" objectType="CheckBox" fmlaLink="$M$20" lockText="1" noThreeD="1"/>
</file>

<file path=xl/ctrlProps/ctrlProp46.xml><?xml version="1.0" encoding="utf-8"?>
<formControlPr xmlns="http://schemas.microsoft.com/office/spreadsheetml/2009/9/main" objectType="CheckBox" fmlaLink="$M$21" lockText="1" noThreeD="1"/>
</file>

<file path=xl/ctrlProps/ctrlProp47.xml><?xml version="1.0" encoding="utf-8"?>
<formControlPr xmlns="http://schemas.microsoft.com/office/spreadsheetml/2009/9/main" objectType="CheckBox" fmlaLink="$M$22" lockText="1" noThreeD="1"/>
</file>

<file path=xl/ctrlProps/ctrlProp48.xml><?xml version="1.0" encoding="utf-8"?>
<formControlPr xmlns="http://schemas.microsoft.com/office/spreadsheetml/2009/9/main" objectType="CheckBox" fmlaLink="$M$23" lockText="1" noThreeD="1"/>
</file>

<file path=xl/ctrlProps/ctrlProp49.xml><?xml version="1.0" encoding="utf-8"?>
<formControlPr xmlns="http://schemas.microsoft.com/office/spreadsheetml/2009/9/main" objectType="CheckBox" fmlaLink="$M$24" lockText="1" noThreeD="1"/>
</file>

<file path=xl/ctrlProps/ctrlProp50.xml><?xml version="1.0" encoding="utf-8"?>
<formControlPr xmlns="http://schemas.microsoft.com/office/spreadsheetml/2009/9/main" objectType="CheckBox" fmlaLink="$M$25" lockText="1" noThreeD="1"/>
</file>

<file path=xl/ctrlProps/ctrlProp51.xml><?xml version="1.0" encoding="utf-8"?>
<formControlPr xmlns="http://schemas.microsoft.com/office/spreadsheetml/2009/9/main" objectType="CheckBox" fmlaLink="$M$26" lockText="1" noThreeD="1"/>
</file>

<file path=xl/ctrlProps/ctrlProp52.xml><?xml version="1.0" encoding="utf-8"?>
<formControlPr xmlns="http://schemas.microsoft.com/office/spreadsheetml/2009/9/main" objectType="CheckBox" fmlaLink="$M$27" lockText="1" noThreeD="1"/>
</file>

<file path=xl/ctrlProps/ctrlProp53.xml><?xml version="1.0" encoding="utf-8"?>
<formControlPr xmlns="http://schemas.microsoft.com/office/spreadsheetml/2009/9/main" objectType="CheckBox" fmlaLink="$M$28" lockText="1" noThreeD="1"/>
</file>

<file path=xl/ctrlProps/ctrlProp54.xml><?xml version="1.0" encoding="utf-8"?>
<formControlPr xmlns="http://schemas.microsoft.com/office/spreadsheetml/2009/9/main" objectType="CheckBox" fmlaLink="$M$29" lockText="1" noThreeD="1"/>
</file>

<file path=xl/ctrlProps/ctrlProp55.xml><?xml version="1.0" encoding="utf-8"?>
<formControlPr xmlns="http://schemas.microsoft.com/office/spreadsheetml/2009/9/main" objectType="CheckBox" fmlaLink="$M$30" lockText="1" noThreeD="1"/>
</file>

<file path=xl/ctrlProps/ctrlProp56.xml><?xml version="1.0" encoding="utf-8"?>
<formControlPr xmlns="http://schemas.microsoft.com/office/spreadsheetml/2009/9/main" objectType="CheckBox" fmlaLink="$M$31" lockText="1" noThreeD="1"/>
</file>

<file path=xl/ctrlProps/ctrlProp57.xml><?xml version="1.0" encoding="utf-8"?>
<formControlPr xmlns="http://schemas.microsoft.com/office/spreadsheetml/2009/9/main" objectType="CheckBox" fmlaLink="$M$32" lockText="1" noThreeD="1"/>
</file>

<file path=xl/ctrlProps/ctrlProp58.xml><?xml version="1.0" encoding="utf-8"?>
<formControlPr xmlns="http://schemas.microsoft.com/office/spreadsheetml/2009/9/main" objectType="CheckBox" fmlaLink="$M$33" lockText="1" noThreeD="1"/>
</file>

<file path=xl/ctrlProps/ctrlProp59.xml><?xml version="1.0" encoding="utf-8"?>
<formControlPr xmlns="http://schemas.microsoft.com/office/spreadsheetml/2009/9/main" objectType="CheckBox" fmlaLink="$M$34" lockText="1" noThreeD="1"/>
</file>

<file path=xl/ctrlProps/ctrlProp60.xml><?xml version="1.0" encoding="utf-8"?>
<formControlPr xmlns="http://schemas.microsoft.com/office/spreadsheetml/2009/9/main" objectType="CheckBox" fmlaLink="$M$35" lockText="1" noThreeD="1"/>
</file>

<file path=xl/ctrlProps/ctrlProp61.xml><?xml version="1.0" encoding="utf-8"?>
<formControlPr xmlns="http://schemas.microsoft.com/office/spreadsheetml/2009/9/main" objectType="CheckBox" fmlaLink="$M$36" lockText="1" noThreeD="1"/>
</file>

<file path=xl/ctrlProps/ctrlProp62.xml><?xml version="1.0" encoding="utf-8"?>
<formControlPr xmlns="http://schemas.microsoft.com/office/spreadsheetml/2009/9/main" objectType="CheckBox" fmlaLink="$M$37" lockText="1" noThreeD="1"/>
</file>

<file path=xl/ctrlProps/ctrlProp63.xml><?xml version="1.0" encoding="utf-8"?>
<formControlPr xmlns="http://schemas.microsoft.com/office/spreadsheetml/2009/9/main" objectType="CheckBox" fmlaLink="$M$7" lockText="1" noThreeD="1"/>
</file>

<file path=xl/ctrlProps/ctrlProp64.xml><?xml version="1.0" encoding="utf-8"?>
<formControlPr xmlns="http://schemas.microsoft.com/office/spreadsheetml/2009/9/main" objectType="CheckBox" fmlaLink="$M$8" lockText="1" noThreeD="1"/>
</file>

<file path=xl/ctrlProps/ctrlProp65.xml><?xml version="1.0" encoding="utf-8"?>
<formControlPr xmlns="http://schemas.microsoft.com/office/spreadsheetml/2009/9/main" objectType="CheckBox" fmlaLink="$M$9" lockText="1" noThreeD="1"/>
</file>

<file path=xl/ctrlProps/ctrlProp66.xml><?xml version="1.0" encoding="utf-8"?>
<formControlPr xmlns="http://schemas.microsoft.com/office/spreadsheetml/2009/9/main" objectType="CheckBox" fmlaLink="$M$10" lockText="1" noThreeD="1"/>
</file>

<file path=xl/ctrlProps/ctrlProp67.xml><?xml version="1.0" encoding="utf-8"?>
<formControlPr xmlns="http://schemas.microsoft.com/office/spreadsheetml/2009/9/main" objectType="CheckBox" fmlaLink="$M$11" lockText="1" noThreeD="1"/>
</file>

<file path=xl/ctrlProps/ctrlProp68.xml><?xml version="1.0" encoding="utf-8"?>
<formControlPr xmlns="http://schemas.microsoft.com/office/spreadsheetml/2009/9/main" objectType="CheckBox" fmlaLink="$M$12" lockText="1" noThreeD="1"/>
</file>

<file path=xl/ctrlProps/ctrlProp69.xml><?xml version="1.0" encoding="utf-8"?>
<formControlPr xmlns="http://schemas.microsoft.com/office/spreadsheetml/2009/9/main" objectType="CheckBox" fmlaLink="$M$13" lockText="1" noThreeD="1"/>
</file>

<file path=xl/ctrlProps/ctrlProp70.xml><?xml version="1.0" encoding="utf-8"?>
<formControlPr xmlns="http://schemas.microsoft.com/office/spreadsheetml/2009/9/main" objectType="CheckBox" fmlaLink="$M$14" lockText="1" noThreeD="1"/>
</file>

<file path=xl/ctrlProps/ctrlProp71.xml><?xml version="1.0" encoding="utf-8"?>
<formControlPr xmlns="http://schemas.microsoft.com/office/spreadsheetml/2009/9/main" objectType="CheckBox" fmlaLink="$M$15" lockText="1" noThreeD="1"/>
</file>

<file path=xl/ctrlProps/ctrlProp72.xml><?xml version="1.0" encoding="utf-8"?>
<formControlPr xmlns="http://schemas.microsoft.com/office/spreadsheetml/2009/9/main" objectType="CheckBox" fmlaLink="$M$16" lockText="1" noThreeD="1"/>
</file>

<file path=xl/ctrlProps/ctrlProp73.xml><?xml version="1.0" encoding="utf-8"?>
<formControlPr xmlns="http://schemas.microsoft.com/office/spreadsheetml/2009/9/main" objectType="CheckBox" fmlaLink="$M$17" lockText="1" noThreeD="1"/>
</file>

<file path=xl/ctrlProps/ctrlProp74.xml><?xml version="1.0" encoding="utf-8"?>
<formControlPr xmlns="http://schemas.microsoft.com/office/spreadsheetml/2009/9/main" objectType="CheckBox" fmlaLink="$M$18" lockText="1" noThreeD="1"/>
</file>

<file path=xl/ctrlProps/ctrlProp75.xml><?xml version="1.0" encoding="utf-8"?>
<formControlPr xmlns="http://schemas.microsoft.com/office/spreadsheetml/2009/9/main" objectType="CheckBox" fmlaLink="$M$19" lockText="1" noThreeD="1"/>
</file>

<file path=xl/ctrlProps/ctrlProp76.xml><?xml version="1.0" encoding="utf-8"?>
<formControlPr xmlns="http://schemas.microsoft.com/office/spreadsheetml/2009/9/main" objectType="CheckBox" fmlaLink="$M$20" lockText="1" noThreeD="1"/>
</file>

<file path=xl/ctrlProps/ctrlProp77.xml><?xml version="1.0" encoding="utf-8"?>
<formControlPr xmlns="http://schemas.microsoft.com/office/spreadsheetml/2009/9/main" objectType="CheckBox" fmlaLink="$M$21" lockText="1" noThreeD="1"/>
</file>

<file path=xl/ctrlProps/ctrlProp78.xml><?xml version="1.0" encoding="utf-8"?>
<formControlPr xmlns="http://schemas.microsoft.com/office/spreadsheetml/2009/9/main" objectType="CheckBox" fmlaLink="$M$22" lockText="1" noThreeD="1"/>
</file>

<file path=xl/ctrlProps/ctrlProp79.xml><?xml version="1.0" encoding="utf-8"?>
<formControlPr xmlns="http://schemas.microsoft.com/office/spreadsheetml/2009/9/main" objectType="CheckBox" fmlaLink="$M$23" lockText="1" noThreeD="1"/>
</file>

<file path=xl/ctrlProps/ctrlProp80.xml><?xml version="1.0" encoding="utf-8"?>
<formControlPr xmlns="http://schemas.microsoft.com/office/spreadsheetml/2009/9/main" objectType="CheckBox" fmlaLink="$M$24" lockText="1" noThreeD="1"/>
</file>

<file path=xl/ctrlProps/ctrlProp81.xml><?xml version="1.0" encoding="utf-8"?>
<formControlPr xmlns="http://schemas.microsoft.com/office/spreadsheetml/2009/9/main" objectType="CheckBox" fmlaLink="$M$25" lockText="1" noThreeD="1"/>
</file>

<file path=xl/ctrlProps/ctrlProp82.xml><?xml version="1.0" encoding="utf-8"?>
<formControlPr xmlns="http://schemas.microsoft.com/office/spreadsheetml/2009/9/main" objectType="CheckBox" fmlaLink="$M$26" lockText="1" noThreeD="1"/>
</file>

<file path=xl/ctrlProps/ctrlProp83.xml><?xml version="1.0" encoding="utf-8"?>
<formControlPr xmlns="http://schemas.microsoft.com/office/spreadsheetml/2009/9/main" objectType="CheckBox" fmlaLink="$M$27" lockText="1" noThreeD="1"/>
</file>

<file path=xl/ctrlProps/ctrlProp84.xml><?xml version="1.0" encoding="utf-8"?>
<formControlPr xmlns="http://schemas.microsoft.com/office/spreadsheetml/2009/9/main" objectType="CheckBox" fmlaLink="$M$28" lockText="1" noThreeD="1"/>
</file>

<file path=xl/ctrlProps/ctrlProp85.xml><?xml version="1.0" encoding="utf-8"?>
<formControlPr xmlns="http://schemas.microsoft.com/office/spreadsheetml/2009/9/main" objectType="CheckBox" fmlaLink="$M$29" lockText="1" noThreeD="1"/>
</file>

<file path=xl/ctrlProps/ctrlProp86.xml><?xml version="1.0" encoding="utf-8"?>
<formControlPr xmlns="http://schemas.microsoft.com/office/spreadsheetml/2009/9/main" objectType="CheckBox" fmlaLink="$M$30" lockText="1" noThreeD="1"/>
</file>

<file path=xl/ctrlProps/ctrlProp87.xml><?xml version="1.0" encoding="utf-8"?>
<formControlPr xmlns="http://schemas.microsoft.com/office/spreadsheetml/2009/9/main" objectType="CheckBox" fmlaLink="$M$31" lockText="1" noThreeD="1"/>
</file>

<file path=xl/ctrlProps/ctrlProp88.xml><?xml version="1.0" encoding="utf-8"?>
<formControlPr xmlns="http://schemas.microsoft.com/office/spreadsheetml/2009/9/main" objectType="CheckBox" fmlaLink="$M$32" lockText="1" noThreeD="1"/>
</file>

<file path=xl/ctrlProps/ctrlProp89.xml><?xml version="1.0" encoding="utf-8"?>
<formControlPr xmlns="http://schemas.microsoft.com/office/spreadsheetml/2009/9/main" objectType="CheckBox" fmlaLink="$M$33" lockText="1" noThreeD="1"/>
</file>

<file path=xl/ctrlProps/ctrlProp90.xml><?xml version="1.0" encoding="utf-8"?>
<formControlPr xmlns="http://schemas.microsoft.com/office/spreadsheetml/2009/9/main" objectType="CheckBox" fmlaLink="$M$34" lockText="1" noThreeD="1"/>
</file>

<file path=xl/ctrlProps/ctrlProp91.xml><?xml version="1.0" encoding="utf-8"?>
<formControlPr xmlns="http://schemas.microsoft.com/office/spreadsheetml/2009/9/main" objectType="CheckBox" fmlaLink="$M$35" lockText="1" noThreeD="1"/>
</file>

<file path=xl/ctrlProps/ctrlProp92.xml><?xml version="1.0" encoding="utf-8"?>
<formControlPr xmlns="http://schemas.microsoft.com/office/spreadsheetml/2009/9/main" objectType="CheckBox" fmlaLink="$M$36" lockText="1" noThreeD="1"/>
</file>

<file path=xl/ctrlProps/ctrlProp93.xml><?xml version="1.0" encoding="utf-8"?>
<formControlPr xmlns="http://schemas.microsoft.com/office/spreadsheetml/2009/9/main" objectType="CheckBox" fmlaLink="$M$37" lockText="1" noThreeD="1"/>
</file>

<file path=xl/ctrlProps/ctrlProp94.xml><?xml version="1.0" encoding="utf-8"?>
<formControlPr xmlns="http://schemas.microsoft.com/office/spreadsheetml/2009/9/main" objectType="CheckBox" fmlaLink="$M$7" lockText="1" noThreeD="1"/>
</file>

<file path=xl/ctrlProps/ctrlProp95.xml><?xml version="1.0" encoding="utf-8"?>
<formControlPr xmlns="http://schemas.microsoft.com/office/spreadsheetml/2009/9/main" objectType="CheckBox" fmlaLink="$M$8" lockText="1" noThreeD="1"/>
</file>

<file path=xl/ctrlProps/ctrlProp96.xml><?xml version="1.0" encoding="utf-8"?>
<formControlPr xmlns="http://schemas.microsoft.com/office/spreadsheetml/2009/9/main" objectType="CheckBox" fmlaLink="$M$9" lockText="1" noThreeD="1"/>
</file>

<file path=xl/ctrlProps/ctrlProp97.xml><?xml version="1.0" encoding="utf-8"?>
<formControlPr xmlns="http://schemas.microsoft.com/office/spreadsheetml/2009/9/main" objectType="CheckBox" fmlaLink="$M$10" lockText="1" noThreeD="1"/>
</file>

<file path=xl/ctrlProps/ctrlProp98.xml><?xml version="1.0" encoding="utf-8"?>
<formControlPr xmlns="http://schemas.microsoft.com/office/spreadsheetml/2009/9/main" objectType="CheckBox" fmlaLink="$M$11" lockText="1" noThreeD="1"/>
</file>

<file path=xl/ctrlProps/ctrlProp99.xml><?xml version="1.0" encoding="utf-8"?>
<formControlPr xmlns="http://schemas.microsoft.com/office/spreadsheetml/2009/9/main" objectType="CheckBox" fmlaLink="$M$12" lockText="1" noThreeD="1"/>
</file>

<file path=xl/ctrlProps/ctrlProp100.xml><?xml version="1.0" encoding="utf-8"?>
<formControlPr xmlns="http://schemas.microsoft.com/office/spreadsheetml/2009/9/main" objectType="CheckBox" fmlaLink="$M$13" lockText="1" noThreeD="1"/>
</file>

<file path=xl/ctrlProps/ctrlProp101.xml><?xml version="1.0" encoding="utf-8"?>
<formControlPr xmlns="http://schemas.microsoft.com/office/spreadsheetml/2009/9/main" objectType="CheckBox" fmlaLink="$M$14" lockText="1" noThreeD="1"/>
</file>

<file path=xl/ctrlProps/ctrlProp102.xml><?xml version="1.0" encoding="utf-8"?>
<formControlPr xmlns="http://schemas.microsoft.com/office/spreadsheetml/2009/9/main" objectType="CheckBox" fmlaLink="$M$15" lockText="1" noThreeD="1"/>
</file>

<file path=xl/ctrlProps/ctrlProp103.xml><?xml version="1.0" encoding="utf-8"?>
<formControlPr xmlns="http://schemas.microsoft.com/office/spreadsheetml/2009/9/main" objectType="CheckBox" fmlaLink="$M$16" lockText="1" noThreeD="1"/>
</file>

<file path=xl/ctrlProps/ctrlProp104.xml><?xml version="1.0" encoding="utf-8"?>
<formControlPr xmlns="http://schemas.microsoft.com/office/spreadsheetml/2009/9/main" objectType="CheckBox" fmlaLink="$M$17" lockText="1" noThreeD="1"/>
</file>

<file path=xl/ctrlProps/ctrlProp105.xml><?xml version="1.0" encoding="utf-8"?>
<formControlPr xmlns="http://schemas.microsoft.com/office/spreadsheetml/2009/9/main" objectType="CheckBox" fmlaLink="$M$18" lockText="1" noThreeD="1"/>
</file>

<file path=xl/ctrlProps/ctrlProp106.xml><?xml version="1.0" encoding="utf-8"?>
<formControlPr xmlns="http://schemas.microsoft.com/office/spreadsheetml/2009/9/main" objectType="CheckBox" fmlaLink="$M$19" lockText="1" noThreeD="1"/>
</file>

<file path=xl/ctrlProps/ctrlProp107.xml><?xml version="1.0" encoding="utf-8"?>
<formControlPr xmlns="http://schemas.microsoft.com/office/spreadsheetml/2009/9/main" objectType="CheckBox" fmlaLink="$M$20" lockText="1" noThreeD="1"/>
</file>

<file path=xl/ctrlProps/ctrlProp108.xml><?xml version="1.0" encoding="utf-8"?>
<formControlPr xmlns="http://schemas.microsoft.com/office/spreadsheetml/2009/9/main" objectType="CheckBox" fmlaLink="$M$21" lockText="1" noThreeD="1"/>
</file>

<file path=xl/ctrlProps/ctrlProp109.xml><?xml version="1.0" encoding="utf-8"?>
<formControlPr xmlns="http://schemas.microsoft.com/office/spreadsheetml/2009/9/main" objectType="CheckBox" fmlaLink="$M$22" lockText="1" noThreeD="1"/>
</file>

<file path=xl/ctrlProps/ctrlProp110.xml><?xml version="1.0" encoding="utf-8"?>
<formControlPr xmlns="http://schemas.microsoft.com/office/spreadsheetml/2009/9/main" objectType="CheckBox" fmlaLink="$M$23" lockText="1" noThreeD="1"/>
</file>

<file path=xl/ctrlProps/ctrlProp111.xml><?xml version="1.0" encoding="utf-8"?>
<formControlPr xmlns="http://schemas.microsoft.com/office/spreadsheetml/2009/9/main" objectType="CheckBox" fmlaLink="$M$24" lockText="1" noThreeD="1"/>
</file>

<file path=xl/ctrlProps/ctrlProp112.xml><?xml version="1.0" encoding="utf-8"?>
<formControlPr xmlns="http://schemas.microsoft.com/office/spreadsheetml/2009/9/main" objectType="CheckBox" fmlaLink="$M$25" lockText="1" noThreeD="1"/>
</file>

<file path=xl/ctrlProps/ctrlProp113.xml><?xml version="1.0" encoding="utf-8"?>
<formControlPr xmlns="http://schemas.microsoft.com/office/spreadsheetml/2009/9/main" objectType="CheckBox" fmlaLink="$M$26" lockText="1" noThreeD="1"/>
</file>

<file path=xl/ctrlProps/ctrlProp114.xml><?xml version="1.0" encoding="utf-8"?>
<formControlPr xmlns="http://schemas.microsoft.com/office/spreadsheetml/2009/9/main" objectType="CheckBox" fmlaLink="$M$27" lockText="1" noThreeD="1"/>
</file>

<file path=xl/ctrlProps/ctrlProp115.xml><?xml version="1.0" encoding="utf-8"?>
<formControlPr xmlns="http://schemas.microsoft.com/office/spreadsheetml/2009/9/main" objectType="CheckBox" fmlaLink="$M$28" lockText="1" noThreeD="1"/>
</file>

<file path=xl/ctrlProps/ctrlProp116.xml><?xml version="1.0" encoding="utf-8"?>
<formControlPr xmlns="http://schemas.microsoft.com/office/spreadsheetml/2009/9/main" objectType="CheckBox" fmlaLink="$M$29" lockText="1" noThreeD="1"/>
</file>

<file path=xl/ctrlProps/ctrlProp117.xml><?xml version="1.0" encoding="utf-8"?>
<formControlPr xmlns="http://schemas.microsoft.com/office/spreadsheetml/2009/9/main" objectType="CheckBox" fmlaLink="$M$30" lockText="1" noThreeD="1"/>
</file>

<file path=xl/ctrlProps/ctrlProp118.xml><?xml version="1.0" encoding="utf-8"?>
<formControlPr xmlns="http://schemas.microsoft.com/office/spreadsheetml/2009/9/main" objectType="CheckBox" fmlaLink="$M$31" lockText="1" noThreeD="1"/>
</file>

<file path=xl/ctrlProps/ctrlProp119.xml><?xml version="1.0" encoding="utf-8"?>
<formControlPr xmlns="http://schemas.microsoft.com/office/spreadsheetml/2009/9/main" objectType="CheckBox" fmlaLink="$M$32" lockText="1" noThreeD="1"/>
</file>

<file path=xl/ctrlProps/ctrlProp120.xml><?xml version="1.0" encoding="utf-8"?>
<formControlPr xmlns="http://schemas.microsoft.com/office/spreadsheetml/2009/9/main" objectType="CheckBox" fmlaLink="$M$33" lockText="1" noThreeD="1"/>
</file>

<file path=xl/ctrlProps/ctrlProp121.xml><?xml version="1.0" encoding="utf-8"?>
<formControlPr xmlns="http://schemas.microsoft.com/office/spreadsheetml/2009/9/main" objectType="CheckBox" fmlaLink="$M$34" lockText="1" noThreeD="1"/>
</file>

<file path=xl/ctrlProps/ctrlProp122.xml><?xml version="1.0" encoding="utf-8"?>
<formControlPr xmlns="http://schemas.microsoft.com/office/spreadsheetml/2009/9/main" objectType="CheckBox" fmlaLink="$M$35" lockText="1" noThreeD="1"/>
</file>

<file path=xl/ctrlProps/ctrlProp123.xml><?xml version="1.0" encoding="utf-8"?>
<formControlPr xmlns="http://schemas.microsoft.com/office/spreadsheetml/2009/9/main" objectType="CheckBox" fmlaLink="$M$36" lockText="1" noThreeD="1"/>
</file>

<file path=xl/ctrlProps/ctrlProp124.xml><?xml version="1.0" encoding="utf-8"?>
<formControlPr xmlns="http://schemas.microsoft.com/office/spreadsheetml/2009/9/main" objectType="CheckBox" fmlaLink="$M$37" lockText="1" noThreeD="1"/>
</file>

<file path=xl/ctrlProps/ctrlProp125.xml><?xml version="1.0" encoding="utf-8"?>
<formControlPr xmlns="http://schemas.microsoft.com/office/spreadsheetml/2009/9/main" objectType="CheckBox" fmlaLink="$M$7" lockText="1" noThreeD="1"/>
</file>

<file path=xl/ctrlProps/ctrlProp126.xml><?xml version="1.0" encoding="utf-8"?>
<formControlPr xmlns="http://schemas.microsoft.com/office/spreadsheetml/2009/9/main" objectType="CheckBox" fmlaLink="$M$8" lockText="1" noThreeD="1"/>
</file>

<file path=xl/ctrlProps/ctrlProp127.xml><?xml version="1.0" encoding="utf-8"?>
<formControlPr xmlns="http://schemas.microsoft.com/office/spreadsheetml/2009/9/main" objectType="CheckBox" fmlaLink="$M$9" lockText="1" noThreeD="1"/>
</file>

<file path=xl/ctrlProps/ctrlProp128.xml><?xml version="1.0" encoding="utf-8"?>
<formControlPr xmlns="http://schemas.microsoft.com/office/spreadsheetml/2009/9/main" objectType="CheckBox" fmlaLink="$M$10" lockText="1" noThreeD="1"/>
</file>

<file path=xl/ctrlProps/ctrlProp129.xml><?xml version="1.0" encoding="utf-8"?>
<formControlPr xmlns="http://schemas.microsoft.com/office/spreadsheetml/2009/9/main" objectType="CheckBox" fmlaLink="$M$11" lockText="1" noThreeD="1"/>
</file>

<file path=xl/ctrlProps/ctrlProp130.xml><?xml version="1.0" encoding="utf-8"?>
<formControlPr xmlns="http://schemas.microsoft.com/office/spreadsheetml/2009/9/main" objectType="CheckBox" fmlaLink="$M$12" lockText="1" noThreeD="1"/>
</file>

<file path=xl/ctrlProps/ctrlProp131.xml><?xml version="1.0" encoding="utf-8"?>
<formControlPr xmlns="http://schemas.microsoft.com/office/spreadsheetml/2009/9/main" objectType="CheckBox" fmlaLink="$M$13" lockText="1" noThreeD="1"/>
</file>

<file path=xl/ctrlProps/ctrlProp132.xml><?xml version="1.0" encoding="utf-8"?>
<formControlPr xmlns="http://schemas.microsoft.com/office/spreadsheetml/2009/9/main" objectType="CheckBox" fmlaLink="$M$14" lockText="1" noThreeD="1"/>
</file>

<file path=xl/ctrlProps/ctrlProp133.xml><?xml version="1.0" encoding="utf-8"?>
<formControlPr xmlns="http://schemas.microsoft.com/office/spreadsheetml/2009/9/main" objectType="CheckBox" fmlaLink="$M$15" lockText="1" noThreeD="1"/>
</file>

<file path=xl/ctrlProps/ctrlProp134.xml><?xml version="1.0" encoding="utf-8"?>
<formControlPr xmlns="http://schemas.microsoft.com/office/spreadsheetml/2009/9/main" objectType="CheckBox" fmlaLink="$M$16" lockText="1" noThreeD="1"/>
</file>

<file path=xl/ctrlProps/ctrlProp135.xml><?xml version="1.0" encoding="utf-8"?>
<formControlPr xmlns="http://schemas.microsoft.com/office/spreadsheetml/2009/9/main" objectType="CheckBox" fmlaLink="$M$17" lockText="1" noThreeD="1"/>
</file>

<file path=xl/ctrlProps/ctrlProp136.xml><?xml version="1.0" encoding="utf-8"?>
<formControlPr xmlns="http://schemas.microsoft.com/office/spreadsheetml/2009/9/main" objectType="CheckBox" fmlaLink="$M$18" lockText="1" noThreeD="1"/>
</file>

<file path=xl/ctrlProps/ctrlProp137.xml><?xml version="1.0" encoding="utf-8"?>
<formControlPr xmlns="http://schemas.microsoft.com/office/spreadsheetml/2009/9/main" objectType="CheckBox" fmlaLink="$M$19" lockText="1" noThreeD="1"/>
</file>

<file path=xl/ctrlProps/ctrlProp138.xml><?xml version="1.0" encoding="utf-8"?>
<formControlPr xmlns="http://schemas.microsoft.com/office/spreadsheetml/2009/9/main" objectType="CheckBox" fmlaLink="$M$20" lockText="1" noThreeD="1"/>
</file>

<file path=xl/ctrlProps/ctrlProp139.xml><?xml version="1.0" encoding="utf-8"?>
<formControlPr xmlns="http://schemas.microsoft.com/office/spreadsheetml/2009/9/main" objectType="CheckBox" fmlaLink="$M$21" lockText="1" noThreeD="1"/>
</file>

<file path=xl/ctrlProps/ctrlProp140.xml><?xml version="1.0" encoding="utf-8"?>
<formControlPr xmlns="http://schemas.microsoft.com/office/spreadsheetml/2009/9/main" objectType="CheckBox" fmlaLink="$M$22" lockText="1" noThreeD="1"/>
</file>

<file path=xl/ctrlProps/ctrlProp141.xml><?xml version="1.0" encoding="utf-8"?>
<formControlPr xmlns="http://schemas.microsoft.com/office/spreadsheetml/2009/9/main" objectType="CheckBox" fmlaLink="$M$23" lockText="1" noThreeD="1"/>
</file>

<file path=xl/ctrlProps/ctrlProp142.xml><?xml version="1.0" encoding="utf-8"?>
<formControlPr xmlns="http://schemas.microsoft.com/office/spreadsheetml/2009/9/main" objectType="CheckBox" fmlaLink="$M$24" lockText="1" noThreeD="1"/>
</file>

<file path=xl/ctrlProps/ctrlProp143.xml><?xml version="1.0" encoding="utf-8"?>
<formControlPr xmlns="http://schemas.microsoft.com/office/spreadsheetml/2009/9/main" objectType="CheckBox" fmlaLink="$M$25" lockText="1" noThreeD="1"/>
</file>

<file path=xl/ctrlProps/ctrlProp144.xml><?xml version="1.0" encoding="utf-8"?>
<formControlPr xmlns="http://schemas.microsoft.com/office/spreadsheetml/2009/9/main" objectType="CheckBox" fmlaLink="$M$26" lockText="1" noThreeD="1"/>
</file>

<file path=xl/ctrlProps/ctrlProp145.xml><?xml version="1.0" encoding="utf-8"?>
<formControlPr xmlns="http://schemas.microsoft.com/office/spreadsheetml/2009/9/main" objectType="CheckBox" fmlaLink="$M$27" lockText="1" noThreeD="1"/>
</file>

<file path=xl/ctrlProps/ctrlProp146.xml><?xml version="1.0" encoding="utf-8"?>
<formControlPr xmlns="http://schemas.microsoft.com/office/spreadsheetml/2009/9/main" objectType="CheckBox" fmlaLink="$M$28" lockText="1" noThreeD="1"/>
</file>

<file path=xl/ctrlProps/ctrlProp147.xml><?xml version="1.0" encoding="utf-8"?>
<formControlPr xmlns="http://schemas.microsoft.com/office/spreadsheetml/2009/9/main" objectType="CheckBox" fmlaLink="$M$29" lockText="1" noThreeD="1"/>
</file>

<file path=xl/ctrlProps/ctrlProp148.xml><?xml version="1.0" encoding="utf-8"?>
<formControlPr xmlns="http://schemas.microsoft.com/office/spreadsheetml/2009/9/main" objectType="CheckBox" fmlaLink="$M$30" lockText="1" noThreeD="1"/>
</file>

<file path=xl/ctrlProps/ctrlProp149.xml><?xml version="1.0" encoding="utf-8"?>
<formControlPr xmlns="http://schemas.microsoft.com/office/spreadsheetml/2009/9/main" objectType="CheckBox" fmlaLink="$M$31" lockText="1" noThreeD="1"/>
</file>

<file path=xl/ctrlProps/ctrlProp150.xml><?xml version="1.0" encoding="utf-8"?>
<formControlPr xmlns="http://schemas.microsoft.com/office/spreadsheetml/2009/9/main" objectType="CheckBox" fmlaLink="$M$32" lockText="1" noThreeD="1"/>
</file>

<file path=xl/ctrlProps/ctrlProp151.xml><?xml version="1.0" encoding="utf-8"?>
<formControlPr xmlns="http://schemas.microsoft.com/office/spreadsheetml/2009/9/main" objectType="CheckBox" fmlaLink="$M$33" lockText="1" noThreeD="1"/>
</file>

<file path=xl/ctrlProps/ctrlProp152.xml><?xml version="1.0" encoding="utf-8"?>
<formControlPr xmlns="http://schemas.microsoft.com/office/spreadsheetml/2009/9/main" objectType="CheckBox" fmlaLink="$M$34" lockText="1" noThreeD="1"/>
</file>

<file path=xl/ctrlProps/ctrlProp153.xml><?xml version="1.0" encoding="utf-8"?>
<formControlPr xmlns="http://schemas.microsoft.com/office/spreadsheetml/2009/9/main" objectType="CheckBox" fmlaLink="$M$35" lockText="1" noThreeD="1"/>
</file>

<file path=xl/ctrlProps/ctrlProp154.xml><?xml version="1.0" encoding="utf-8"?>
<formControlPr xmlns="http://schemas.microsoft.com/office/spreadsheetml/2009/9/main" objectType="CheckBox" fmlaLink="$M$36" lockText="1" noThreeD="1"/>
</file>

<file path=xl/ctrlProps/ctrlProp155.xml><?xml version="1.0" encoding="utf-8"?>
<formControlPr xmlns="http://schemas.microsoft.com/office/spreadsheetml/2009/9/main" objectType="CheckBox" fmlaLink="$M$37" lockText="1" noThreeD="1"/>
</file>

<file path=xl/ctrlProps/ctrlProp156.xml><?xml version="1.0" encoding="utf-8"?>
<formControlPr xmlns="http://schemas.microsoft.com/office/spreadsheetml/2009/9/main" objectType="CheckBox" fmlaLink="$M$7" lockText="1" noThreeD="1"/>
</file>

<file path=xl/ctrlProps/ctrlProp157.xml><?xml version="1.0" encoding="utf-8"?>
<formControlPr xmlns="http://schemas.microsoft.com/office/spreadsheetml/2009/9/main" objectType="CheckBox" fmlaLink="$M$8" lockText="1" noThreeD="1"/>
</file>

<file path=xl/ctrlProps/ctrlProp158.xml><?xml version="1.0" encoding="utf-8"?>
<formControlPr xmlns="http://schemas.microsoft.com/office/spreadsheetml/2009/9/main" objectType="CheckBox" fmlaLink="$M$9" lockText="1" noThreeD="1"/>
</file>

<file path=xl/ctrlProps/ctrlProp159.xml><?xml version="1.0" encoding="utf-8"?>
<formControlPr xmlns="http://schemas.microsoft.com/office/spreadsheetml/2009/9/main" objectType="CheckBox" fmlaLink="$M$10" lockText="1" noThreeD="1"/>
</file>

<file path=xl/ctrlProps/ctrlProp160.xml><?xml version="1.0" encoding="utf-8"?>
<formControlPr xmlns="http://schemas.microsoft.com/office/spreadsheetml/2009/9/main" objectType="CheckBox" fmlaLink="$M$11" lockText="1" noThreeD="1"/>
</file>

<file path=xl/ctrlProps/ctrlProp161.xml><?xml version="1.0" encoding="utf-8"?>
<formControlPr xmlns="http://schemas.microsoft.com/office/spreadsheetml/2009/9/main" objectType="CheckBox" fmlaLink="$M$12" lockText="1" noThreeD="1"/>
</file>

<file path=xl/ctrlProps/ctrlProp162.xml><?xml version="1.0" encoding="utf-8"?>
<formControlPr xmlns="http://schemas.microsoft.com/office/spreadsheetml/2009/9/main" objectType="CheckBox" fmlaLink="$M$13" lockText="1" noThreeD="1"/>
</file>

<file path=xl/ctrlProps/ctrlProp163.xml><?xml version="1.0" encoding="utf-8"?>
<formControlPr xmlns="http://schemas.microsoft.com/office/spreadsheetml/2009/9/main" objectType="CheckBox" fmlaLink="$M$14" lockText="1" noThreeD="1"/>
</file>

<file path=xl/ctrlProps/ctrlProp164.xml><?xml version="1.0" encoding="utf-8"?>
<formControlPr xmlns="http://schemas.microsoft.com/office/spreadsheetml/2009/9/main" objectType="CheckBox" fmlaLink="$M$15" lockText="1" noThreeD="1"/>
</file>

<file path=xl/ctrlProps/ctrlProp165.xml><?xml version="1.0" encoding="utf-8"?>
<formControlPr xmlns="http://schemas.microsoft.com/office/spreadsheetml/2009/9/main" objectType="CheckBox" fmlaLink="$M$16" lockText="1" noThreeD="1"/>
</file>

<file path=xl/ctrlProps/ctrlProp166.xml><?xml version="1.0" encoding="utf-8"?>
<formControlPr xmlns="http://schemas.microsoft.com/office/spreadsheetml/2009/9/main" objectType="CheckBox" fmlaLink="$M$17" lockText="1" noThreeD="1"/>
</file>

<file path=xl/ctrlProps/ctrlProp167.xml><?xml version="1.0" encoding="utf-8"?>
<formControlPr xmlns="http://schemas.microsoft.com/office/spreadsheetml/2009/9/main" objectType="CheckBox" fmlaLink="$M$18" lockText="1" noThreeD="1"/>
</file>

<file path=xl/ctrlProps/ctrlProp168.xml><?xml version="1.0" encoding="utf-8"?>
<formControlPr xmlns="http://schemas.microsoft.com/office/spreadsheetml/2009/9/main" objectType="CheckBox" fmlaLink="$M$19" lockText="1" noThreeD="1"/>
</file>

<file path=xl/ctrlProps/ctrlProp169.xml><?xml version="1.0" encoding="utf-8"?>
<formControlPr xmlns="http://schemas.microsoft.com/office/spreadsheetml/2009/9/main" objectType="CheckBox" fmlaLink="$M$20" lockText="1" noThreeD="1"/>
</file>

<file path=xl/ctrlProps/ctrlProp170.xml><?xml version="1.0" encoding="utf-8"?>
<formControlPr xmlns="http://schemas.microsoft.com/office/spreadsheetml/2009/9/main" objectType="CheckBox" fmlaLink="$M$21" lockText="1" noThreeD="1"/>
</file>

<file path=xl/ctrlProps/ctrlProp171.xml><?xml version="1.0" encoding="utf-8"?>
<formControlPr xmlns="http://schemas.microsoft.com/office/spreadsheetml/2009/9/main" objectType="CheckBox" fmlaLink="$M$22" lockText="1" noThreeD="1"/>
</file>

<file path=xl/ctrlProps/ctrlProp172.xml><?xml version="1.0" encoding="utf-8"?>
<formControlPr xmlns="http://schemas.microsoft.com/office/spreadsheetml/2009/9/main" objectType="CheckBox" fmlaLink="$M$23" lockText="1" noThreeD="1"/>
</file>

<file path=xl/ctrlProps/ctrlProp173.xml><?xml version="1.0" encoding="utf-8"?>
<formControlPr xmlns="http://schemas.microsoft.com/office/spreadsheetml/2009/9/main" objectType="CheckBox" fmlaLink="$M$24" lockText="1" noThreeD="1"/>
</file>

<file path=xl/ctrlProps/ctrlProp174.xml><?xml version="1.0" encoding="utf-8"?>
<formControlPr xmlns="http://schemas.microsoft.com/office/spreadsheetml/2009/9/main" objectType="CheckBox" fmlaLink="$M$25" lockText="1" noThreeD="1"/>
</file>

<file path=xl/ctrlProps/ctrlProp175.xml><?xml version="1.0" encoding="utf-8"?>
<formControlPr xmlns="http://schemas.microsoft.com/office/spreadsheetml/2009/9/main" objectType="CheckBox" fmlaLink="$M$26" lockText="1" noThreeD="1"/>
</file>

<file path=xl/ctrlProps/ctrlProp176.xml><?xml version="1.0" encoding="utf-8"?>
<formControlPr xmlns="http://schemas.microsoft.com/office/spreadsheetml/2009/9/main" objectType="CheckBox" fmlaLink="$M$27" lockText="1" noThreeD="1"/>
</file>

<file path=xl/ctrlProps/ctrlProp177.xml><?xml version="1.0" encoding="utf-8"?>
<formControlPr xmlns="http://schemas.microsoft.com/office/spreadsheetml/2009/9/main" objectType="CheckBox" fmlaLink="$M$28" lockText="1" noThreeD="1"/>
</file>

<file path=xl/ctrlProps/ctrlProp178.xml><?xml version="1.0" encoding="utf-8"?>
<formControlPr xmlns="http://schemas.microsoft.com/office/spreadsheetml/2009/9/main" objectType="CheckBox" fmlaLink="$M$29" lockText="1" noThreeD="1"/>
</file>

<file path=xl/ctrlProps/ctrlProp179.xml><?xml version="1.0" encoding="utf-8"?>
<formControlPr xmlns="http://schemas.microsoft.com/office/spreadsheetml/2009/9/main" objectType="CheckBox" fmlaLink="$M$30" lockText="1" noThreeD="1"/>
</file>

<file path=xl/ctrlProps/ctrlProp180.xml><?xml version="1.0" encoding="utf-8"?>
<formControlPr xmlns="http://schemas.microsoft.com/office/spreadsheetml/2009/9/main" objectType="CheckBox" fmlaLink="$M$31" lockText="1" noThreeD="1"/>
</file>

<file path=xl/ctrlProps/ctrlProp181.xml><?xml version="1.0" encoding="utf-8"?>
<formControlPr xmlns="http://schemas.microsoft.com/office/spreadsheetml/2009/9/main" objectType="CheckBox" fmlaLink="$M$32" lockText="1" noThreeD="1"/>
</file>

<file path=xl/ctrlProps/ctrlProp182.xml><?xml version="1.0" encoding="utf-8"?>
<formControlPr xmlns="http://schemas.microsoft.com/office/spreadsheetml/2009/9/main" objectType="CheckBox" fmlaLink="$M$33" lockText="1" noThreeD="1"/>
</file>

<file path=xl/ctrlProps/ctrlProp183.xml><?xml version="1.0" encoding="utf-8"?>
<formControlPr xmlns="http://schemas.microsoft.com/office/spreadsheetml/2009/9/main" objectType="CheckBox" fmlaLink="$M$34" lockText="1" noThreeD="1"/>
</file>

<file path=xl/ctrlProps/ctrlProp184.xml><?xml version="1.0" encoding="utf-8"?>
<formControlPr xmlns="http://schemas.microsoft.com/office/spreadsheetml/2009/9/main" objectType="CheckBox" fmlaLink="$M$35" lockText="1" noThreeD="1"/>
</file>

<file path=xl/ctrlProps/ctrlProp185.xml><?xml version="1.0" encoding="utf-8"?>
<formControlPr xmlns="http://schemas.microsoft.com/office/spreadsheetml/2009/9/main" objectType="CheckBox" fmlaLink="$M$36" lockText="1" noThreeD="1"/>
</file>

<file path=xl/ctrlProps/ctrlProp186.xml><?xml version="1.0" encoding="utf-8"?>
<formControlPr xmlns="http://schemas.microsoft.com/office/spreadsheetml/2009/9/main" objectType="CheckBox" fmlaLink="$M$37" lockText="1" noThreeD="1"/>
</file>

<file path=xl/ctrlProps/ctrlProp187.xml><?xml version="1.0" encoding="utf-8"?>
<formControlPr xmlns="http://schemas.microsoft.com/office/spreadsheetml/2009/9/main" objectType="CheckBox" fmlaLink="$M$7" lockText="1" noThreeD="1"/>
</file>

<file path=xl/ctrlProps/ctrlProp188.xml><?xml version="1.0" encoding="utf-8"?>
<formControlPr xmlns="http://schemas.microsoft.com/office/spreadsheetml/2009/9/main" objectType="CheckBox" fmlaLink="$M$8" lockText="1" noThreeD="1"/>
</file>

<file path=xl/ctrlProps/ctrlProp189.xml><?xml version="1.0" encoding="utf-8"?>
<formControlPr xmlns="http://schemas.microsoft.com/office/spreadsheetml/2009/9/main" objectType="CheckBox" fmlaLink="$M$9" lockText="1" noThreeD="1"/>
</file>

<file path=xl/ctrlProps/ctrlProp190.xml><?xml version="1.0" encoding="utf-8"?>
<formControlPr xmlns="http://schemas.microsoft.com/office/spreadsheetml/2009/9/main" objectType="CheckBox" fmlaLink="$M$10" lockText="1" noThreeD="1"/>
</file>

<file path=xl/ctrlProps/ctrlProp191.xml><?xml version="1.0" encoding="utf-8"?>
<formControlPr xmlns="http://schemas.microsoft.com/office/spreadsheetml/2009/9/main" objectType="CheckBox" fmlaLink="$M$11" lockText="1" noThreeD="1"/>
</file>

<file path=xl/ctrlProps/ctrlProp192.xml><?xml version="1.0" encoding="utf-8"?>
<formControlPr xmlns="http://schemas.microsoft.com/office/spreadsheetml/2009/9/main" objectType="CheckBox" fmlaLink="$M$12" lockText="1" noThreeD="1"/>
</file>

<file path=xl/ctrlProps/ctrlProp193.xml><?xml version="1.0" encoding="utf-8"?>
<formControlPr xmlns="http://schemas.microsoft.com/office/spreadsheetml/2009/9/main" objectType="CheckBox" fmlaLink="$M$13" lockText="1" noThreeD="1"/>
</file>

<file path=xl/ctrlProps/ctrlProp194.xml><?xml version="1.0" encoding="utf-8"?>
<formControlPr xmlns="http://schemas.microsoft.com/office/spreadsheetml/2009/9/main" objectType="CheckBox" fmlaLink="$M$14" lockText="1" noThreeD="1"/>
</file>

<file path=xl/ctrlProps/ctrlProp195.xml><?xml version="1.0" encoding="utf-8"?>
<formControlPr xmlns="http://schemas.microsoft.com/office/spreadsheetml/2009/9/main" objectType="CheckBox" fmlaLink="$M$15" lockText="1" noThreeD="1"/>
</file>

<file path=xl/ctrlProps/ctrlProp196.xml><?xml version="1.0" encoding="utf-8"?>
<formControlPr xmlns="http://schemas.microsoft.com/office/spreadsheetml/2009/9/main" objectType="CheckBox" fmlaLink="$M$16" lockText="1" noThreeD="1"/>
</file>

<file path=xl/ctrlProps/ctrlProp197.xml><?xml version="1.0" encoding="utf-8"?>
<formControlPr xmlns="http://schemas.microsoft.com/office/spreadsheetml/2009/9/main" objectType="CheckBox" fmlaLink="$M$17" lockText="1" noThreeD="1"/>
</file>

<file path=xl/ctrlProps/ctrlProp198.xml><?xml version="1.0" encoding="utf-8"?>
<formControlPr xmlns="http://schemas.microsoft.com/office/spreadsheetml/2009/9/main" objectType="CheckBox" fmlaLink="$M$18" lockText="1" noThreeD="1"/>
</file>

<file path=xl/ctrlProps/ctrlProp199.xml><?xml version="1.0" encoding="utf-8"?>
<formControlPr xmlns="http://schemas.microsoft.com/office/spreadsheetml/2009/9/main" objectType="CheckBox" fmlaLink="$M$19" lockText="1" noThreeD="1"/>
</file>

<file path=xl/ctrlProps/ctrlProp200.xml><?xml version="1.0" encoding="utf-8"?>
<formControlPr xmlns="http://schemas.microsoft.com/office/spreadsheetml/2009/9/main" objectType="CheckBox" fmlaLink="$M$20" lockText="1" noThreeD="1"/>
</file>

<file path=xl/ctrlProps/ctrlProp201.xml><?xml version="1.0" encoding="utf-8"?>
<formControlPr xmlns="http://schemas.microsoft.com/office/spreadsheetml/2009/9/main" objectType="CheckBox" fmlaLink="$M$21" lockText="1" noThreeD="1"/>
</file>

<file path=xl/ctrlProps/ctrlProp202.xml><?xml version="1.0" encoding="utf-8"?>
<formControlPr xmlns="http://schemas.microsoft.com/office/spreadsheetml/2009/9/main" objectType="CheckBox" fmlaLink="$M$22" lockText="1" noThreeD="1"/>
</file>

<file path=xl/ctrlProps/ctrlProp203.xml><?xml version="1.0" encoding="utf-8"?>
<formControlPr xmlns="http://schemas.microsoft.com/office/spreadsheetml/2009/9/main" objectType="CheckBox" fmlaLink="$M$23" lockText="1" noThreeD="1"/>
</file>

<file path=xl/ctrlProps/ctrlProp204.xml><?xml version="1.0" encoding="utf-8"?>
<formControlPr xmlns="http://schemas.microsoft.com/office/spreadsheetml/2009/9/main" objectType="CheckBox" fmlaLink="$M$24" lockText="1" noThreeD="1"/>
</file>

<file path=xl/ctrlProps/ctrlProp205.xml><?xml version="1.0" encoding="utf-8"?>
<formControlPr xmlns="http://schemas.microsoft.com/office/spreadsheetml/2009/9/main" objectType="CheckBox" fmlaLink="$M$25" lockText="1" noThreeD="1"/>
</file>

<file path=xl/ctrlProps/ctrlProp206.xml><?xml version="1.0" encoding="utf-8"?>
<formControlPr xmlns="http://schemas.microsoft.com/office/spreadsheetml/2009/9/main" objectType="CheckBox" fmlaLink="$M$26" lockText="1" noThreeD="1"/>
</file>

<file path=xl/ctrlProps/ctrlProp207.xml><?xml version="1.0" encoding="utf-8"?>
<formControlPr xmlns="http://schemas.microsoft.com/office/spreadsheetml/2009/9/main" objectType="CheckBox" fmlaLink="$M$27" lockText="1" noThreeD="1"/>
</file>

<file path=xl/ctrlProps/ctrlProp208.xml><?xml version="1.0" encoding="utf-8"?>
<formControlPr xmlns="http://schemas.microsoft.com/office/spreadsheetml/2009/9/main" objectType="CheckBox" fmlaLink="$M$28" lockText="1" noThreeD="1"/>
</file>

<file path=xl/ctrlProps/ctrlProp209.xml><?xml version="1.0" encoding="utf-8"?>
<formControlPr xmlns="http://schemas.microsoft.com/office/spreadsheetml/2009/9/main" objectType="CheckBox" fmlaLink="$M$29" lockText="1" noThreeD="1"/>
</file>

<file path=xl/ctrlProps/ctrlProp210.xml><?xml version="1.0" encoding="utf-8"?>
<formControlPr xmlns="http://schemas.microsoft.com/office/spreadsheetml/2009/9/main" objectType="CheckBox" fmlaLink="$M$30" lockText="1" noThreeD="1"/>
</file>

<file path=xl/ctrlProps/ctrlProp211.xml><?xml version="1.0" encoding="utf-8"?>
<formControlPr xmlns="http://schemas.microsoft.com/office/spreadsheetml/2009/9/main" objectType="CheckBox" fmlaLink="$M$31" lockText="1" noThreeD="1"/>
</file>

<file path=xl/ctrlProps/ctrlProp212.xml><?xml version="1.0" encoding="utf-8"?>
<formControlPr xmlns="http://schemas.microsoft.com/office/spreadsheetml/2009/9/main" objectType="CheckBox" fmlaLink="$M$32" lockText="1" noThreeD="1"/>
</file>

<file path=xl/ctrlProps/ctrlProp213.xml><?xml version="1.0" encoding="utf-8"?>
<formControlPr xmlns="http://schemas.microsoft.com/office/spreadsheetml/2009/9/main" objectType="CheckBox" fmlaLink="$M$33" lockText="1" noThreeD="1"/>
</file>

<file path=xl/ctrlProps/ctrlProp214.xml><?xml version="1.0" encoding="utf-8"?>
<formControlPr xmlns="http://schemas.microsoft.com/office/spreadsheetml/2009/9/main" objectType="CheckBox" fmlaLink="$M$34" lockText="1" noThreeD="1"/>
</file>

<file path=xl/ctrlProps/ctrlProp215.xml><?xml version="1.0" encoding="utf-8"?>
<formControlPr xmlns="http://schemas.microsoft.com/office/spreadsheetml/2009/9/main" objectType="CheckBox" fmlaLink="$M$35" lockText="1" noThreeD="1"/>
</file>

<file path=xl/ctrlProps/ctrlProp216.xml><?xml version="1.0" encoding="utf-8"?>
<formControlPr xmlns="http://schemas.microsoft.com/office/spreadsheetml/2009/9/main" objectType="CheckBox" fmlaLink="$M$36" lockText="1" noThreeD="1"/>
</file>

<file path=xl/ctrlProps/ctrlProp217.xml><?xml version="1.0" encoding="utf-8"?>
<formControlPr xmlns="http://schemas.microsoft.com/office/spreadsheetml/2009/9/main" objectType="CheckBox" fmlaLink="$M$37" lockText="1" noThreeD="1"/>
</file>

<file path=xl/ctrlProps/ctrlProp218.xml><?xml version="1.0" encoding="utf-8"?>
<formControlPr xmlns="http://schemas.microsoft.com/office/spreadsheetml/2009/9/main" objectType="CheckBox" fmlaLink="$M$7" lockText="1" noThreeD="1"/>
</file>

<file path=xl/ctrlProps/ctrlProp219.xml><?xml version="1.0" encoding="utf-8"?>
<formControlPr xmlns="http://schemas.microsoft.com/office/spreadsheetml/2009/9/main" objectType="CheckBox" fmlaLink="$M$8" lockText="1" noThreeD="1"/>
</file>

<file path=xl/ctrlProps/ctrlProp220.xml><?xml version="1.0" encoding="utf-8"?>
<formControlPr xmlns="http://schemas.microsoft.com/office/spreadsheetml/2009/9/main" objectType="CheckBox" fmlaLink="$M$9" lockText="1" noThreeD="1"/>
</file>

<file path=xl/ctrlProps/ctrlProp221.xml><?xml version="1.0" encoding="utf-8"?>
<formControlPr xmlns="http://schemas.microsoft.com/office/spreadsheetml/2009/9/main" objectType="CheckBox" fmlaLink="$M$10" lockText="1" noThreeD="1"/>
</file>

<file path=xl/ctrlProps/ctrlProp222.xml><?xml version="1.0" encoding="utf-8"?>
<formControlPr xmlns="http://schemas.microsoft.com/office/spreadsheetml/2009/9/main" objectType="CheckBox" fmlaLink="$M$11" lockText="1" noThreeD="1"/>
</file>

<file path=xl/ctrlProps/ctrlProp223.xml><?xml version="1.0" encoding="utf-8"?>
<formControlPr xmlns="http://schemas.microsoft.com/office/spreadsheetml/2009/9/main" objectType="CheckBox" fmlaLink="$M$12" lockText="1" noThreeD="1"/>
</file>

<file path=xl/ctrlProps/ctrlProp224.xml><?xml version="1.0" encoding="utf-8"?>
<formControlPr xmlns="http://schemas.microsoft.com/office/spreadsheetml/2009/9/main" objectType="CheckBox" fmlaLink="$M$13" lockText="1" noThreeD="1"/>
</file>

<file path=xl/ctrlProps/ctrlProp225.xml><?xml version="1.0" encoding="utf-8"?>
<formControlPr xmlns="http://schemas.microsoft.com/office/spreadsheetml/2009/9/main" objectType="CheckBox" fmlaLink="$M$14" lockText="1" noThreeD="1"/>
</file>

<file path=xl/ctrlProps/ctrlProp226.xml><?xml version="1.0" encoding="utf-8"?>
<formControlPr xmlns="http://schemas.microsoft.com/office/spreadsheetml/2009/9/main" objectType="CheckBox" fmlaLink="$M$15" lockText="1" noThreeD="1"/>
</file>

<file path=xl/ctrlProps/ctrlProp227.xml><?xml version="1.0" encoding="utf-8"?>
<formControlPr xmlns="http://schemas.microsoft.com/office/spreadsheetml/2009/9/main" objectType="CheckBox" fmlaLink="$M$16" lockText="1" noThreeD="1"/>
</file>

<file path=xl/ctrlProps/ctrlProp228.xml><?xml version="1.0" encoding="utf-8"?>
<formControlPr xmlns="http://schemas.microsoft.com/office/spreadsheetml/2009/9/main" objectType="CheckBox" fmlaLink="$M$17" lockText="1" noThreeD="1"/>
</file>

<file path=xl/ctrlProps/ctrlProp229.xml><?xml version="1.0" encoding="utf-8"?>
<formControlPr xmlns="http://schemas.microsoft.com/office/spreadsheetml/2009/9/main" objectType="CheckBox" fmlaLink="$M$18" lockText="1" noThreeD="1"/>
</file>

<file path=xl/ctrlProps/ctrlProp230.xml><?xml version="1.0" encoding="utf-8"?>
<formControlPr xmlns="http://schemas.microsoft.com/office/spreadsheetml/2009/9/main" objectType="CheckBox" fmlaLink="$M$19" lockText="1" noThreeD="1"/>
</file>

<file path=xl/ctrlProps/ctrlProp231.xml><?xml version="1.0" encoding="utf-8"?>
<formControlPr xmlns="http://schemas.microsoft.com/office/spreadsheetml/2009/9/main" objectType="CheckBox" fmlaLink="$M$20" lockText="1" noThreeD="1"/>
</file>

<file path=xl/ctrlProps/ctrlProp232.xml><?xml version="1.0" encoding="utf-8"?>
<formControlPr xmlns="http://schemas.microsoft.com/office/spreadsheetml/2009/9/main" objectType="CheckBox" fmlaLink="$M$21" lockText="1" noThreeD="1"/>
</file>

<file path=xl/ctrlProps/ctrlProp233.xml><?xml version="1.0" encoding="utf-8"?>
<formControlPr xmlns="http://schemas.microsoft.com/office/spreadsheetml/2009/9/main" objectType="CheckBox" fmlaLink="$M$22" lockText="1" noThreeD="1"/>
</file>

<file path=xl/ctrlProps/ctrlProp234.xml><?xml version="1.0" encoding="utf-8"?>
<formControlPr xmlns="http://schemas.microsoft.com/office/spreadsheetml/2009/9/main" objectType="CheckBox" fmlaLink="$M$23" lockText="1" noThreeD="1"/>
</file>

<file path=xl/ctrlProps/ctrlProp235.xml><?xml version="1.0" encoding="utf-8"?>
<formControlPr xmlns="http://schemas.microsoft.com/office/spreadsheetml/2009/9/main" objectType="CheckBox" fmlaLink="$M$24" lockText="1" noThreeD="1"/>
</file>

<file path=xl/ctrlProps/ctrlProp236.xml><?xml version="1.0" encoding="utf-8"?>
<formControlPr xmlns="http://schemas.microsoft.com/office/spreadsheetml/2009/9/main" objectType="CheckBox" fmlaLink="$M$25" lockText="1" noThreeD="1"/>
</file>

<file path=xl/ctrlProps/ctrlProp237.xml><?xml version="1.0" encoding="utf-8"?>
<formControlPr xmlns="http://schemas.microsoft.com/office/spreadsheetml/2009/9/main" objectType="CheckBox" fmlaLink="$M$26" lockText="1" noThreeD="1"/>
</file>

<file path=xl/ctrlProps/ctrlProp238.xml><?xml version="1.0" encoding="utf-8"?>
<formControlPr xmlns="http://schemas.microsoft.com/office/spreadsheetml/2009/9/main" objectType="CheckBox" fmlaLink="$M$27" lockText="1" noThreeD="1"/>
</file>

<file path=xl/ctrlProps/ctrlProp239.xml><?xml version="1.0" encoding="utf-8"?>
<formControlPr xmlns="http://schemas.microsoft.com/office/spreadsheetml/2009/9/main" objectType="CheckBox" fmlaLink="$M$28" lockText="1" noThreeD="1"/>
</file>

<file path=xl/ctrlProps/ctrlProp240.xml><?xml version="1.0" encoding="utf-8"?>
<formControlPr xmlns="http://schemas.microsoft.com/office/spreadsheetml/2009/9/main" objectType="CheckBox" fmlaLink="$M$29" lockText="1" noThreeD="1"/>
</file>

<file path=xl/ctrlProps/ctrlProp241.xml><?xml version="1.0" encoding="utf-8"?>
<formControlPr xmlns="http://schemas.microsoft.com/office/spreadsheetml/2009/9/main" objectType="CheckBox" fmlaLink="$M$30" lockText="1" noThreeD="1"/>
</file>

<file path=xl/ctrlProps/ctrlProp242.xml><?xml version="1.0" encoding="utf-8"?>
<formControlPr xmlns="http://schemas.microsoft.com/office/spreadsheetml/2009/9/main" objectType="CheckBox" fmlaLink="$M$31" lockText="1" noThreeD="1"/>
</file>

<file path=xl/ctrlProps/ctrlProp243.xml><?xml version="1.0" encoding="utf-8"?>
<formControlPr xmlns="http://schemas.microsoft.com/office/spreadsheetml/2009/9/main" objectType="CheckBox" fmlaLink="$M$32" lockText="1" noThreeD="1"/>
</file>

<file path=xl/ctrlProps/ctrlProp244.xml><?xml version="1.0" encoding="utf-8"?>
<formControlPr xmlns="http://schemas.microsoft.com/office/spreadsheetml/2009/9/main" objectType="CheckBox" fmlaLink="$M$33" lockText="1" noThreeD="1"/>
</file>

<file path=xl/ctrlProps/ctrlProp245.xml><?xml version="1.0" encoding="utf-8"?>
<formControlPr xmlns="http://schemas.microsoft.com/office/spreadsheetml/2009/9/main" objectType="CheckBox" fmlaLink="$M$34" lockText="1" noThreeD="1"/>
</file>

<file path=xl/ctrlProps/ctrlProp246.xml><?xml version="1.0" encoding="utf-8"?>
<formControlPr xmlns="http://schemas.microsoft.com/office/spreadsheetml/2009/9/main" objectType="CheckBox" fmlaLink="$M$35" lockText="1" noThreeD="1"/>
</file>

<file path=xl/ctrlProps/ctrlProp247.xml><?xml version="1.0" encoding="utf-8"?>
<formControlPr xmlns="http://schemas.microsoft.com/office/spreadsheetml/2009/9/main" objectType="CheckBox" fmlaLink="$M$36" lockText="1" noThreeD="1"/>
</file>

<file path=xl/ctrlProps/ctrlProp248.xml><?xml version="1.0" encoding="utf-8"?>
<formControlPr xmlns="http://schemas.microsoft.com/office/spreadsheetml/2009/9/main" objectType="CheckBox" fmlaLink="$M$37" lockText="1" noThreeD="1"/>
</file>

<file path=xl/ctrlProps/ctrlProp249.xml><?xml version="1.0" encoding="utf-8"?>
<formControlPr xmlns="http://schemas.microsoft.com/office/spreadsheetml/2009/9/main" objectType="CheckBox" fmlaLink="$M$7" lockText="1" noThreeD="1"/>
</file>

<file path=xl/ctrlProps/ctrlProp250.xml><?xml version="1.0" encoding="utf-8"?>
<formControlPr xmlns="http://schemas.microsoft.com/office/spreadsheetml/2009/9/main" objectType="CheckBox" fmlaLink="$M$8" lockText="1" noThreeD="1"/>
</file>

<file path=xl/ctrlProps/ctrlProp251.xml><?xml version="1.0" encoding="utf-8"?>
<formControlPr xmlns="http://schemas.microsoft.com/office/spreadsheetml/2009/9/main" objectType="CheckBox" fmlaLink="$M$9" lockText="1" noThreeD="1"/>
</file>

<file path=xl/ctrlProps/ctrlProp252.xml><?xml version="1.0" encoding="utf-8"?>
<formControlPr xmlns="http://schemas.microsoft.com/office/spreadsheetml/2009/9/main" objectType="CheckBox" fmlaLink="$M$10" lockText="1" noThreeD="1"/>
</file>

<file path=xl/ctrlProps/ctrlProp253.xml><?xml version="1.0" encoding="utf-8"?>
<formControlPr xmlns="http://schemas.microsoft.com/office/spreadsheetml/2009/9/main" objectType="CheckBox" fmlaLink="$M$11" lockText="1" noThreeD="1"/>
</file>

<file path=xl/ctrlProps/ctrlProp254.xml><?xml version="1.0" encoding="utf-8"?>
<formControlPr xmlns="http://schemas.microsoft.com/office/spreadsheetml/2009/9/main" objectType="CheckBox" fmlaLink="$M$12" lockText="1" noThreeD="1"/>
</file>

<file path=xl/ctrlProps/ctrlProp255.xml><?xml version="1.0" encoding="utf-8"?>
<formControlPr xmlns="http://schemas.microsoft.com/office/spreadsheetml/2009/9/main" objectType="CheckBox" fmlaLink="$M$13" lockText="1" noThreeD="1"/>
</file>

<file path=xl/ctrlProps/ctrlProp256.xml><?xml version="1.0" encoding="utf-8"?>
<formControlPr xmlns="http://schemas.microsoft.com/office/spreadsheetml/2009/9/main" objectType="CheckBox" fmlaLink="$M$14" lockText="1" noThreeD="1"/>
</file>

<file path=xl/ctrlProps/ctrlProp257.xml><?xml version="1.0" encoding="utf-8"?>
<formControlPr xmlns="http://schemas.microsoft.com/office/spreadsheetml/2009/9/main" objectType="CheckBox" fmlaLink="$M$15" lockText="1" noThreeD="1"/>
</file>

<file path=xl/ctrlProps/ctrlProp258.xml><?xml version="1.0" encoding="utf-8"?>
<formControlPr xmlns="http://schemas.microsoft.com/office/spreadsheetml/2009/9/main" objectType="CheckBox" fmlaLink="$M$16" lockText="1" noThreeD="1"/>
</file>

<file path=xl/ctrlProps/ctrlProp259.xml><?xml version="1.0" encoding="utf-8"?>
<formControlPr xmlns="http://schemas.microsoft.com/office/spreadsheetml/2009/9/main" objectType="CheckBox" fmlaLink="$M$17" lockText="1" noThreeD="1"/>
</file>

<file path=xl/ctrlProps/ctrlProp260.xml><?xml version="1.0" encoding="utf-8"?>
<formControlPr xmlns="http://schemas.microsoft.com/office/spreadsheetml/2009/9/main" objectType="CheckBox" fmlaLink="$M$18" lockText="1" noThreeD="1"/>
</file>

<file path=xl/ctrlProps/ctrlProp261.xml><?xml version="1.0" encoding="utf-8"?>
<formControlPr xmlns="http://schemas.microsoft.com/office/spreadsheetml/2009/9/main" objectType="CheckBox" fmlaLink="$M$19" lockText="1" noThreeD="1"/>
</file>

<file path=xl/ctrlProps/ctrlProp262.xml><?xml version="1.0" encoding="utf-8"?>
<formControlPr xmlns="http://schemas.microsoft.com/office/spreadsheetml/2009/9/main" objectType="CheckBox" fmlaLink="$M$20" lockText="1" noThreeD="1"/>
</file>

<file path=xl/ctrlProps/ctrlProp263.xml><?xml version="1.0" encoding="utf-8"?>
<formControlPr xmlns="http://schemas.microsoft.com/office/spreadsheetml/2009/9/main" objectType="CheckBox" fmlaLink="$M$21" lockText="1" noThreeD="1"/>
</file>

<file path=xl/ctrlProps/ctrlProp264.xml><?xml version="1.0" encoding="utf-8"?>
<formControlPr xmlns="http://schemas.microsoft.com/office/spreadsheetml/2009/9/main" objectType="CheckBox" fmlaLink="$M$22" lockText="1" noThreeD="1"/>
</file>

<file path=xl/ctrlProps/ctrlProp265.xml><?xml version="1.0" encoding="utf-8"?>
<formControlPr xmlns="http://schemas.microsoft.com/office/spreadsheetml/2009/9/main" objectType="CheckBox" fmlaLink="$M$23" lockText="1" noThreeD="1"/>
</file>

<file path=xl/ctrlProps/ctrlProp266.xml><?xml version="1.0" encoding="utf-8"?>
<formControlPr xmlns="http://schemas.microsoft.com/office/spreadsheetml/2009/9/main" objectType="CheckBox" fmlaLink="$M$24" lockText="1" noThreeD="1"/>
</file>

<file path=xl/ctrlProps/ctrlProp267.xml><?xml version="1.0" encoding="utf-8"?>
<formControlPr xmlns="http://schemas.microsoft.com/office/spreadsheetml/2009/9/main" objectType="CheckBox" fmlaLink="$M$25" lockText="1" noThreeD="1"/>
</file>

<file path=xl/ctrlProps/ctrlProp268.xml><?xml version="1.0" encoding="utf-8"?>
<formControlPr xmlns="http://schemas.microsoft.com/office/spreadsheetml/2009/9/main" objectType="CheckBox" fmlaLink="$M$26" lockText="1" noThreeD="1"/>
</file>

<file path=xl/ctrlProps/ctrlProp269.xml><?xml version="1.0" encoding="utf-8"?>
<formControlPr xmlns="http://schemas.microsoft.com/office/spreadsheetml/2009/9/main" objectType="CheckBox" fmlaLink="$M$27" lockText="1" noThreeD="1"/>
</file>

<file path=xl/ctrlProps/ctrlProp270.xml><?xml version="1.0" encoding="utf-8"?>
<formControlPr xmlns="http://schemas.microsoft.com/office/spreadsheetml/2009/9/main" objectType="CheckBox" fmlaLink="$M$28" lockText="1" noThreeD="1"/>
</file>

<file path=xl/ctrlProps/ctrlProp271.xml><?xml version="1.0" encoding="utf-8"?>
<formControlPr xmlns="http://schemas.microsoft.com/office/spreadsheetml/2009/9/main" objectType="CheckBox" fmlaLink="$M$29" lockText="1" noThreeD="1"/>
</file>

<file path=xl/ctrlProps/ctrlProp272.xml><?xml version="1.0" encoding="utf-8"?>
<formControlPr xmlns="http://schemas.microsoft.com/office/spreadsheetml/2009/9/main" objectType="CheckBox" fmlaLink="$M$30" lockText="1" noThreeD="1"/>
</file>

<file path=xl/ctrlProps/ctrlProp273.xml><?xml version="1.0" encoding="utf-8"?>
<formControlPr xmlns="http://schemas.microsoft.com/office/spreadsheetml/2009/9/main" objectType="CheckBox" fmlaLink="$M$31" lockText="1" noThreeD="1"/>
</file>

<file path=xl/ctrlProps/ctrlProp274.xml><?xml version="1.0" encoding="utf-8"?>
<formControlPr xmlns="http://schemas.microsoft.com/office/spreadsheetml/2009/9/main" objectType="CheckBox" fmlaLink="$M$32" lockText="1" noThreeD="1"/>
</file>

<file path=xl/ctrlProps/ctrlProp275.xml><?xml version="1.0" encoding="utf-8"?>
<formControlPr xmlns="http://schemas.microsoft.com/office/spreadsheetml/2009/9/main" objectType="CheckBox" fmlaLink="$M$33" lockText="1" noThreeD="1"/>
</file>

<file path=xl/ctrlProps/ctrlProp276.xml><?xml version="1.0" encoding="utf-8"?>
<formControlPr xmlns="http://schemas.microsoft.com/office/spreadsheetml/2009/9/main" objectType="CheckBox" fmlaLink="$M$34" lockText="1" noThreeD="1"/>
</file>

<file path=xl/ctrlProps/ctrlProp277.xml><?xml version="1.0" encoding="utf-8"?>
<formControlPr xmlns="http://schemas.microsoft.com/office/spreadsheetml/2009/9/main" objectType="CheckBox" fmlaLink="$M$35" lockText="1" noThreeD="1"/>
</file>

<file path=xl/ctrlProps/ctrlProp278.xml><?xml version="1.0" encoding="utf-8"?>
<formControlPr xmlns="http://schemas.microsoft.com/office/spreadsheetml/2009/9/main" objectType="CheckBox" fmlaLink="$M$36" lockText="1" noThreeD="1"/>
</file>

<file path=xl/ctrlProps/ctrlProp279.xml><?xml version="1.0" encoding="utf-8"?>
<formControlPr xmlns="http://schemas.microsoft.com/office/spreadsheetml/2009/9/main" objectType="CheckBox" fmlaLink="$M$37" lockText="1" noThreeD="1"/>
</file>

<file path=xl/ctrlProps/ctrlProp280.xml><?xml version="1.0" encoding="utf-8"?>
<formControlPr xmlns="http://schemas.microsoft.com/office/spreadsheetml/2009/9/main" objectType="CheckBox" fmlaLink="$M$7" lockText="1" noThreeD="1"/>
</file>

<file path=xl/ctrlProps/ctrlProp281.xml><?xml version="1.0" encoding="utf-8"?>
<formControlPr xmlns="http://schemas.microsoft.com/office/spreadsheetml/2009/9/main" objectType="CheckBox" fmlaLink="$M$8" lockText="1" noThreeD="1"/>
</file>

<file path=xl/ctrlProps/ctrlProp282.xml><?xml version="1.0" encoding="utf-8"?>
<formControlPr xmlns="http://schemas.microsoft.com/office/spreadsheetml/2009/9/main" objectType="CheckBox" fmlaLink="$M$9" lockText="1" noThreeD="1"/>
</file>

<file path=xl/ctrlProps/ctrlProp283.xml><?xml version="1.0" encoding="utf-8"?>
<formControlPr xmlns="http://schemas.microsoft.com/office/spreadsheetml/2009/9/main" objectType="CheckBox" fmlaLink="$M$10" lockText="1" noThreeD="1"/>
</file>

<file path=xl/ctrlProps/ctrlProp284.xml><?xml version="1.0" encoding="utf-8"?>
<formControlPr xmlns="http://schemas.microsoft.com/office/spreadsheetml/2009/9/main" objectType="CheckBox" fmlaLink="$M$11" lockText="1" noThreeD="1"/>
</file>

<file path=xl/ctrlProps/ctrlProp285.xml><?xml version="1.0" encoding="utf-8"?>
<formControlPr xmlns="http://schemas.microsoft.com/office/spreadsheetml/2009/9/main" objectType="CheckBox" fmlaLink="$M$12" lockText="1" noThreeD="1"/>
</file>

<file path=xl/ctrlProps/ctrlProp286.xml><?xml version="1.0" encoding="utf-8"?>
<formControlPr xmlns="http://schemas.microsoft.com/office/spreadsheetml/2009/9/main" objectType="CheckBox" fmlaLink="$M$13" lockText="1" noThreeD="1"/>
</file>

<file path=xl/ctrlProps/ctrlProp287.xml><?xml version="1.0" encoding="utf-8"?>
<formControlPr xmlns="http://schemas.microsoft.com/office/spreadsheetml/2009/9/main" objectType="CheckBox" fmlaLink="$M$14" lockText="1" noThreeD="1"/>
</file>

<file path=xl/ctrlProps/ctrlProp288.xml><?xml version="1.0" encoding="utf-8"?>
<formControlPr xmlns="http://schemas.microsoft.com/office/spreadsheetml/2009/9/main" objectType="CheckBox" fmlaLink="$M$15" lockText="1" noThreeD="1"/>
</file>

<file path=xl/ctrlProps/ctrlProp289.xml><?xml version="1.0" encoding="utf-8"?>
<formControlPr xmlns="http://schemas.microsoft.com/office/spreadsheetml/2009/9/main" objectType="CheckBox" fmlaLink="$M$16" lockText="1" noThreeD="1"/>
</file>

<file path=xl/ctrlProps/ctrlProp290.xml><?xml version="1.0" encoding="utf-8"?>
<formControlPr xmlns="http://schemas.microsoft.com/office/spreadsheetml/2009/9/main" objectType="CheckBox" fmlaLink="$M$17" lockText="1" noThreeD="1"/>
</file>

<file path=xl/ctrlProps/ctrlProp291.xml><?xml version="1.0" encoding="utf-8"?>
<formControlPr xmlns="http://schemas.microsoft.com/office/spreadsheetml/2009/9/main" objectType="CheckBox" fmlaLink="$M$18" lockText="1" noThreeD="1"/>
</file>

<file path=xl/ctrlProps/ctrlProp292.xml><?xml version="1.0" encoding="utf-8"?>
<formControlPr xmlns="http://schemas.microsoft.com/office/spreadsheetml/2009/9/main" objectType="CheckBox" fmlaLink="$M$19" lockText="1" noThreeD="1"/>
</file>

<file path=xl/ctrlProps/ctrlProp293.xml><?xml version="1.0" encoding="utf-8"?>
<formControlPr xmlns="http://schemas.microsoft.com/office/spreadsheetml/2009/9/main" objectType="CheckBox" fmlaLink="$M$20" lockText="1" noThreeD="1"/>
</file>

<file path=xl/ctrlProps/ctrlProp294.xml><?xml version="1.0" encoding="utf-8"?>
<formControlPr xmlns="http://schemas.microsoft.com/office/spreadsheetml/2009/9/main" objectType="CheckBox" fmlaLink="$M$21" lockText="1" noThreeD="1"/>
</file>

<file path=xl/ctrlProps/ctrlProp295.xml><?xml version="1.0" encoding="utf-8"?>
<formControlPr xmlns="http://schemas.microsoft.com/office/spreadsheetml/2009/9/main" objectType="CheckBox" fmlaLink="$M$22" lockText="1" noThreeD="1"/>
</file>

<file path=xl/ctrlProps/ctrlProp296.xml><?xml version="1.0" encoding="utf-8"?>
<formControlPr xmlns="http://schemas.microsoft.com/office/spreadsheetml/2009/9/main" objectType="CheckBox" fmlaLink="$M$23" lockText="1" noThreeD="1"/>
</file>

<file path=xl/ctrlProps/ctrlProp297.xml><?xml version="1.0" encoding="utf-8"?>
<formControlPr xmlns="http://schemas.microsoft.com/office/spreadsheetml/2009/9/main" objectType="CheckBox" fmlaLink="$M$24" lockText="1" noThreeD="1"/>
</file>

<file path=xl/ctrlProps/ctrlProp298.xml><?xml version="1.0" encoding="utf-8"?>
<formControlPr xmlns="http://schemas.microsoft.com/office/spreadsheetml/2009/9/main" objectType="CheckBox" fmlaLink="$M$25" lockText="1" noThreeD="1"/>
</file>

<file path=xl/ctrlProps/ctrlProp299.xml><?xml version="1.0" encoding="utf-8"?>
<formControlPr xmlns="http://schemas.microsoft.com/office/spreadsheetml/2009/9/main" objectType="CheckBox" fmlaLink="$M$26" lockText="1" noThreeD="1"/>
</file>

<file path=xl/ctrlProps/ctrlProp300.xml><?xml version="1.0" encoding="utf-8"?>
<formControlPr xmlns="http://schemas.microsoft.com/office/spreadsheetml/2009/9/main" objectType="CheckBox" fmlaLink="$M$27" lockText="1" noThreeD="1"/>
</file>

<file path=xl/ctrlProps/ctrlProp301.xml><?xml version="1.0" encoding="utf-8"?>
<formControlPr xmlns="http://schemas.microsoft.com/office/spreadsheetml/2009/9/main" objectType="CheckBox" fmlaLink="$M$28" lockText="1" noThreeD="1"/>
</file>

<file path=xl/ctrlProps/ctrlProp302.xml><?xml version="1.0" encoding="utf-8"?>
<formControlPr xmlns="http://schemas.microsoft.com/office/spreadsheetml/2009/9/main" objectType="CheckBox" fmlaLink="$M$29" lockText="1" noThreeD="1"/>
</file>

<file path=xl/ctrlProps/ctrlProp303.xml><?xml version="1.0" encoding="utf-8"?>
<formControlPr xmlns="http://schemas.microsoft.com/office/spreadsheetml/2009/9/main" objectType="CheckBox" fmlaLink="$M$30" lockText="1" noThreeD="1"/>
</file>

<file path=xl/ctrlProps/ctrlProp304.xml><?xml version="1.0" encoding="utf-8"?>
<formControlPr xmlns="http://schemas.microsoft.com/office/spreadsheetml/2009/9/main" objectType="CheckBox" fmlaLink="$M$31" lockText="1" noThreeD="1"/>
</file>

<file path=xl/ctrlProps/ctrlProp305.xml><?xml version="1.0" encoding="utf-8"?>
<formControlPr xmlns="http://schemas.microsoft.com/office/spreadsheetml/2009/9/main" objectType="CheckBox" fmlaLink="$M$32" lockText="1" noThreeD="1"/>
</file>

<file path=xl/ctrlProps/ctrlProp306.xml><?xml version="1.0" encoding="utf-8"?>
<formControlPr xmlns="http://schemas.microsoft.com/office/spreadsheetml/2009/9/main" objectType="CheckBox" fmlaLink="$M$33" lockText="1" noThreeD="1"/>
</file>

<file path=xl/ctrlProps/ctrlProp307.xml><?xml version="1.0" encoding="utf-8"?>
<formControlPr xmlns="http://schemas.microsoft.com/office/spreadsheetml/2009/9/main" objectType="CheckBox" fmlaLink="$M$34" lockText="1" noThreeD="1"/>
</file>

<file path=xl/ctrlProps/ctrlProp308.xml><?xml version="1.0" encoding="utf-8"?>
<formControlPr xmlns="http://schemas.microsoft.com/office/spreadsheetml/2009/9/main" objectType="CheckBox" fmlaLink="$M$35" lockText="1" noThreeD="1"/>
</file>

<file path=xl/ctrlProps/ctrlProp309.xml><?xml version="1.0" encoding="utf-8"?>
<formControlPr xmlns="http://schemas.microsoft.com/office/spreadsheetml/2009/9/main" objectType="CheckBox" fmlaLink="$M$36" lockText="1" noThreeD="1"/>
</file>

<file path=xl/ctrlProps/ctrlProp310.xml><?xml version="1.0" encoding="utf-8"?>
<formControlPr xmlns="http://schemas.microsoft.com/office/spreadsheetml/2009/9/main" objectType="CheckBox" fmlaLink="$M$37" lockText="1" noThreeD="1"/>
</file>

<file path=xl/ctrlProps/ctrlProp311.xml><?xml version="1.0" encoding="utf-8"?>
<formControlPr xmlns="http://schemas.microsoft.com/office/spreadsheetml/2009/9/main" objectType="CheckBox" fmlaLink="$M$7" lockText="1" noThreeD="1"/>
</file>

<file path=xl/ctrlProps/ctrlProp312.xml><?xml version="1.0" encoding="utf-8"?>
<formControlPr xmlns="http://schemas.microsoft.com/office/spreadsheetml/2009/9/main" objectType="CheckBox" fmlaLink="$M$8" lockText="1" noThreeD="1"/>
</file>

<file path=xl/ctrlProps/ctrlProp313.xml><?xml version="1.0" encoding="utf-8"?>
<formControlPr xmlns="http://schemas.microsoft.com/office/spreadsheetml/2009/9/main" objectType="CheckBox" fmlaLink="$M$9" lockText="1" noThreeD="1"/>
</file>

<file path=xl/ctrlProps/ctrlProp314.xml><?xml version="1.0" encoding="utf-8"?>
<formControlPr xmlns="http://schemas.microsoft.com/office/spreadsheetml/2009/9/main" objectType="CheckBox" fmlaLink="$M$10" lockText="1" noThreeD="1"/>
</file>

<file path=xl/ctrlProps/ctrlProp315.xml><?xml version="1.0" encoding="utf-8"?>
<formControlPr xmlns="http://schemas.microsoft.com/office/spreadsheetml/2009/9/main" objectType="CheckBox" fmlaLink="$M$11" lockText="1" noThreeD="1"/>
</file>

<file path=xl/ctrlProps/ctrlProp316.xml><?xml version="1.0" encoding="utf-8"?>
<formControlPr xmlns="http://schemas.microsoft.com/office/spreadsheetml/2009/9/main" objectType="CheckBox" fmlaLink="$M$12" lockText="1" noThreeD="1"/>
</file>

<file path=xl/ctrlProps/ctrlProp317.xml><?xml version="1.0" encoding="utf-8"?>
<formControlPr xmlns="http://schemas.microsoft.com/office/spreadsheetml/2009/9/main" objectType="CheckBox" fmlaLink="$M$13" lockText="1" noThreeD="1"/>
</file>

<file path=xl/ctrlProps/ctrlProp318.xml><?xml version="1.0" encoding="utf-8"?>
<formControlPr xmlns="http://schemas.microsoft.com/office/spreadsheetml/2009/9/main" objectType="CheckBox" fmlaLink="$M$14" lockText="1" noThreeD="1"/>
</file>

<file path=xl/ctrlProps/ctrlProp319.xml><?xml version="1.0" encoding="utf-8"?>
<formControlPr xmlns="http://schemas.microsoft.com/office/spreadsheetml/2009/9/main" objectType="CheckBox" fmlaLink="$M$15" lockText="1" noThreeD="1"/>
</file>

<file path=xl/ctrlProps/ctrlProp320.xml><?xml version="1.0" encoding="utf-8"?>
<formControlPr xmlns="http://schemas.microsoft.com/office/spreadsheetml/2009/9/main" objectType="CheckBox" fmlaLink="$M$16" lockText="1" noThreeD="1"/>
</file>

<file path=xl/ctrlProps/ctrlProp321.xml><?xml version="1.0" encoding="utf-8"?>
<formControlPr xmlns="http://schemas.microsoft.com/office/spreadsheetml/2009/9/main" objectType="CheckBox" fmlaLink="$M$17" lockText="1" noThreeD="1"/>
</file>

<file path=xl/ctrlProps/ctrlProp322.xml><?xml version="1.0" encoding="utf-8"?>
<formControlPr xmlns="http://schemas.microsoft.com/office/spreadsheetml/2009/9/main" objectType="CheckBox" fmlaLink="$M$18" lockText="1" noThreeD="1"/>
</file>

<file path=xl/ctrlProps/ctrlProp323.xml><?xml version="1.0" encoding="utf-8"?>
<formControlPr xmlns="http://schemas.microsoft.com/office/spreadsheetml/2009/9/main" objectType="CheckBox" fmlaLink="$M$19" lockText="1" noThreeD="1"/>
</file>

<file path=xl/ctrlProps/ctrlProp324.xml><?xml version="1.0" encoding="utf-8"?>
<formControlPr xmlns="http://schemas.microsoft.com/office/spreadsheetml/2009/9/main" objectType="CheckBox" fmlaLink="$M$20" lockText="1" noThreeD="1"/>
</file>

<file path=xl/ctrlProps/ctrlProp325.xml><?xml version="1.0" encoding="utf-8"?>
<formControlPr xmlns="http://schemas.microsoft.com/office/spreadsheetml/2009/9/main" objectType="CheckBox" fmlaLink="$M$21" lockText="1" noThreeD="1"/>
</file>

<file path=xl/ctrlProps/ctrlProp326.xml><?xml version="1.0" encoding="utf-8"?>
<formControlPr xmlns="http://schemas.microsoft.com/office/spreadsheetml/2009/9/main" objectType="CheckBox" fmlaLink="$M$22" lockText="1" noThreeD="1"/>
</file>

<file path=xl/ctrlProps/ctrlProp327.xml><?xml version="1.0" encoding="utf-8"?>
<formControlPr xmlns="http://schemas.microsoft.com/office/spreadsheetml/2009/9/main" objectType="CheckBox" fmlaLink="$M$23" lockText="1" noThreeD="1"/>
</file>

<file path=xl/ctrlProps/ctrlProp328.xml><?xml version="1.0" encoding="utf-8"?>
<formControlPr xmlns="http://schemas.microsoft.com/office/spreadsheetml/2009/9/main" objectType="CheckBox" fmlaLink="$M$24" lockText="1" noThreeD="1"/>
</file>

<file path=xl/ctrlProps/ctrlProp329.xml><?xml version="1.0" encoding="utf-8"?>
<formControlPr xmlns="http://schemas.microsoft.com/office/spreadsheetml/2009/9/main" objectType="CheckBox" fmlaLink="$M$25" lockText="1" noThreeD="1"/>
</file>

<file path=xl/ctrlProps/ctrlProp330.xml><?xml version="1.0" encoding="utf-8"?>
<formControlPr xmlns="http://schemas.microsoft.com/office/spreadsheetml/2009/9/main" objectType="CheckBox" fmlaLink="$M$26" lockText="1" noThreeD="1"/>
</file>

<file path=xl/ctrlProps/ctrlProp331.xml><?xml version="1.0" encoding="utf-8"?>
<formControlPr xmlns="http://schemas.microsoft.com/office/spreadsheetml/2009/9/main" objectType="CheckBox" fmlaLink="$M$27" lockText="1" noThreeD="1"/>
</file>

<file path=xl/ctrlProps/ctrlProp332.xml><?xml version="1.0" encoding="utf-8"?>
<formControlPr xmlns="http://schemas.microsoft.com/office/spreadsheetml/2009/9/main" objectType="CheckBox" fmlaLink="$M$28" lockText="1" noThreeD="1"/>
</file>

<file path=xl/ctrlProps/ctrlProp333.xml><?xml version="1.0" encoding="utf-8"?>
<formControlPr xmlns="http://schemas.microsoft.com/office/spreadsheetml/2009/9/main" objectType="CheckBox" fmlaLink="$M$29" lockText="1" noThreeD="1"/>
</file>

<file path=xl/ctrlProps/ctrlProp334.xml><?xml version="1.0" encoding="utf-8"?>
<formControlPr xmlns="http://schemas.microsoft.com/office/spreadsheetml/2009/9/main" objectType="CheckBox" fmlaLink="$M$30" lockText="1" noThreeD="1"/>
</file>

<file path=xl/ctrlProps/ctrlProp335.xml><?xml version="1.0" encoding="utf-8"?>
<formControlPr xmlns="http://schemas.microsoft.com/office/spreadsheetml/2009/9/main" objectType="CheckBox" fmlaLink="$M$31" lockText="1" noThreeD="1"/>
</file>

<file path=xl/ctrlProps/ctrlProp336.xml><?xml version="1.0" encoding="utf-8"?>
<formControlPr xmlns="http://schemas.microsoft.com/office/spreadsheetml/2009/9/main" objectType="CheckBox" fmlaLink="$M$32" lockText="1" noThreeD="1"/>
</file>

<file path=xl/ctrlProps/ctrlProp337.xml><?xml version="1.0" encoding="utf-8"?>
<formControlPr xmlns="http://schemas.microsoft.com/office/spreadsheetml/2009/9/main" objectType="CheckBox" fmlaLink="$M$33" lockText="1" noThreeD="1"/>
</file>

<file path=xl/ctrlProps/ctrlProp338.xml><?xml version="1.0" encoding="utf-8"?>
<formControlPr xmlns="http://schemas.microsoft.com/office/spreadsheetml/2009/9/main" objectType="CheckBox" fmlaLink="$M$34" lockText="1" noThreeD="1"/>
</file>

<file path=xl/ctrlProps/ctrlProp339.xml><?xml version="1.0" encoding="utf-8"?>
<formControlPr xmlns="http://schemas.microsoft.com/office/spreadsheetml/2009/9/main" objectType="CheckBox" fmlaLink="$M$35" lockText="1" noThreeD="1"/>
</file>

<file path=xl/ctrlProps/ctrlProp340.xml><?xml version="1.0" encoding="utf-8"?>
<formControlPr xmlns="http://schemas.microsoft.com/office/spreadsheetml/2009/9/main" objectType="CheckBox" fmlaLink="$M$36" lockText="1" noThreeD="1"/>
</file>

<file path=xl/ctrlProps/ctrlProp341.xml><?xml version="1.0" encoding="utf-8"?>
<formControlPr xmlns="http://schemas.microsoft.com/office/spreadsheetml/2009/9/main" objectType="CheckBox" fmlaLink="$M$37" lockText="1" noThreeD="1"/>
</file>

<file path=xl/ctrlProps/ctrlProp342.xml><?xml version="1.0" encoding="utf-8"?>
<formControlPr xmlns="http://schemas.microsoft.com/office/spreadsheetml/2009/9/main" objectType="CheckBox" fmlaLink="$M$7" lockText="1" noThreeD="1"/>
</file>

<file path=xl/ctrlProps/ctrlProp343.xml><?xml version="1.0" encoding="utf-8"?>
<formControlPr xmlns="http://schemas.microsoft.com/office/spreadsheetml/2009/9/main" objectType="CheckBox" fmlaLink="$M$8" lockText="1" noThreeD="1"/>
</file>

<file path=xl/ctrlProps/ctrlProp344.xml><?xml version="1.0" encoding="utf-8"?>
<formControlPr xmlns="http://schemas.microsoft.com/office/spreadsheetml/2009/9/main" objectType="CheckBox" fmlaLink="$M$9" lockText="1" noThreeD="1"/>
</file>

<file path=xl/ctrlProps/ctrlProp345.xml><?xml version="1.0" encoding="utf-8"?>
<formControlPr xmlns="http://schemas.microsoft.com/office/spreadsheetml/2009/9/main" objectType="CheckBox" fmlaLink="$M$10" lockText="1" noThreeD="1"/>
</file>

<file path=xl/ctrlProps/ctrlProp346.xml><?xml version="1.0" encoding="utf-8"?>
<formControlPr xmlns="http://schemas.microsoft.com/office/spreadsheetml/2009/9/main" objectType="CheckBox" fmlaLink="$M$11" lockText="1" noThreeD="1"/>
</file>

<file path=xl/ctrlProps/ctrlProp347.xml><?xml version="1.0" encoding="utf-8"?>
<formControlPr xmlns="http://schemas.microsoft.com/office/spreadsheetml/2009/9/main" objectType="CheckBox" fmlaLink="$M$12" lockText="1" noThreeD="1"/>
</file>

<file path=xl/ctrlProps/ctrlProp348.xml><?xml version="1.0" encoding="utf-8"?>
<formControlPr xmlns="http://schemas.microsoft.com/office/spreadsheetml/2009/9/main" objectType="CheckBox" fmlaLink="$M$13" lockText="1" noThreeD="1"/>
</file>

<file path=xl/ctrlProps/ctrlProp349.xml><?xml version="1.0" encoding="utf-8"?>
<formControlPr xmlns="http://schemas.microsoft.com/office/spreadsheetml/2009/9/main" objectType="CheckBox" fmlaLink="$M$14" lockText="1" noThreeD="1"/>
</file>

<file path=xl/ctrlProps/ctrlProp350.xml><?xml version="1.0" encoding="utf-8"?>
<formControlPr xmlns="http://schemas.microsoft.com/office/spreadsheetml/2009/9/main" objectType="CheckBox" fmlaLink="$M$15" lockText="1" noThreeD="1"/>
</file>

<file path=xl/ctrlProps/ctrlProp351.xml><?xml version="1.0" encoding="utf-8"?>
<formControlPr xmlns="http://schemas.microsoft.com/office/spreadsheetml/2009/9/main" objectType="CheckBox" fmlaLink="$M$16" lockText="1" noThreeD="1"/>
</file>

<file path=xl/ctrlProps/ctrlProp352.xml><?xml version="1.0" encoding="utf-8"?>
<formControlPr xmlns="http://schemas.microsoft.com/office/spreadsheetml/2009/9/main" objectType="CheckBox" fmlaLink="$M$17" lockText="1" noThreeD="1"/>
</file>

<file path=xl/ctrlProps/ctrlProp353.xml><?xml version="1.0" encoding="utf-8"?>
<formControlPr xmlns="http://schemas.microsoft.com/office/spreadsheetml/2009/9/main" objectType="CheckBox" fmlaLink="$M$18" lockText="1" noThreeD="1"/>
</file>

<file path=xl/ctrlProps/ctrlProp354.xml><?xml version="1.0" encoding="utf-8"?>
<formControlPr xmlns="http://schemas.microsoft.com/office/spreadsheetml/2009/9/main" objectType="CheckBox" fmlaLink="$M$19" lockText="1" noThreeD="1"/>
</file>

<file path=xl/ctrlProps/ctrlProp355.xml><?xml version="1.0" encoding="utf-8"?>
<formControlPr xmlns="http://schemas.microsoft.com/office/spreadsheetml/2009/9/main" objectType="CheckBox" fmlaLink="$M$20" lockText="1" noThreeD="1"/>
</file>

<file path=xl/ctrlProps/ctrlProp356.xml><?xml version="1.0" encoding="utf-8"?>
<formControlPr xmlns="http://schemas.microsoft.com/office/spreadsheetml/2009/9/main" objectType="CheckBox" fmlaLink="$M$21" lockText="1" noThreeD="1"/>
</file>

<file path=xl/ctrlProps/ctrlProp357.xml><?xml version="1.0" encoding="utf-8"?>
<formControlPr xmlns="http://schemas.microsoft.com/office/spreadsheetml/2009/9/main" objectType="CheckBox" fmlaLink="$M$22" lockText="1" noThreeD="1"/>
</file>

<file path=xl/ctrlProps/ctrlProp358.xml><?xml version="1.0" encoding="utf-8"?>
<formControlPr xmlns="http://schemas.microsoft.com/office/spreadsheetml/2009/9/main" objectType="CheckBox" fmlaLink="$M$23" lockText="1" noThreeD="1"/>
</file>

<file path=xl/ctrlProps/ctrlProp359.xml><?xml version="1.0" encoding="utf-8"?>
<formControlPr xmlns="http://schemas.microsoft.com/office/spreadsheetml/2009/9/main" objectType="CheckBox" fmlaLink="$M$24" lockText="1" noThreeD="1"/>
</file>

<file path=xl/ctrlProps/ctrlProp360.xml><?xml version="1.0" encoding="utf-8"?>
<formControlPr xmlns="http://schemas.microsoft.com/office/spreadsheetml/2009/9/main" objectType="CheckBox" fmlaLink="$M$25" lockText="1" noThreeD="1"/>
</file>

<file path=xl/ctrlProps/ctrlProp361.xml><?xml version="1.0" encoding="utf-8"?>
<formControlPr xmlns="http://schemas.microsoft.com/office/spreadsheetml/2009/9/main" objectType="CheckBox" fmlaLink="$M$26" lockText="1" noThreeD="1"/>
</file>

<file path=xl/ctrlProps/ctrlProp362.xml><?xml version="1.0" encoding="utf-8"?>
<formControlPr xmlns="http://schemas.microsoft.com/office/spreadsheetml/2009/9/main" objectType="CheckBox" fmlaLink="$M$27" lockText="1" noThreeD="1"/>
</file>

<file path=xl/ctrlProps/ctrlProp363.xml><?xml version="1.0" encoding="utf-8"?>
<formControlPr xmlns="http://schemas.microsoft.com/office/spreadsheetml/2009/9/main" objectType="CheckBox" fmlaLink="$M$28" lockText="1" noThreeD="1"/>
</file>

<file path=xl/ctrlProps/ctrlProp364.xml><?xml version="1.0" encoding="utf-8"?>
<formControlPr xmlns="http://schemas.microsoft.com/office/spreadsheetml/2009/9/main" objectType="CheckBox" fmlaLink="$M$29" lockText="1" noThreeD="1"/>
</file>

<file path=xl/ctrlProps/ctrlProp365.xml><?xml version="1.0" encoding="utf-8"?>
<formControlPr xmlns="http://schemas.microsoft.com/office/spreadsheetml/2009/9/main" objectType="CheckBox" fmlaLink="$M$30" lockText="1" noThreeD="1"/>
</file>

<file path=xl/ctrlProps/ctrlProp366.xml><?xml version="1.0" encoding="utf-8"?>
<formControlPr xmlns="http://schemas.microsoft.com/office/spreadsheetml/2009/9/main" objectType="CheckBox" fmlaLink="$M$31" lockText="1" noThreeD="1"/>
</file>

<file path=xl/ctrlProps/ctrlProp367.xml><?xml version="1.0" encoding="utf-8"?>
<formControlPr xmlns="http://schemas.microsoft.com/office/spreadsheetml/2009/9/main" objectType="CheckBox" fmlaLink="$M$32" lockText="1" noThreeD="1"/>
</file>

<file path=xl/ctrlProps/ctrlProp368.xml><?xml version="1.0" encoding="utf-8"?>
<formControlPr xmlns="http://schemas.microsoft.com/office/spreadsheetml/2009/9/main" objectType="CheckBox" fmlaLink="$M$33" lockText="1" noThreeD="1"/>
</file>

<file path=xl/ctrlProps/ctrlProp369.xml><?xml version="1.0" encoding="utf-8"?>
<formControlPr xmlns="http://schemas.microsoft.com/office/spreadsheetml/2009/9/main" objectType="CheckBox" fmlaLink="$M$34" lockText="1" noThreeD="1"/>
</file>

<file path=xl/ctrlProps/ctrlProp370.xml><?xml version="1.0" encoding="utf-8"?>
<formControlPr xmlns="http://schemas.microsoft.com/office/spreadsheetml/2009/9/main" objectType="CheckBox" fmlaLink="$M$35" lockText="1" noThreeD="1"/>
</file>

<file path=xl/ctrlProps/ctrlProp371.xml><?xml version="1.0" encoding="utf-8"?>
<formControlPr xmlns="http://schemas.microsoft.com/office/spreadsheetml/2009/9/main" objectType="CheckBox" fmlaLink="$M$36" lockText="1" noThreeD="1"/>
</file>

<file path=xl/ctrlProps/ctrlProp372.xml><?xml version="1.0" encoding="utf-8"?>
<formControlPr xmlns="http://schemas.microsoft.com/office/spreadsheetml/2009/9/main" objectType="CheckBox" fmlaLink="$M$3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14337" name="Check Box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14338" name="Check Box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4339" name="Check Box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4340" name="Check Box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14341" name="Check Box 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14342" name="Check Box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14343" name="Check Box 7" hidden="1">
              <a:extLst>
                <a:ext uri="{63B3BB69-23CF-44E3-9099-C40C66FF867C}">
                  <a14:compatExt spid="_x0000_s1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14344" name="Check Box 8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14345" name="Check Box 9" hidden="1">
              <a:extLst>
                <a:ext uri="{63B3BB69-23CF-44E3-9099-C40C66FF867C}">
                  <a14:compatExt spid="_x0000_s1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14346" name="Check Box 10" hidden="1">
              <a:extLst>
                <a:ext uri="{63B3BB69-23CF-44E3-9099-C40C66FF867C}">
                  <a14:compatExt spid="_x0000_s1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14347" name="Check Box 11" hidden="1">
              <a:extLst>
                <a:ext uri="{63B3BB69-23CF-44E3-9099-C40C66FF867C}">
                  <a14:compatExt spid="_x0000_s14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14348" name="Check Box 12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14349" name="Check Box 13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14350" name="Check Box 14" hidden="1">
              <a:extLst>
                <a:ext uri="{63B3BB69-23CF-44E3-9099-C40C66FF867C}">
                  <a14:compatExt spid="_x0000_s14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14351" name="Check Box 15" hidden="1">
              <a:extLst>
                <a:ext uri="{63B3BB69-23CF-44E3-9099-C40C66FF867C}">
                  <a14:compatExt spid="_x0000_s14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14352" name="Check Box 16" hidden="1">
              <a:extLst>
                <a:ext uri="{63B3BB69-23CF-44E3-9099-C40C66FF867C}">
                  <a14:compatExt spid="_x0000_s14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14353" name="Check Box 17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14354" name="Check Box 18" hidden="1">
              <a:extLst>
                <a:ext uri="{63B3BB69-23CF-44E3-9099-C40C66FF867C}">
                  <a14:compatExt spid="_x0000_s14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14355" name="Check Box 19" hidden="1">
              <a:extLst>
                <a:ext uri="{63B3BB69-23CF-44E3-9099-C40C66FF867C}">
                  <a14:compatExt spid="_x0000_s14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14356" name="Check Box 20" hidden="1">
              <a:extLst>
                <a:ext uri="{63B3BB69-23CF-44E3-9099-C40C66FF867C}">
                  <a14:compatExt spid="_x0000_s14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14357" name="Check Box 21" hidden="1">
              <a:extLst>
                <a:ext uri="{63B3BB69-23CF-44E3-9099-C40C66FF867C}">
                  <a14:compatExt spid="_x0000_s14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4358" name="Check Box 22" hidden="1">
              <a:extLst>
                <a:ext uri="{63B3BB69-23CF-44E3-9099-C40C66FF867C}">
                  <a14:compatExt spid="_x0000_s14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14359" name="Check Box 23" hidden="1">
              <a:extLst>
                <a:ext uri="{63B3BB69-23CF-44E3-9099-C40C66FF867C}">
                  <a14:compatExt spid="_x0000_s14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4360" name="Check Box 24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14361" name="Check Box 25" hidden="1">
              <a:extLst>
                <a:ext uri="{63B3BB69-23CF-44E3-9099-C40C66FF867C}">
                  <a14:compatExt spid="_x0000_s14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14362" name="Check Box 26" hidden="1">
              <a:extLst>
                <a:ext uri="{63B3BB69-23CF-44E3-9099-C40C66FF867C}">
                  <a14:compatExt spid="_x0000_s14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14363" name="Check Box 27" hidden="1">
              <a:extLst>
                <a:ext uri="{63B3BB69-23CF-44E3-9099-C40C66FF867C}">
                  <a14:compatExt spid="_x0000_s14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14364" name="Check Box 28" hidden="1">
              <a:extLst>
                <a:ext uri="{63B3BB69-23CF-44E3-9099-C40C66FF867C}">
                  <a14:compatExt spid="_x0000_s14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4365" name="Check Box 29" hidden="1">
              <a:extLst>
                <a:ext uri="{63B3BB69-23CF-44E3-9099-C40C66FF867C}">
                  <a14:compatExt spid="_x0000_s14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14366" name="Check Box 30" hidden="1">
              <a:extLst>
                <a:ext uri="{63B3BB69-23CF-44E3-9099-C40C66FF867C}">
                  <a14:compatExt spid="_x0000_s14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14367" name="Check Box 31" hidden="1">
              <a:extLst>
                <a:ext uri="{63B3BB69-23CF-44E3-9099-C40C66FF867C}">
                  <a14:compatExt spid="_x0000_s14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15361" name="Check Box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15362" name="Check Box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5363" name="Check Box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5364" name="Check Box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15365" name="Check Box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15366" name="Check Box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15367" name="Check Box 7" hidden="1">
              <a:extLst>
                <a:ext uri="{63B3BB69-23CF-44E3-9099-C40C66FF867C}">
                  <a14:compatExt spid="_x0000_s15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15368" name="Check Box 8" hidden="1">
              <a:extLst>
                <a:ext uri="{63B3BB69-23CF-44E3-9099-C40C66FF867C}">
                  <a14:compatExt spid="_x0000_s15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15369" name="Check Box 9" hidden="1">
              <a:extLst>
                <a:ext uri="{63B3BB69-23CF-44E3-9099-C40C66FF867C}">
                  <a14:compatExt spid="_x0000_s15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15370" name="Check Box 10" hidden="1">
              <a:extLst>
                <a:ext uri="{63B3BB69-23CF-44E3-9099-C40C66FF867C}">
                  <a14:compatExt spid="_x0000_s15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15371" name="Check Box 11" hidden="1">
              <a:extLst>
                <a:ext uri="{63B3BB69-23CF-44E3-9099-C40C66FF867C}">
                  <a14:compatExt spid="_x0000_s15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15372" name="Check Box 12" hidden="1">
              <a:extLst>
                <a:ext uri="{63B3BB69-23CF-44E3-9099-C40C66FF867C}">
                  <a14:compatExt spid="_x0000_s15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15373" name="Check Box 13" hidden="1">
              <a:extLst>
                <a:ext uri="{63B3BB69-23CF-44E3-9099-C40C66FF867C}">
                  <a14:compatExt spid="_x0000_s15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15374" name="Check Box 14" hidden="1">
              <a:extLst>
                <a:ext uri="{63B3BB69-23CF-44E3-9099-C40C66FF867C}">
                  <a14:compatExt spid="_x0000_s15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15375" name="Check Box 15" hidden="1">
              <a:extLst>
                <a:ext uri="{63B3BB69-23CF-44E3-9099-C40C66FF867C}">
                  <a14:compatExt spid="_x0000_s15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15376" name="Check Box 16" hidden="1">
              <a:extLst>
                <a:ext uri="{63B3BB69-23CF-44E3-9099-C40C66FF867C}">
                  <a14:compatExt spid="_x0000_s15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15377" name="Check Box 17" hidden="1">
              <a:extLst>
                <a:ext uri="{63B3BB69-23CF-44E3-9099-C40C66FF867C}">
                  <a14:compatExt spid="_x0000_s15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15378" name="Check Box 18" hidden="1">
              <a:extLst>
                <a:ext uri="{63B3BB69-23CF-44E3-9099-C40C66FF867C}">
                  <a14:compatExt spid="_x0000_s15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15379" name="Check Box 19" hidden="1">
              <a:extLst>
                <a:ext uri="{63B3BB69-23CF-44E3-9099-C40C66FF867C}">
                  <a14:compatExt spid="_x0000_s15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15380" name="Check Box 20" hidden="1">
              <a:extLst>
                <a:ext uri="{63B3BB69-23CF-44E3-9099-C40C66FF867C}">
                  <a14:compatExt spid="_x0000_s15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15381" name="Check Box 21" hidden="1">
              <a:extLst>
                <a:ext uri="{63B3BB69-23CF-44E3-9099-C40C66FF867C}">
                  <a14:compatExt spid="_x0000_s15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5382" name="Check Box 22" hidden="1">
              <a:extLst>
                <a:ext uri="{63B3BB69-23CF-44E3-9099-C40C66FF867C}">
                  <a14:compatExt spid="_x0000_s15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15383" name="Check Box 23" hidden="1">
              <a:extLst>
                <a:ext uri="{63B3BB69-23CF-44E3-9099-C40C66FF867C}">
                  <a14:compatExt spid="_x0000_s15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5384" name="Check Box 24" hidden="1">
              <a:extLst>
                <a:ext uri="{63B3BB69-23CF-44E3-9099-C40C66FF867C}">
                  <a14:compatExt spid="_x0000_s15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15385" name="Check Box 25" hidden="1">
              <a:extLst>
                <a:ext uri="{63B3BB69-23CF-44E3-9099-C40C66FF867C}">
                  <a14:compatExt spid="_x0000_s15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15386" name="Check Box 26" hidden="1">
              <a:extLst>
                <a:ext uri="{63B3BB69-23CF-44E3-9099-C40C66FF867C}">
                  <a14:compatExt spid="_x0000_s15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15387" name="Check Box 27" hidden="1">
              <a:extLst>
                <a:ext uri="{63B3BB69-23CF-44E3-9099-C40C66FF867C}">
                  <a14:compatExt spid="_x0000_s15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15388" name="Check Box 28" hidden="1">
              <a:extLst>
                <a:ext uri="{63B3BB69-23CF-44E3-9099-C40C66FF867C}">
                  <a14:compatExt spid="_x0000_s15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5389" name="Check Box 29" hidden="1">
              <a:extLst>
                <a:ext uri="{63B3BB69-23CF-44E3-9099-C40C66FF867C}">
                  <a14:compatExt spid="_x0000_s15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15390" name="Check Box 30" hidden="1">
              <a:extLst>
                <a:ext uri="{63B3BB69-23CF-44E3-9099-C40C66FF867C}">
                  <a14:compatExt spid="_x0000_s15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15391" name="Check Box 31" hidden="1">
              <a:extLst>
                <a:ext uri="{63B3BB69-23CF-44E3-9099-C40C66FF867C}">
                  <a14:compatExt spid="_x0000_s15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16385" name="Check Box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16386" name="Check Box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6387" name="Check Box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6388" name="Check Box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16389" name="Check Box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16390" name="Check Box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16391" name="Check Box 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16392" name="Check Box 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16393" name="Check Box 9" hidden="1">
              <a:extLst>
                <a:ext uri="{63B3BB69-23CF-44E3-9099-C40C66FF867C}">
                  <a14:compatExt spid="_x0000_s16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16394" name="Check Box 10" hidden="1">
              <a:extLst>
                <a:ext uri="{63B3BB69-23CF-44E3-9099-C40C66FF867C}">
                  <a14:compatExt spid="_x0000_s16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16395" name="Check Box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16396" name="Check Box 12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16397" name="Check Box 13" hidden="1">
              <a:extLst>
                <a:ext uri="{63B3BB69-23CF-44E3-9099-C40C66FF867C}">
                  <a14:compatExt spid="_x0000_s16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16398" name="Check Box 14" hidden="1">
              <a:extLst>
                <a:ext uri="{63B3BB69-23CF-44E3-9099-C40C66FF867C}">
                  <a14:compatExt spid="_x0000_s16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16399" name="Check Box 15" hidden="1">
              <a:extLst>
                <a:ext uri="{63B3BB69-23CF-44E3-9099-C40C66FF867C}">
                  <a14:compatExt spid="_x0000_s16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16400" name="Check Box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16401" name="Check Box 17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16402" name="Check Box 18" hidden="1">
              <a:extLst>
                <a:ext uri="{63B3BB69-23CF-44E3-9099-C40C66FF867C}">
                  <a14:compatExt spid="_x0000_s16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16403" name="Check Box 19" hidden="1">
              <a:extLst>
                <a:ext uri="{63B3BB69-23CF-44E3-9099-C40C66FF867C}">
                  <a14:compatExt spid="_x0000_s16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16404" name="Check Box 20" hidden="1">
              <a:extLst>
                <a:ext uri="{63B3BB69-23CF-44E3-9099-C40C66FF867C}">
                  <a14:compatExt spid="_x0000_s16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16405" name="Check Box 21" hidden="1">
              <a:extLst>
                <a:ext uri="{63B3BB69-23CF-44E3-9099-C40C66FF867C}">
                  <a14:compatExt spid="_x0000_s16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6406" name="Check Box 22" hidden="1">
              <a:extLst>
                <a:ext uri="{63B3BB69-23CF-44E3-9099-C40C66FF867C}">
                  <a14:compatExt spid="_x0000_s16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16407" name="Check Box 23" hidden="1">
              <a:extLst>
                <a:ext uri="{63B3BB69-23CF-44E3-9099-C40C66FF867C}">
                  <a14:compatExt spid="_x0000_s16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6408" name="Check Box 24" hidden="1">
              <a:extLst>
                <a:ext uri="{63B3BB69-23CF-44E3-9099-C40C66FF867C}">
                  <a14:compatExt spid="_x0000_s16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16409" name="Check Box 25" hidden="1">
              <a:extLst>
                <a:ext uri="{63B3BB69-23CF-44E3-9099-C40C66FF867C}">
                  <a14:compatExt spid="_x0000_s16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16410" name="Check Box 26" hidden="1">
              <a:extLst>
                <a:ext uri="{63B3BB69-23CF-44E3-9099-C40C66FF867C}">
                  <a14:compatExt spid="_x0000_s16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16411" name="Check Box 27" hidden="1">
              <a:extLst>
                <a:ext uri="{63B3BB69-23CF-44E3-9099-C40C66FF867C}">
                  <a14:compatExt spid="_x0000_s16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16412" name="Check Box 28" hidden="1">
              <a:extLst>
                <a:ext uri="{63B3BB69-23CF-44E3-9099-C40C66FF867C}">
                  <a14:compatExt spid="_x0000_s16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6413" name="Check Box 29" hidden="1">
              <a:extLst>
                <a:ext uri="{63B3BB69-23CF-44E3-9099-C40C66FF867C}">
                  <a14:compatExt spid="_x0000_s16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16414" name="Check Box 30" hidden="1">
              <a:extLst>
                <a:ext uri="{63B3BB69-23CF-44E3-9099-C40C66FF867C}">
                  <a14:compatExt spid="_x0000_s16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16415" name="Check Box 31" hidden="1">
              <a:extLst>
                <a:ext uri="{63B3BB69-23CF-44E3-9099-C40C66FF867C}">
                  <a14:compatExt spid="_x0000_s16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7412" name="Check Box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17413" name="Check Box 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17414" name="Check Box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17415" name="Check Box 7" hidden="1">
              <a:extLst>
                <a:ext uri="{63B3BB69-23CF-44E3-9099-C40C66FF867C}">
                  <a14:compatExt spid="_x0000_s17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17416" name="Check Box 8" hidden="1">
              <a:extLst>
                <a:ext uri="{63B3BB69-23CF-44E3-9099-C40C66FF867C}">
                  <a14:compatExt spid="_x0000_s17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17417" name="Check Box 9" hidden="1">
              <a:extLst>
                <a:ext uri="{63B3BB69-23CF-44E3-9099-C40C66FF867C}">
                  <a14:compatExt spid="_x0000_s17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17418" name="Check Box 10" hidden="1">
              <a:extLst>
                <a:ext uri="{63B3BB69-23CF-44E3-9099-C40C66FF867C}">
                  <a14:compatExt spid="_x0000_s17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17419" name="Check Box 11" hidden="1">
              <a:extLst>
                <a:ext uri="{63B3BB69-23CF-44E3-9099-C40C66FF867C}">
                  <a14:compatExt spid="_x0000_s17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17420" name="Check Box 12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17421" name="Check Box 13" hidden="1">
              <a:extLst>
                <a:ext uri="{63B3BB69-23CF-44E3-9099-C40C66FF867C}">
                  <a14:compatExt spid="_x0000_s17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17422" name="Check Box 14" hidden="1">
              <a:extLst>
                <a:ext uri="{63B3BB69-23CF-44E3-9099-C40C66FF867C}">
                  <a14:compatExt spid="_x0000_s17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17423" name="Check Box 15" hidden="1">
              <a:extLst>
                <a:ext uri="{63B3BB69-23CF-44E3-9099-C40C66FF867C}">
                  <a14:compatExt spid="_x0000_s17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17424" name="Check Box 16" hidden="1">
              <a:extLst>
                <a:ext uri="{63B3BB69-23CF-44E3-9099-C40C66FF867C}">
                  <a14:compatExt spid="_x0000_s17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17425" name="Check Box 17" hidden="1">
              <a:extLst>
                <a:ext uri="{63B3BB69-23CF-44E3-9099-C40C66FF867C}">
                  <a14:compatExt spid="_x0000_s17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17426" name="Check Box 18" hidden="1">
              <a:extLst>
                <a:ext uri="{63B3BB69-23CF-44E3-9099-C40C66FF867C}">
                  <a14:compatExt spid="_x0000_s17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17427" name="Check Box 19" hidden="1">
              <a:extLst>
                <a:ext uri="{63B3BB69-23CF-44E3-9099-C40C66FF867C}">
                  <a14:compatExt spid="_x0000_s17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17428" name="Check Box 20" hidden="1">
              <a:extLst>
                <a:ext uri="{63B3BB69-23CF-44E3-9099-C40C66FF867C}">
                  <a14:compatExt spid="_x0000_s17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17429" name="Check Box 21" hidden="1">
              <a:extLst>
                <a:ext uri="{63B3BB69-23CF-44E3-9099-C40C66FF867C}">
                  <a14:compatExt spid="_x0000_s17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7430" name="Check Box 22" hidden="1">
              <a:extLst>
                <a:ext uri="{63B3BB69-23CF-44E3-9099-C40C66FF867C}">
                  <a14:compatExt spid="_x0000_s17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17431" name="Check Box 23" hidden="1">
              <a:extLst>
                <a:ext uri="{63B3BB69-23CF-44E3-9099-C40C66FF867C}">
                  <a14:compatExt spid="_x0000_s17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7432" name="Check Box 24" hidden="1">
              <a:extLst>
                <a:ext uri="{63B3BB69-23CF-44E3-9099-C40C66FF867C}">
                  <a14:compatExt spid="_x0000_s17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17433" name="Check Box 25" hidden="1">
              <a:extLst>
                <a:ext uri="{63B3BB69-23CF-44E3-9099-C40C66FF867C}">
                  <a14:compatExt spid="_x0000_s17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17434" name="Check Box 26" hidden="1">
              <a:extLst>
                <a:ext uri="{63B3BB69-23CF-44E3-9099-C40C66FF867C}">
                  <a14:compatExt spid="_x0000_s17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17435" name="Check Box 27" hidden="1">
              <a:extLst>
                <a:ext uri="{63B3BB69-23CF-44E3-9099-C40C66FF867C}">
                  <a14:compatExt spid="_x0000_s17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17436" name="Check Box 28" hidden="1">
              <a:extLst>
                <a:ext uri="{63B3BB69-23CF-44E3-9099-C40C66FF867C}">
                  <a14:compatExt spid="_x0000_s17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7437" name="Check Box 29" hidden="1">
              <a:extLst>
                <a:ext uri="{63B3BB69-23CF-44E3-9099-C40C66FF867C}">
                  <a14:compatExt spid="_x0000_s17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17438" name="Check Box 30" hidden="1">
              <a:extLst>
                <a:ext uri="{63B3BB69-23CF-44E3-9099-C40C66FF867C}">
                  <a14:compatExt spid="_x0000_s17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17439" name="Check Box 31" hidden="1">
              <a:extLst>
                <a:ext uri="{63B3BB69-23CF-44E3-9099-C40C66FF867C}">
                  <a14:compatExt spid="_x0000_s17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18433" name="Check Box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18434" name="Check Box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8435" name="Check Box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8436" name="Check Box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18437" name="Check Box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18438" name="Check Box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18439" name="Check Box 7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18440" name="Check Box 8" hidden="1">
              <a:extLst>
                <a:ext uri="{63B3BB69-23CF-44E3-9099-C40C66FF867C}">
                  <a14:compatExt spid="_x0000_s18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18441" name="Check Box 9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18442" name="Check Box 10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18443" name="Check Box 11" hidden="1">
              <a:extLst>
                <a:ext uri="{63B3BB69-23CF-44E3-9099-C40C66FF867C}">
                  <a14:compatExt spid="_x0000_s18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18444" name="Check Box 12" hidden="1">
              <a:extLst>
                <a:ext uri="{63B3BB69-23CF-44E3-9099-C40C66FF867C}">
                  <a14:compatExt spid="_x0000_s18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18445" name="Check Box 13" hidden="1">
              <a:extLst>
                <a:ext uri="{63B3BB69-23CF-44E3-9099-C40C66FF867C}">
                  <a14:compatExt spid="_x0000_s18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18446" name="Check Box 14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18447" name="Check Box 15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18448" name="Check Box 16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18449" name="Check Box 17" hidden="1">
              <a:extLst>
                <a:ext uri="{63B3BB69-23CF-44E3-9099-C40C66FF867C}">
                  <a14:compatExt spid="_x0000_s18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18450" name="Check Box 18" hidden="1">
              <a:extLst>
                <a:ext uri="{63B3BB69-23CF-44E3-9099-C40C66FF867C}">
                  <a14:compatExt spid="_x0000_s18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18451" name="Check Box 19" hidden="1">
              <a:extLst>
                <a:ext uri="{63B3BB69-23CF-44E3-9099-C40C66FF867C}">
                  <a14:compatExt spid="_x0000_s18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18452" name="Check Box 20" hidden="1">
              <a:extLst>
                <a:ext uri="{63B3BB69-23CF-44E3-9099-C40C66FF867C}">
                  <a14:compatExt spid="_x0000_s18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18453" name="Check Box 21" hidden="1">
              <a:extLst>
                <a:ext uri="{63B3BB69-23CF-44E3-9099-C40C66FF867C}">
                  <a14:compatExt spid="_x0000_s18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8454" name="Check Box 22" hidden="1">
              <a:extLst>
                <a:ext uri="{63B3BB69-23CF-44E3-9099-C40C66FF867C}">
                  <a14:compatExt spid="_x0000_s18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18455" name="Check Box 23" hidden="1">
              <a:extLst>
                <a:ext uri="{63B3BB69-23CF-44E3-9099-C40C66FF867C}">
                  <a14:compatExt spid="_x0000_s18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8456" name="Check Box 24" hidden="1">
              <a:extLst>
                <a:ext uri="{63B3BB69-23CF-44E3-9099-C40C66FF867C}">
                  <a14:compatExt spid="_x0000_s18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18457" name="Check Box 25" hidden="1">
              <a:extLst>
                <a:ext uri="{63B3BB69-23CF-44E3-9099-C40C66FF867C}">
                  <a14:compatExt spid="_x0000_s18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18458" name="Check Box 26" hidden="1">
              <a:extLst>
                <a:ext uri="{63B3BB69-23CF-44E3-9099-C40C66FF867C}">
                  <a14:compatExt spid="_x0000_s18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18459" name="Check Box 27" hidden="1">
              <a:extLst>
                <a:ext uri="{63B3BB69-23CF-44E3-9099-C40C66FF867C}">
                  <a14:compatExt spid="_x0000_s18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18460" name="Check Box 28" hidden="1">
              <a:extLst>
                <a:ext uri="{63B3BB69-23CF-44E3-9099-C40C66FF867C}">
                  <a14:compatExt spid="_x0000_s18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8461" name="Check Box 29" hidden="1">
              <a:extLst>
                <a:ext uri="{63B3BB69-23CF-44E3-9099-C40C66FF867C}">
                  <a14:compatExt spid="_x0000_s18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18462" name="Check Box 30" hidden="1">
              <a:extLst>
                <a:ext uri="{63B3BB69-23CF-44E3-9099-C40C66FF867C}">
                  <a14:compatExt spid="_x0000_s18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18463" name="Check Box 31" hidden="1">
              <a:extLst>
                <a:ext uri="{63B3BB69-23CF-44E3-9099-C40C66FF867C}">
                  <a14:compatExt spid="_x0000_s18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19457" name="Check Box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19458" name="Check Box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9459" name="Check Box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9460" name="Check Box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19462" name="Check Box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19464" name="Check Box 8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19465" name="Check Box 9" hidden="1">
              <a:extLst>
                <a:ext uri="{63B3BB69-23CF-44E3-9099-C40C66FF867C}">
                  <a14:compatExt spid="_x0000_s19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19466" name="Check Box 10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19467" name="Check Box 11" hidden="1">
              <a:extLst>
                <a:ext uri="{63B3BB69-23CF-44E3-9099-C40C66FF867C}">
                  <a14:compatExt spid="_x0000_s19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19468" name="Check Box 12" hidden="1">
              <a:extLst>
                <a:ext uri="{63B3BB69-23CF-44E3-9099-C40C66FF867C}">
                  <a14:compatExt spid="_x0000_s19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19469" name="Check Box 13" hidden="1">
              <a:extLst>
                <a:ext uri="{63B3BB69-23CF-44E3-9099-C40C66FF867C}">
                  <a14:compatExt spid="_x0000_s19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19470" name="Check Box 14" hidden="1">
              <a:extLst>
                <a:ext uri="{63B3BB69-23CF-44E3-9099-C40C66FF867C}">
                  <a14:compatExt spid="_x0000_s19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19471" name="Check Box 15" hidden="1">
              <a:extLst>
                <a:ext uri="{63B3BB69-23CF-44E3-9099-C40C66FF867C}">
                  <a14:compatExt spid="_x0000_s19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19472" name="Check Box 16" hidden="1">
              <a:extLst>
                <a:ext uri="{63B3BB69-23CF-44E3-9099-C40C66FF867C}">
                  <a14:compatExt spid="_x0000_s19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19473" name="Check Box 17" hidden="1">
              <a:extLst>
                <a:ext uri="{63B3BB69-23CF-44E3-9099-C40C66FF867C}">
                  <a14:compatExt spid="_x0000_s19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19474" name="Check Box 18" hidden="1">
              <a:extLst>
                <a:ext uri="{63B3BB69-23CF-44E3-9099-C40C66FF867C}">
                  <a14:compatExt spid="_x0000_s19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19475" name="Check Box 19" hidden="1">
              <a:extLst>
                <a:ext uri="{63B3BB69-23CF-44E3-9099-C40C66FF867C}">
                  <a14:compatExt spid="_x0000_s19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19476" name="Check Box 20" hidden="1">
              <a:extLst>
                <a:ext uri="{63B3BB69-23CF-44E3-9099-C40C66FF867C}">
                  <a14:compatExt spid="_x0000_s19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19477" name="Check Box 21" hidden="1">
              <a:extLst>
                <a:ext uri="{63B3BB69-23CF-44E3-9099-C40C66FF867C}">
                  <a14:compatExt spid="_x0000_s19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9478" name="Check Box 22" hidden="1">
              <a:extLst>
                <a:ext uri="{63B3BB69-23CF-44E3-9099-C40C66FF867C}">
                  <a14:compatExt spid="_x0000_s19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19479" name="Check Box 23" hidden="1">
              <a:extLst>
                <a:ext uri="{63B3BB69-23CF-44E3-9099-C40C66FF867C}">
                  <a14:compatExt spid="_x0000_s19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9480" name="Check Box 24" hidden="1">
              <a:extLst>
                <a:ext uri="{63B3BB69-23CF-44E3-9099-C40C66FF867C}">
                  <a14:compatExt spid="_x0000_s19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19481" name="Check Box 25" hidden="1">
              <a:extLst>
                <a:ext uri="{63B3BB69-23CF-44E3-9099-C40C66FF867C}">
                  <a14:compatExt spid="_x0000_s19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19482" name="Check Box 26" hidden="1">
              <a:extLst>
                <a:ext uri="{63B3BB69-23CF-44E3-9099-C40C66FF867C}">
                  <a14:compatExt spid="_x0000_s19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19483" name="Check Box 27" hidden="1">
              <a:extLst>
                <a:ext uri="{63B3BB69-23CF-44E3-9099-C40C66FF867C}">
                  <a14:compatExt spid="_x0000_s19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19484" name="Check Box 28" hidden="1">
              <a:extLst>
                <a:ext uri="{63B3BB69-23CF-44E3-9099-C40C66FF867C}">
                  <a14:compatExt spid="_x0000_s19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9485" name="Check Box 29" hidden="1">
              <a:extLst>
                <a:ext uri="{63B3BB69-23CF-44E3-9099-C40C66FF867C}">
                  <a14:compatExt spid="_x0000_s19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19486" name="Check Box 30" hidden="1">
              <a:extLst>
                <a:ext uri="{63B3BB69-23CF-44E3-9099-C40C66FF867C}">
                  <a14:compatExt spid="_x0000_s19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19487" name="Check Box 31" hidden="1">
              <a:extLst>
                <a:ext uri="{63B3BB69-23CF-44E3-9099-C40C66FF867C}">
                  <a14:compatExt spid="_x0000_s19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20481" name="Check Box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20482" name="Check Box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20483" name="Check Box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20484" name="Check Box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20485" name="Check Box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20486" name="Check Box 6" hidden="1">
              <a:extLst>
                <a:ext uri="{63B3BB69-23CF-44E3-9099-C40C66FF867C}">
                  <a14:compatExt spid="_x0000_s20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20487" name="Check Box 7" hidden="1">
              <a:extLst>
                <a:ext uri="{63B3BB69-23CF-44E3-9099-C40C66FF867C}">
                  <a14:compatExt spid="_x0000_s20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20488" name="Check Box 8" hidden="1">
              <a:extLst>
                <a:ext uri="{63B3BB69-23CF-44E3-9099-C40C66FF867C}">
                  <a14:compatExt spid="_x0000_s20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20489" name="Check Box 9" hidden="1">
              <a:extLst>
                <a:ext uri="{63B3BB69-23CF-44E3-9099-C40C66FF867C}">
                  <a14:compatExt spid="_x0000_s20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20490" name="Check Box 10" hidden="1">
              <a:extLst>
                <a:ext uri="{63B3BB69-23CF-44E3-9099-C40C66FF867C}">
                  <a14:compatExt spid="_x0000_s20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20491" name="Check Box 11" hidden="1">
              <a:extLst>
                <a:ext uri="{63B3BB69-23CF-44E3-9099-C40C66FF867C}">
                  <a14:compatExt spid="_x0000_s20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20492" name="Check Box 12" hidden="1">
              <a:extLst>
                <a:ext uri="{63B3BB69-23CF-44E3-9099-C40C66FF867C}">
                  <a14:compatExt spid="_x0000_s20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20493" name="Check Box 13" hidden="1">
              <a:extLst>
                <a:ext uri="{63B3BB69-23CF-44E3-9099-C40C66FF867C}">
                  <a14:compatExt spid="_x0000_s20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20494" name="Check Box 14" hidden="1">
              <a:extLst>
                <a:ext uri="{63B3BB69-23CF-44E3-9099-C40C66FF867C}">
                  <a14:compatExt spid="_x0000_s20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20495" name="Check Box 15" hidden="1">
              <a:extLst>
                <a:ext uri="{63B3BB69-23CF-44E3-9099-C40C66FF867C}">
                  <a14:compatExt spid="_x0000_s20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20496" name="Check Box 16" hidden="1">
              <a:extLst>
                <a:ext uri="{63B3BB69-23CF-44E3-9099-C40C66FF867C}">
                  <a14:compatExt spid="_x0000_s20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20497" name="Check Box 17" hidden="1">
              <a:extLst>
                <a:ext uri="{63B3BB69-23CF-44E3-9099-C40C66FF867C}">
                  <a14:compatExt spid="_x0000_s20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20498" name="Check Box 18" hidden="1">
              <a:extLst>
                <a:ext uri="{63B3BB69-23CF-44E3-9099-C40C66FF867C}">
                  <a14:compatExt spid="_x0000_s20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20499" name="Check Box 19" hidden="1">
              <a:extLst>
                <a:ext uri="{63B3BB69-23CF-44E3-9099-C40C66FF867C}">
                  <a14:compatExt spid="_x0000_s20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20500" name="Check Box 20" hidden="1">
              <a:extLst>
                <a:ext uri="{63B3BB69-23CF-44E3-9099-C40C66FF867C}">
                  <a14:compatExt spid="_x0000_s20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20501" name="Check Box 21" hidden="1">
              <a:extLst>
                <a:ext uri="{63B3BB69-23CF-44E3-9099-C40C66FF867C}">
                  <a14:compatExt spid="_x0000_s20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20502" name="Check Box 22" hidden="1">
              <a:extLst>
                <a:ext uri="{63B3BB69-23CF-44E3-9099-C40C66FF867C}">
                  <a14:compatExt spid="_x0000_s20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20503" name="Check Box 23" hidden="1">
              <a:extLst>
                <a:ext uri="{63B3BB69-23CF-44E3-9099-C40C66FF867C}">
                  <a14:compatExt spid="_x0000_s20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20504" name="Check Box 24" hidden="1">
              <a:extLst>
                <a:ext uri="{63B3BB69-23CF-44E3-9099-C40C66FF867C}">
                  <a14:compatExt spid="_x0000_s20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20505" name="Check Box 25" hidden="1">
              <a:extLst>
                <a:ext uri="{63B3BB69-23CF-44E3-9099-C40C66FF867C}">
                  <a14:compatExt spid="_x0000_s20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20506" name="Check Box 26" hidden="1">
              <a:extLst>
                <a:ext uri="{63B3BB69-23CF-44E3-9099-C40C66FF867C}">
                  <a14:compatExt spid="_x0000_s20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20507" name="Check Box 27" hidden="1">
              <a:extLst>
                <a:ext uri="{63B3BB69-23CF-44E3-9099-C40C66FF867C}">
                  <a14:compatExt spid="_x0000_s20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20508" name="Check Box 28" hidden="1">
              <a:extLst>
                <a:ext uri="{63B3BB69-23CF-44E3-9099-C40C66FF867C}">
                  <a14:compatExt spid="_x0000_s20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20509" name="Check Box 29" hidden="1">
              <a:extLst>
                <a:ext uri="{63B3BB69-23CF-44E3-9099-C40C66FF867C}">
                  <a14:compatExt spid="_x0000_s20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20510" name="Check Box 30" hidden="1">
              <a:extLst>
                <a:ext uri="{63B3BB69-23CF-44E3-9099-C40C66FF867C}">
                  <a14:compatExt spid="_x0000_s20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20511" name="Check Box 31" hidden="1">
              <a:extLst>
                <a:ext uri="{63B3BB69-23CF-44E3-9099-C40C66FF867C}">
                  <a14:compatExt spid="_x0000_s20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21505" name="Check Box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21506" name="Check Box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21508" name="Check Box 4" hidden="1">
              <a:extLst>
                <a:ext uri="{63B3BB69-23CF-44E3-9099-C40C66FF867C}">
                  <a14:compatExt spid="_x0000_s21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21509" name="Check Box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21510" name="Check Box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21511" name="Check Box 7" hidden="1">
              <a:extLst>
                <a:ext uri="{63B3BB69-23CF-44E3-9099-C40C66FF867C}">
                  <a14:compatExt spid="_x0000_s21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21512" name="Check Box 8" hidden="1">
              <a:extLst>
                <a:ext uri="{63B3BB69-23CF-44E3-9099-C40C66FF867C}">
                  <a14:compatExt spid="_x0000_s21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21513" name="Check Box 9" hidden="1">
              <a:extLst>
                <a:ext uri="{63B3BB69-23CF-44E3-9099-C40C66FF867C}">
                  <a14:compatExt spid="_x0000_s21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21514" name="Check Box 10" hidden="1">
              <a:extLst>
                <a:ext uri="{63B3BB69-23CF-44E3-9099-C40C66FF867C}">
                  <a14:compatExt spid="_x0000_s21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21515" name="Check Box 11" hidden="1">
              <a:extLst>
                <a:ext uri="{63B3BB69-23CF-44E3-9099-C40C66FF867C}">
                  <a14:compatExt spid="_x0000_s21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21516" name="Check Box 12" hidden="1">
              <a:extLst>
                <a:ext uri="{63B3BB69-23CF-44E3-9099-C40C66FF867C}">
                  <a14:compatExt spid="_x0000_s21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21517" name="Check Box 13" hidden="1">
              <a:extLst>
                <a:ext uri="{63B3BB69-23CF-44E3-9099-C40C66FF867C}">
                  <a14:compatExt spid="_x0000_s21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21518" name="Check Box 14" hidden="1">
              <a:extLst>
                <a:ext uri="{63B3BB69-23CF-44E3-9099-C40C66FF867C}">
                  <a14:compatExt spid="_x0000_s21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21519" name="Check Box 15" hidden="1">
              <a:extLst>
                <a:ext uri="{63B3BB69-23CF-44E3-9099-C40C66FF867C}">
                  <a14:compatExt spid="_x0000_s21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21520" name="Check Box 16" hidden="1">
              <a:extLst>
                <a:ext uri="{63B3BB69-23CF-44E3-9099-C40C66FF867C}">
                  <a14:compatExt spid="_x0000_s21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21521" name="Check Box 17" hidden="1">
              <a:extLst>
                <a:ext uri="{63B3BB69-23CF-44E3-9099-C40C66FF867C}">
                  <a14:compatExt spid="_x0000_s21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21522" name="Check Box 18" hidden="1">
              <a:extLst>
                <a:ext uri="{63B3BB69-23CF-44E3-9099-C40C66FF867C}">
                  <a14:compatExt spid="_x0000_s21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21523" name="Check Box 19" hidden="1">
              <a:extLst>
                <a:ext uri="{63B3BB69-23CF-44E3-9099-C40C66FF867C}">
                  <a14:compatExt spid="_x0000_s21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21524" name="Check Box 20" hidden="1">
              <a:extLst>
                <a:ext uri="{63B3BB69-23CF-44E3-9099-C40C66FF867C}">
                  <a14:compatExt spid="_x0000_s21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21525" name="Check Box 21" hidden="1">
              <a:extLst>
                <a:ext uri="{63B3BB69-23CF-44E3-9099-C40C66FF867C}">
                  <a14:compatExt spid="_x0000_s21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21526" name="Check Box 22" hidden="1">
              <a:extLst>
                <a:ext uri="{63B3BB69-23CF-44E3-9099-C40C66FF867C}">
                  <a14:compatExt spid="_x0000_s21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21527" name="Check Box 23" hidden="1">
              <a:extLst>
                <a:ext uri="{63B3BB69-23CF-44E3-9099-C40C66FF867C}">
                  <a14:compatExt spid="_x0000_s21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21528" name="Check Box 24" hidden="1">
              <a:extLst>
                <a:ext uri="{63B3BB69-23CF-44E3-9099-C40C66FF867C}">
                  <a14:compatExt spid="_x0000_s21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21529" name="Check Box 25" hidden="1">
              <a:extLst>
                <a:ext uri="{63B3BB69-23CF-44E3-9099-C40C66FF867C}">
                  <a14:compatExt spid="_x0000_s21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21530" name="Check Box 26" hidden="1">
              <a:extLst>
                <a:ext uri="{63B3BB69-23CF-44E3-9099-C40C66FF867C}">
                  <a14:compatExt spid="_x0000_s21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21531" name="Check Box 27" hidden="1">
              <a:extLst>
                <a:ext uri="{63B3BB69-23CF-44E3-9099-C40C66FF867C}">
                  <a14:compatExt spid="_x0000_s21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21532" name="Check Box 28" hidden="1">
              <a:extLst>
                <a:ext uri="{63B3BB69-23CF-44E3-9099-C40C66FF867C}">
                  <a14:compatExt spid="_x0000_s21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21533" name="Check Box 29" hidden="1">
              <a:extLst>
                <a:ext uri="{63B3BB69-23CF-44E3-9099-C40C66FF867C}">
                  <a14:compatExt spid="_x0000_s21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21534" name="Check Box 30" hidden="1">
              <a:extLst>
                <a:ext uri="{63B3BB69-23CF-44E3-9099-C40C66FF867C}">
                  <a14:compatExt spid="_x0000_s21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21535" name="Check Box 31" hidden="1">
              <a:extLst>
                <a:ext uri="{63B3BB69-23CF-44E3-9099-C40C66FF867C}">
                  <a14:compatExt spid="_x0000_s21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22529" name="Check Box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22530" name="Check Box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22531" name="Check Box 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22532" name="Check Box 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22533" name="Check Box 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22534" name="Check Box 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22535" name="Check Box 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22536" name="Check Box 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22537" name="Check Box 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22538" name="Check Box 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22539" name="Check Box 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22540" name="Check Box 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22541" name="Check Box 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22542" name="Check Box 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22543" name="Check Box 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22544" name="Check Box 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22545" name="Check Box 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22546" name="Check Box 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22547" name="Check Box 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22548" name="Check Box 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22549" name="Check Box 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22550" name="Check Box 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22551" name="Check Box 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22552" name="Check Box 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22553" name="Check Box 25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22554" name="Check Box 26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22555" name="Check Box 27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22556" name="Check Box 28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22557" name="Check Box 29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22558" name="Check Box 30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22559" name="Check Box 31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23553" name="Check Box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23554" name="Check Box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23555" name="Check Box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23556" name="Check Box 4" hidden="1">
              <a:extLst>
                <a:ext uri="{63B3BB69-23CF-44E3-9099-C40C66FF867C}">
                  <a14:compatExt spid="_x0000_s2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23557" name="Check Box 5" hidden="1">
              <a:extLst>
                <a:ext uri="{63B3BB69-23CF-44E3-9099-C40C66FF867C}">
                  <a14:compatExt spid="_x0000_s2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23558" name="Check Box 6" hidden="1">
              <a:extLst>
                <a:ext uri="{63B3BB69-23CF-44E3-9099-C40C66FF867C}">
                  <a14:compatExt spid="_x0000_s2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23559" name="Check Box 7" hidden="1">
              <a:extLst>
                <a:ext uri="{63B3BB69-23CF-44E3-9099-C40C66FF867C}">
                  <a14:compatExt spid="_x0000_s2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23560" name="Check Box 8" hidden="1">
              <a:extLst>
                <a:ext uri="{63B3BB69-23CF-44E3-9099-C40C66FF867C}">
                  <a14:compatExt spid="_x0000_s2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23561" name="Check Box 9" hidden="1">
              <a:extLst>
                <a:ext uri="{63B3BB69-23CF-44E3-9099-C40C66FF867C}">
                  <a14:compatExt spid="_x0000_s2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23562" name="Check Box 10" hidden="1">
              <a:extLst>
                <a:ext uri="{63B3BB69-23CF-44E3-9099-C40C66FF867C}">
                  <a14:compatExt spid="_x0000_s2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23563" name="Check Box 11" hidden="1">
              <a:extLst>
                <a:ext uri="{63B3BB69-23CF-44E3-9099-C40C66FF867C}">
                  <a14:compatExt spid="_x0000_s23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23564" name="Check Box 12" hidden="1">
              <a:extLst>
                <a:ext uri="{63B3BB69-23CF-44E3-9099-C40C66FF867C}">
                  <a14:compatExt spid="_x0000_s23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23565" name="Check Box 13" hidden="1">
              <a:extLst>
                <a:ext uri="{63B3BB69-23CF-44E3-9099-C40C66FF867C}">
                  <a14:compatExt spid="_x0000_s2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23566" name="Check Box 14" hidden="1">
              <a:extLst>
                <a:ext uri="{63B3BB69-23CF-44E3-9099-C40C66FF867C}">
                  <a14:compatExt spid="_x0000_s23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23567" name="Check Box 15" hidden="1">
              <a:extLst>
                <a:ext uri="{63B3BB69-23CF-44E3-9099-C40C66FF867C}">
                  <a14:compatExt spid="_x0000_s23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23568" name="Check Box 16" hidden="1">
              <a:extLst>
                <a:ext uri="{63B3BB69-23CF-44E3-9099-C40C66FF867C}">
                  <a14:compatExt spid="_x0000_s23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23569" name="Check Box 17" hidden="1">
              <a:extLst>
                <a:ext uri="{63B3BB69-23CF-44E3-9099-C40C66FF867C}">
                  <a14:compatExt spid="_x0000_s23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23570" name="Check Box 18" hidden="1">
              <a:extLst>
                <a:ext uri="{63B3BB69-23CF-44E3-9099-C40C66FF867C}">
                  <a14:compatExt spid="_x0000_s23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23571" name="Check Box 19" hidden="1">
              <a:extLst>
                <a:ext uri="{63B3BB69-23CF-44E3-9099-C40C66FF867C}">
                  <a14:compatExt spid="_x0000_s23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23572" name="Check Box 20" hidden="1">
              <a:extLst>
                <a:ext uri="{63B3BB69-23CF-44E3-9099-C40C66FF867C}">
                  <a14:compatExt spid="_x0000_s23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23573" name="Check Box 21" hidden="1">
              <a:extLst>
                <a:ext uri="{63B3BB69-23CF-44E3-9099-C40C66FF867C}">
                  <a14:compatExt spid="_x0000_s23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23574" name="Check Box 22" hidden="1">
              <a:extLst>
                <a:ext uri="{63B3BB69-23CF-44E3-9099-C40C66FF867C}">
                  <a14:compatExt spid="_x0000_s23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23575" name="Check Box 23" hidden="1">
              <a:extLst>
                <a:ext uri="{63B3BB69-23CF-44E3-9099-C40C66FF867C}">
                  <a14:compatExt spid="_x0000_s23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23576" name="Check Box 24" hidden="1">
              <a:extLst>
                <a:ext uri="{63B3BB69-23CF-44E3-9099-C40C66FF867C}">
                  <a14:compatExt spid="_x0000_s23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23577" name="Check Box 25" hidden="1">
              <a:extLst>
                <a:ext uri="{63B3BB69-23CF-44E3-9099-C40C66FF867C}">
                  <a14:compatExt spid="_x0000_s23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23578" name="Check Box 26" hidden="1">
              <a:extLst>
                <a:ext uri="{63B3BB69-23CF-44E3-9099-C40C66FF867C}">
                  <a14:compatExt spid="_x0000_s23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23579" name="Check Box 27" hidden="1">
              <a:extLst>
                <a:ext uri="{63B3BB69-23CF-44E3-9099-C40C66FF867C}">
                  <a14:compatExt spid="_x0000_s23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23580" name="Check Box 28" hidden="1">
              <a:extLst>
                <a:ext uri="{63B3BB69-23CF-44E3-9099-C40C66FF867C}">
                  <a14:compatExt spid="_x0000_s23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23581" name="Check Box 29" hidden="1">
              <a:extLst>
                <a:ext uri="{63B3BB69-23CF-44E3-9099-C40C66FF867C}">
                  <a14:compatExt spid="_x0000_s23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23582" name="Check Box 30" hidden="1">
              <a:extLst>
                <a:ext uri="{63B3BB69-23CF-44E3-9099-C40C66FF867C}">
                  <a14:compatExt spid="_x0000_s23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23583" name="Check Box 31" hidden="1">
              <a:extLst>
                <a:ext uri="{63B3BB69-23CF-44E3-9099-C40C66FF867C}">
                  <a14:compatExt spid="_x0000_s23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24577" name="Check Box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24578" name="Check Box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24579" name="Check Box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24580" name="Check Box 4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24581" name="Check Box 5" hidden="1">
              <a:extLst>
                <a:ext uri="{63B3BB69-23CF-44E3-9099-C40C66FF867C}">
                  <a14:compatExt spid="_x0000_s24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24582" name="Check Box 6" hidden="1">
              <a:extLst>
                <a:ext uri="{63B3BB69-23CF-44E3-9099-C40C66FF867C}">
                  <a14:compatExt spid="_x0000_s24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24583" name="Check Box 7" hidden="1">
              <a:extLst>
                <a:ext uri="{63B3BB69-23CF-44E3-9099-C40C66FF867C}">
                  <a14:compatExt spid="_x0000_s24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24584" name="Check Box 8" hidden="1">
              <a:extLst>
                <a:ext uri="{63B3BB69-23CF-44E3-9099-C40C66FF867C}">
                  <a14:compatExt spid="_x0000_s24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24585" name="Check Box 9" hidden="1">
              <a:extLst>
                <a:ext uri="{63B3BB69-23CF-44E3-9099-C40C66FF867C}">
                  <a14:compatExt spid="_x0000_s24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24586" name="Check Box 10" hidden="1">
              <a:extLst>
                <a:ext uri="{63B3BB69-23CF-44E3-9099-C40C66FF867C}">
                  <a14:compatExt spid="_x0000_s24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24587" name="Check Box 11" hidden="1">
              <a:extLst>
                <a:ext uri="{63B3BB69-23CF-44E3-9099-C40C66FF867C}">
                  <a14:compatExt spid="_x0000_s24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24588" name="Check Box 12" hidden="1">
              <a:extLst>
                <a:ext uri="{63B3BB69-23CF-44E3-9099-C40C66FF867C}">
                  <a14:compatExt spid="_x0000_s24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24589" name="Check Box 13" hidden="1">
              <a:extLst>
                <a:ext uri="{63B3BB69-23CF-44E3-9099-C40C66FF867C}">
                  <a14:compatExt spid="_x0000_s24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24590" name="Check Box 14" hidden="1">
              <a:extLst>
                <a:ext uri="{63B3BB69-23CF-44E3-9099-C40C66FF867C}">
                  <a14:compatExt spid="_x0000_s24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24591" name="Check Box 15" hidden="1">
              <a:extLst>
                <a:ext uri="{63B3BB69-23CF-44E3-9099-C40C66FF867C}">
                  <a14:compatExt spid="_x0000_s24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24592" name="Check Box 16" hidden="1">
              <a:extLst>
                <a:ext uri="{63B3BB69-23CF-44E3-9099-C40C66FF867C}">
                  <a14:compatExt spid="_x0000_s24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24593" name="Check Box 17" hidden="1">
              <a:extLst>
                <a:ext uri="{63B3BB69-23CF-44E3-9099-C40C66FF867C}">
                  <a14:compatExt spid="_x0000_s24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24594" name="Check Box 18" hidden="1">
              <a:extLst>
                <a:ext uri="{63B3BB69-23CF-44E3-9099-C40C66FF867C}">
                  <a14:compatExt spid="_x0000_s24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24595" name="Check Box 19" hidden="1">
              <a:extLst>
                <a:ext uri="{63B3BB69-23CF-44E3-9099-C40C66FF867C}">
                  <a14:compatExt spid="_x0000_s24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24596" name="Check Box 20" hidden="1">
              <a:extLst>
                <a:ext uri="{63B3BB69-23CF-44E3-9099-C40C66FF867C}">
                  <a14:compatExt spid="_x0000_s24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24597" name="Check Box 21" hidden="1">
              <a:extLst>
                <a:ext uri="{63B3BB69-23CF-44E3-9099-C40C66FF867C}">
                  <a14:compatExt spid="_x0000_s24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24598" name="Check Box 22" hidden="1">
              <a:extLst>
                <a:ext uri="{63B3BB69-23CF-44E3-9099-C40C66FF867C}">
                  <a14:compatExt spid="_x0000_s24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24599" name="Check Box 23" hidden="1">
              <a:extLst>
                <a:ext uri="{63B3BB69-23CF-44E3-9099-C40C66FF867C}">
                  <a14:compatExt spid="_x0000_s24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24600" name="Check Box 24" hidden="1">
              <a:extLst>
                <a:ext uri="{63B3BB69-23CF-44E3-9099-C40C66FF867C}">
                  <a14:compatExt spid="_x0000_s24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24601" name="Check Box 25" hidden="1">
              <a:extLst>
                <a:ext uri="{63B3BB69-23CF-44E3-9099-C40C66FF867C}">
                  <a14:compatExt spid="_x0000_s24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24602" name="Check Box 26" hidden="1">
              <a:extLst>
                <a:ext uri="{63B3BB69-23CF-44E3-9099-C40C66FF867C}">
                  <a14:compatExt spid="_x0000_s24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24603" name="Check Box 27" hidden="1">
              <a:extLst>
                <a:ext uri="{63B3BB69-23CF-44E3-9099-C40C66FF867C}">
                  <a14:compatExt spid="_x0000_s24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24604" name="Check Box 28" hidden="1">
              <a:extLst>
                <a:ext uri="{63B3BB69-23CF-44E3-9099-C40C66FF867C}">
                  <a14:compatExt spid="_x0000_s24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24605" name="Check Box 29" hidden="1">
              <a:extLst>
                <a:ext uri="{63B3BB69-23CF-44E3-9099-C40C66FF867C}">
                  <a14:compatExt spid="_x0000_s24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24606" name="Check Box 30" hidden="1">
              <a:extLst>
                <a:ext uri="{63B3BB69-23CF-44E3-9099-C40C66FF867C}">
                  <a14:compatExt spid="_x0000_s24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24607" name="Check Box 31" hidden="1">
              <a:extLst>
                <a:ext uri="{63B3BB69-23CF-44E3-9099-C40C66FF867C}">
                  <a14:compatExt spid="_x0000_s24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6</xdr:row>
          <xdr:rowOff>0</xdr:rowOff>
        </xdr:from>
        <xdr:to>
          <xdr:col>4</xdr:col>
          <xdr:colOff>1</xdr:colOff>
          <xdr:row>7</xdr:row>
          <xdr:rowOff>0</xdr:rowOff>
        </xdr:to>
        <xdr:sp macro="" textlink="">
          <xdr:nvSpPr>
            <xdr:cNvPr id="25601" name="Check Box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25602" name="Check Box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25603" name="Check Box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25604" name="Check Box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25605" name="Check Box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25606" name="Check Box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25607" name="Check Box 7" hidden="1">
              <a:extLst>
                <a:ext uri="{63B3BB69-23CF-44E3-9099-C40C66FF867C}">
                  <a14:compatExt spid="_x0000_s25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25608" name="Check Box 8" hidden="1">
              <a:extLst>
                <a:ext uri="{63B3BB69-23CF-44E3-9099-C40C66FF867C}">
                  <a14:compatExt spid="_x0000_s25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0</xdr:colOff>
          <xdr:row>15</xdr:row>
          <xdr:rowOff>0</xdr:rowOff>
        </xdr:to>
        <xdr:sp macro="" textlink="">
          <xdr:nvSpPr>
            <xdr:cNvPr id="25609" name="Check Box 9" hidden="1">
              <a:extLst>
                <a:ext uri="{63B3BB69-23CF-44E3-9099-C40C66FF867C}">
                  <a14:compatExt spid="_x0000_s25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0</xdr:colOff>
          <xdr:row>16</xdr:row>
          <xdr:rowOff>0</xdr:rowOff>
        </xdr:to>
        <xdr:sp macro="" textlink="">
          <xdr:nvSpPr>
            <xdr:cNvPr id="25610" name="Check Box 10" hidden="1">
              <a:extLst>
                <a:ext uri="{63B3BB69-23CF-44E3-9099-C40C66FF867C}">
                  <a14:compatExt spid="_x0000_s25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4</xdr:col>
          <xdr:colOff>0</xdr:colOff>
          <xdr:row>17</xdr:row>
          <xdr:rowOff>0</xdr:rowOff>
        </xdr:to>
        <xdr:sp macro="" textlink="">
          <xdr:nvSpPr>
            <xdr:cNvPr id="25611" name="Check Box 11" hidden="1">
              <a:extLst>
                <a:ext uri="{63B3BB69-23CF-44E3-9099-C40C66FF867C}">
                  <a14:compatExt spid="_x0000_s25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25612" name="Check Box 12" hidden="1">
              <a:extLst>
                <a:ext uri="{63B3BB69-23CF-44E3-9099-C40C66FF867C}">
                  <a14:compatExt spid="_x0000_s25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25613" name="Check Box 13" hidden="1">
              <a:extLst>
                <a:ext uri="{63B3BB69-23CF-44E3-9099-C40C66FF867C}">
                  <a14:compatExt spid="_x0000_s25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25614" name="Check Box 14" hidden="1">
              <a:extLst>
                <a:ext uri="{63B3BB69-23CF-44E3-9099-C40C66FF867C}">
                  <a14:compatExt spid="_x0000_s25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25615" name="Check Box 15" hidden="1">
              <a:extLst>
                <a:ext uri="{63B3BB69-23CF-44E3-9099-C40C66FF867C}">
                  <a14:compatExt spid="_x0000_s25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0</xdr:rowOff>
        </xdr:from>
        <xdr:to>
          <xdr:col>4</xdr:col>
          <xdr:colOff>0</xdr:colOff>
          <xdr:row>22</xdr:row>
          <xdr:rowOff>0</xdr:rowOff>
        </xdr:to>
        <xdr:sp macro="" textlink="">
          <xdr:nvSpPr>
            <xdr:cNvPr id="25616" name="Check Box 16" hidden="1">
              <a:extLst>
                <a:ext uri="{63B3BB69-23CF-44E3-9099-C40C66FF867C}">
                  <a14:compatExt spid="_x0000_s25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0</xdr:rowOff>
        </xdr:from>
        <xdr:to>
          <xdr:col>4</xdr:col>
          <xdr:colOff>0</xdr:colOff>
          <xdr:row>23</xdr:row>
          <xdr:rowOff>0</xdr:rowOff>
        </xdr:to>
        <xdr:sp macro="" textlink="">
          <xdr:nvSpPr>
            <xdr:cNvPr id="25617" name="Check Box 17" hidden="1">
              <a:extLst>
                <a:ext uri="{63B3BB69-23CF-44E3-9099-C40C66FF867C}">
                  <a14:compatExt spid="_x0000_s25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0</xdr:colOff>
          <xdr:row>24</xdr:row>
          <xdr:rowOff>0</xdr:rowOff>
        </xdr:to>
        <xdr:sp macro="" textlink="">
          <xdr:nvSpPr>
            <xdr:cNvPr id="25618" name="Check Box 18" hidden="1">
              <a:extLst>
                <a:ext uri="{63B3BB69-23CF-44E3-9099-C40C66FF867C}">
                  <a14:compatExt spid="_x0000_s25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25619" name="Check Box 19" hidden="1">
              <a:extLst>
                <a:ext uri="{63B3BB69-23CF-44E3-9099-C40C66FF867C}">
                  <a14:compatExt spid="_x0000_s25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0</xdr:rowOff>
        </xdr:to>
        <xdr:sp macro="" textlink="">
          <xdr:nvSpPr>
            <xdr:cNvPr id="25620" name="Check Box 20" hidden="1">
              <a:extLst>
                <a:ext uri="{63B3BB69-23CF-44E3-9099-C40C66FF867C}">
                  <a14:compatExt spid="_x0000_s25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0</xdr:rowOff>
        </xdr:to>
        <xdr:sp macro="" textlink="">
          <xdr:nvSpPr>
            <xdr:cNvPr id="25621" name="Check Box 21" hidden="1">
              <a:extLst>
                <a:ext uri="{63B3BB69-23CF-44E3-9099-C40C66FF867C}">
                  <a14:compatExt spid="_x0000_s25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25622" name="Check Box 22" hidden="1">
              <a:extLst>
                <a:ext uri="{63B3BB69-23CF-44E3-9099-C40C66FF867C}">
                  <a14:compatExt spid="_x0000_s25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4</xdr:col>
          <xdr:colOff>0</xdr:colOff>
          <xdr:row>29</xdr:row>
          <xdr:rowOff>0</xdr:rowOff>
        </xdr:to>
        <xdr:sp macro="" textlink="">
          <xdr:nvSpPr>
            <xdr:cNvPr id="25623" name="Check Box 23" hidden="1">
              <a:extLst>
                <a:ext uri="{63B3BB69-23CF-44E3-9099-C40C66FF867C}">
                  <a14:compatExt spid="_x0000_s25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25624" name="Check Box 24" hidden="1">
              <a:extLst>
                <a:ext uri="{63B3BB69-23CF-44E3-9099-C40C66FF867C}">
                  <a14:compatExt spid="_x0000_s25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25625" name="Check Box 25" hidden="1">
              <a:extLst>
                <a:ext uri="{63B3BB69-23CF-44E3-9099-C40C66FF867C}">
                  <a14:compatExt spid="_x0000_s25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4</xdr:col>
          <xdr:colOff>0</xdr:colOff>
          <xdr:row>32</xdr:row>
          <xdr:rowOff>0</xdr:rowOff>
        </xdr:to>
        <xdr:sp macro="" textlink="">
          <xdr:nvSpPr>
            <xdr:cNvPr id="25626" name="Check Box 26" hidden="1">
              <a:extLst>
                <a:ext uri="{63B3BB69-23CF-44E3-9099-C40C66FF867C}">
                  <a14:compatExt spid="_x0000_s25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0</xdr:rowOff>
        </xdr:to>
        <xdr:sp macro="" textlink="">
          <xdr:nvSpPr>
            <xdr:cNvPr id="25627" name="Check Box 27" hidden="1">
              <a:extLst>
                <a:ext uri="{63B3BB69-23CF-44E3-9099-C40C66FF867C}">
                  <a14:compatExt spid="_x0000_s25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0</xdr:rowOff>
        </xdr:to>
        <xdr:sp macro="" textlink="">
          <xdr:nvSpPr>
            <xdr:cNvPr id="25628" name="Check Box 28" hidden="1">
              <a:extLst>
                <a:ext uri="{63B3BB69-23CF-44E3-9099-C40C66FF867C}">
                  <a14:compatExt spid="_x0000_s25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25629" name="Check Box 29" hidden="1">
              <a:extLst>
                <a:ext uri="{63B3BB69-23CF-44E3-9099-C40C66FF867C}">
                  <a14:compatExt spid="_x0000_s25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0</xdr:rowOff>
        </xdr:from>
        <xdr:to>
          <xdr:col>4</xdr:col>
          <xdr:colOff>0</xdr:colOff>
          <xdr:row>36</xdr:row>
          <xdr:rowOff>0</xdr:rowOff>
        </xdr:to>
        <xdr:sp macro="" textlink="">
          <xdr:nvSpPr>
            <xdr:cNvPr id="25630" name="Check Box 30" hidden="1">
              <a:extLst>
                <a:ext uri="{63B3BB69-23CF-44E3-9099-C40C66FF867C}">
                  <a14:compatExt spid="_x0000_s25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0</xdr:rowOff>
        </xdr:from>
        <xdr:to>
          <xdr:col>4</xdr:col>
          <xdr:colOff>0</xdr:colOff>
          <xdr:row>36</xdr:row>
          <xdr:rowOff>190500</xdr:rowOff>
        </xdr:to>
        <xdr:sp macro="" textlink="">
          <xdr:nvSpPr>
            <xdr:cNvPr id="25631" name="Check Box 31" hidden="1">
              <a:extLst>
                <a:ext uri="{63B3BB69-23CF-44E3-9099-C40C66FF867C}">
                  <a14:compatExt spid="_x0000_s25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13" Type="http://schemas.openxmlformats.org/officeDocument/2006/relationships/ctrlProp" Target="../ctrlProps/ctrlProp41.xml"/><Relationship Id="rId18" Type="http://schemas.openxmlformats.org/officeDocument/2006/relationships/ctrlProp" Target="../ctrlProps/ctrlProp46.xml"/><Relationship Id="rId26" Type="http://schemas.openxmlformats.org/officeDocument/2006/relationships/ctrlProp" Target="../ctrlProps/ctrlProp54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9.xml"/><Relationship Id="rId34" Type="http://schemas.openxmlformats.org/officeDocument/2006/relationships/ctrlProp" Target="../ctrlProps/ctrlProp62.xml"/><Relationship Id="rId7" Type="http://schemas.openxmlformats.org/officeDocument/2006/relationships/ctrlProp" Target="../ctrlProps/ctrlProp35.xml"/><Relationship Id="rId12" Type="http://schemas.openxmlformats.org/officeDocument/2006/relationships/ctrlProp" Target="../ctrlProps/ctrlProp40.xml"/><Relationship Id="rId17" Type="http://schemas.openxmlformats.org/officeDocument/2006/relationships/ctrlProp" Target="../ctrlProps/ctrlProp45.xml"/><Relationship Id="rId25" Type="http://schemas.openxmlformats.org/officeDocument/2006/relationships/ctrlProp" Target="../ctrlProps/ctrlProp53.xml"/><Relationship Id="rId33" Type="http://schemas.openxmlformats.org/officeDocument/2006/relationships/ctrlProp" Target="../ctrlProps/ctrlProp6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44.xml"/><Relationship Id="rId20" Type="http://schemas.openxmlformats.org/officeDocument/2006/relationships/ctrlProp" Target="../ctrlProps/ctrlProp48.xml"/><Relationship Id="rId29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4.xml"/><Relationship Id="rId11" Type="http://schemas.openxmlformats.org/officeDocument/2006/relationships/ctrlProp" Target="../ctrlProps/ctrlProp39.xml"/><Relationship Id="rId24" Type="http://schemas.openxmlformats.org/officeDocument/2006/relationships/ctrlProp" Target="../ctrlProps/ctrlProp52.xml"/><Relationship Id="rId32" Type="http://schemas.openxmlformats.org/officeDocument/2006/relationships/ctrlProp" Target="../ctrlProps/ctrlProp60.xml"/><Relationship Id="rId5" Type="http://schemas.openxmlformats.org/officeDocument/2006/relationships/ctrlProp" Target="../ctrlProps/ctrlProp33.xml"/><Relationship Id="rId15" Type="http://schemas.openxmlformats.org/officeDocument/2006/relationships/ctrlProp" Target="../ctrlProps/ctrlProp43.xml"/><Relationship Id="rId23" Type="http://schemas.openxmlformats.org/officeDocument/2006/relationships/ctrlProp" Target="../ctrlProps/ctrlProp51.xml"/><Relationship Id="rId28" Type="http://schemas.openxmlformats.org/officeDocument/2006/relationships/ctrlProp" Target="../ctrlProps/ctrlProp56.xml"/><Relationship Id="rId10" Type="http://schemas.openxmlformats.org/officeDocument/2006/relationships/ctrlProp" Target="../ctrlProps/ctrlProp38.xml"/><Relationship Id="rId19" Type="http://schemas.openxmlformats.org/officeDocument/2006/relationships/ctrlProp" Target="../ctrlProps/ctrlProp47.xml"/><Relationship Id="rId31" Type="http://schemas.openxmlformats.org/officeDocument/2006/relationships/ctrlProp" Target="../ctrlProps/ctrlProp59.xml"/><Relationship Id="rId4" Type="http://schemas.openxmlformats.org/officeDocument/2006/relationships/ctrlProp" Target="../ctrlProps/ctrlProp32.xml"/><Relationship Id="rId9" Type="http://schemas.openxmlformats.org/officeDocument/2006/relationships/ctrlProp" Target="../ctrlProps/ctrlProp37.xml"/><Relationship Id="rId14" Type="http://schemas.openxmlformats.org/officeDocument/2006/relationships/ctrlProp" Target="../ctrlProps/ctrlProp42.xml"/><Relationship Id="rId22" Type="http://schemas.openxmlformats.org/officeDocument/2006/relationships/ctrlProp" Target="../ctrlProps/ctrlProp50.xml"/><Relationship Id="rId27" Type="http://schemas.openxmlformats.org/officeDocument/2006/relationships/ctrlProp" Target="../ctrlProps/ctrlProp55.xml"/><Relationship Id="rId30" Type="http://schemas.openxmlformats.org/officeDocument/2006/relationships/ctrlProp" Target="../ctrlProps/ctrlProp58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7.xml"/><Relationship Id="rId13" Type="http://schemas.openxmlformats.org/officeDocument/2006/relationships/ctrlProp" Target="../ctrlProps/ctrlProp72.xml"/><Relationship Id="rId18" Type="http://schemas.openxmlformats.org/officeDocument/2006/relationships/ctrlProp" Target="../ctrlProps/ctrlProp77.xml"/><Relationship Id="rId26" Type="http://schemas.openxmlformats.org/officeDocument/2006/relationships/ctrlProp" Target="../ctrlProps/ctrlProp85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80.xml"/><Relationship Id="rId34" Type="http://schemas.openxmlformats.org/officeDocument/2006/relationships/ctrlProp" Target="../ctrlProps/ctrlProp93.xml"/><Relationship Id="rId7" Type="http://schemas.openxmlformats.org/officeDocument/2006/relationships/ctrlProp" Target="../ctrlProps/ctrlProp66.xml"/><Relationship Id="rId12" Type="http://schemas.openxmlformats.org/officeDocument/2006/relationships/ctrlProp" Target="../ctrlProps/ctrlProp71.xml"/><Relationship Id="rId17" Type="http://schemas.openxmlformats.org/officeDocument/2006/relationships/ctrlProp" Target="../ctrlProps/ctrlProp76.xml"/><Relationship Id="rId25" Type="http://schemas.openxmlformats.org/officeDocument/2006/relationships/ctrlProp" Target="../ctrlProps/ctrlProp84.xml"/><Relationship Id="rId33" Type="http://schemas.openxmlformats.org/officeDocument/2006/relationships/ctrlProp" Target="../ctrlProps/ctrlProp92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75.xml"/><Relationship Id="rId20" Type="http://schemas.openxmlformats.org/officeDocument/2006/relationships/ctrlProp" Target="../ctrlProps/ctrlProp79.xml"/><Relationship Id="rId29" Type="http://schemas.openxmlformats.org/officeDocument/2006/relationships/ctrlProp" Target="../ctrlProps/ctrlProp8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5.xml"/><Relationship Id="rId11" Type="http://schemas.openxmlformats.org/officeDocument/2006/relationships/ctrlProp" Target="../ctrlProps/ctrlProp70.xml"/><Relationship Id="rId24" Type="http://schemas.openxmlformats.org/officeDocument/2006/relationships/ctrlProp" Target="../ctrlProps/ctrlProp83.xml"/><Relationship Id="rId32" Type="http://schemas.openxmlformats.org/officeDocument/2006/relationships/ctrlProp" Target="../ctrlProps/ctrlProp91.xml"/><Relationship Id="rId5" Type="http://schemas.openxmlformats.org/officeDocument/2006/relationships/ctrlProp" Target="../ctrlProps/ctrlProp64.xml"/><Relationship Id="rId15" Type="http://schemas.openxmlformats.org/officeDocument/2006/relationships/ctrlProp" Target="../ctrlProps/ctrlProp74.xml"/><Relationship Id="rId23" Type="http://schemas.openxmlformats.org/officeDocument/2006/relationships/ctrlProp" Target="../ctrlProps/ctrlProp82.xml"/><Relationship Id="rId28" Type="http://schemas.openxmlformats.org/officeDocument/2006/relationships/ctrlProp" Target="../ctrlProps/ctrlProp87.xml"/><Relationship Id="rId10" Type="http://schemas.openxmlformats.org/officeDocument/2006/relationships/ctrlProp" Target="../ctrlProps/ctrlProp69.xml"/><Relationship Id="rId19" Type="http://schemas.openxmlformats.org/officeDocument/2006/relationships/ctrlProp" Target="../ctrlProps/ctrlProp78.xml"/><Relationship Id="rId31" Type="http://schemas.openxmlformats.org/officeDocument/2006/relationships/ctrlProp" Target="../ctrlProps/ctrlProp90.xml"/><Relationship Id="rId4" Type="http://schemas.openxmlformats.org/officeDocument/2006/relationships/ctrlProp" Target="../ctrlProps/ctrlProp63.xml"/><Relationship Id="rId9" Type="http://schemas.openxmlformats.org/officeDocument/2006/relationships/ctrlProp" Target="../ctrlProps/ctrlProp68.xml"/><Relationship Id="rId14" Type="http://schemas.openxmlformats.org/officeDocument/2006/relationships/ctrlProp" Target="../ctrlProps/ctrlProp73.xml"/><Relationship Id="rId22" Type="http://schemas.openxmlformats.org/officeDocument/2006/relationships/ctrlProp" Target="../ctrlProps/ctrlProp81.xml"/><Relationship Id="rId27" Type="http://schemas.openxmlformats.org/officeDocument/2006/relationships/ctrlProp" Target="../ctrlProps/ctrlProp86.xml"/><Relationship Id="rId30" Type="http://schemas.openxmlformats.org/officeDocument/2006/relationships/ctrlProp" Target="../ctrlProps/ctrlProp89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8.xml"/><Relationship Id="rId13" Type="http://schemas.openxmlformats.org/officeDocument/2006/relationships/ctrlProp" Target="../ctrlProps/ctrlProp103.xml"/><Relationship Id="rId18" Type="http://schemas.openxmlformats.org/officeDocument/2006/relationships/ctrlProp" Target="../ctrlProps/ctrlProp108.xml"/><Relationship Id="rId26" Type="http://schemas.openxmlformats.org/officeDocument/2006/relationships/ctrlProp" Target="../ctrlProps/ctrlProp116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111.xml"/><Relationship Id="rId34" Type="http://schemas.openxmlformats.org/officeDocument/2006/relationships/ctrlProp" Target="../ctrlProps/ctrlProp124.xml"/><Relationship Id="rId7" Type="http://schemas.openxmlformats.org/officeDocument/2006/relationships/ctrlProp" Target="../ctrlProps/ctrlProp97.xml"/><Relationship Id="rId12" Type="http://schemas.openxmlformats.org/officeDocument/2006/relationships/ctrlProp" Target="../ctrlProps/ctrlProp102.xml"/><Relationship Id="rId17" Type="http://schemas.openxmlformats.org/officeDocument/2006/relationships/ctrlProp" Target="../ctrlProps/ctrlProp107.xml"/><Relationship Id="rId25" Type="http://schemas.openxmlformats.org/officeDocument/2006/relationships/ctrlProp" Target="../ctrlProps/ctrlProp115.xml"/><Relationship Id="rId33" Type="http://schemas.openxmlformats.org/officeDocument/2006/relationships/ctrlProp" Target="../ctrlProps/ctrlProp123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06.xml"/><Relationship Id="rId20" Type="http://schemas.openxmlformats.org/officeDocument/2006/relationships/ctrlProp" Target="../ctrlProps/ctrlProp110.xml"/><Relationship Id="rId29" Type="http://schemas.openxmlformats.org/officeDocument/2006/relationships/ctrlProp" Target="../ctrlProps/ctrlProp119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96.xml"/><Relationship Id="rId11" Type="http://schemas.openxmlformats.org/officeDocument/2006/relationships/ctrlProp" Target="../ctrlProps/ctrlProp101.xml"/><Relationship Id="rId24" Type="http://schemas.openxmlformats.org/officeDocument/2006/relationships/ctrlProp" Target="../ctrlProps/ctrlProp114.xml"/><Relationship Id="rId32" Type="http://schemas.openxmlformats.org/officeDocument/2006/relationships/ctrlProp" Target="../ctrlProps/ctrlProp122.xml"/><Relationship Id="rId5" Type="http://schemas.openxmlformats.org/officeDocument/2006/relationships/ctrlProp" Target="../ctrlProps/ctrlProp95.xml"/><Relationship Id="rId15" Type="http://schemas.openxmlformats.org/officeDocument/2006/relationships/ctrlProp" Target="../ctrlProps/ctrlProp105.xml"/><Relationship Id="rId23" Type="http://schemas.openxmlformats.org/officeDocument/2006/relationships/ctrlProp" Target="../ctrlProps/ctrlProp113.xml"/><Relationship Id="rId28" Type="http://schemas.openxmlformats.org/officeDocument/2006/relationships/ctrlProp" Target="../ctrlProps/ctrlProp118.xml"/><Relationship Id="rId10" Type="http://schemas.openxmlformats.org/officeDocument/2006/relationships/ctrlProp" Target="../ctrlProps/ctrlProp100.xml"/><Relationship Id="rId19" Type="http://schemas.openxmlformats.org/officeDocument/2006/relationships/ctrlProp" Target="../ctrlProps/ctrlProp109.xml"/><Relationship Id="rId31" Type="http://schemas.openxmlformats.org/officeDocument/2006/relationships/ctrlProp" Target="../ctrlProps/ctrlProp121.xml"/><Relationship Id="rId4" Type="http://schemas.openxmlformats.org/officeDocument/2006/relationships/ctrlProp" Target="../ctrlProps/ctrlProp94.xml"/><Relationship Id="rId9" Type="http://schemas.openxmlformats.org/officeDocument/2006/relationships/ctrlProp" Target="../ctrlProps/ctrlProp99.xml"/><Relationship Id="rId14" Type="http://schemas.openxmlformats.org/officeDocument/2006/relationships/ctrlProp" Target="../ctrlProps/ctrlProp104.xml"/><Relationship Id="rId22" Type="http://schemas.openxmlformats.org/officeDocument/2006/relationships/ctrlProp" Target="../ctrlProps/ctrlProp112.xml"/><Relationship Id="rId27" Type="http://schemas.openxmlformats.org/officeDocument/2006/relationships/ctrlProp" Target="../ctrlProps/ctrlProp117.xml"/><Relationship Id="rId30" Type="http://schemas.openxmlformats.org/officeDocument/2006/relationships/ctrlProp" Target="../ctrlProps/ctrlProp12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9.xml"/><Relationship Id="rId13" Type="http://schemas.openxmlformats.org/officeDocument/2006/relationships/ctrlProp" Target="../ctrlProps/ctrlProp134.xml"/><Relationship Id="rId18" Type="http://schemas.openxmlformats.org/officeDocument/2006/relationships/ctrlProp" Target="../ctrlProps/ctrlProp139.xml"/><Relationship Id="rId26" Type="http://schemas.openxmlformats.org/officeDocument/2006/relationships/ctrlProp" Target="../ctrlProps/ctrlProp147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142.xml"/><Relationship Id="rId34" Type="http://schemas.openxmlformats.org/officeDocument/2006/relationships/ctrlProp" Target="../ctrlProps/ctrlProp155.xml"/><Relationship Id="rId7" Type="http://schemas.openxmlformats.org/officeDocument/2006/relationships/ctrlProp" Target="../ctrlProps/ctrlProp128.xml"/><Relationship Id="rId12" Type="http://schemas.openxmlformats.org/officeDocument/2006/relationships/ctrlProp" Target="../ctrlProps/ctrlProp133.xml"/><Relationship Id="rId17" Type="http://schemas.openxmlformats.org/officeDocument/2006/relationships/ctrlProp" Target="../ctrlProps/ctrlProp138.xml"/><Relationship Id="rId25" Type="http://schemas.openxmlformats.org/officeDocument/2006/relationships/ctrlProp" Target="../ctrlProps/ctrlProp146.xml"/><Relationship Id="rId33" Type="http://schemas.openxmlformats.org/officeDocument/2006/relationships/ctrlProp" Target="../ctrlProps/ctrlProp154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37.xml"/><Relationship Id="rId20" Type="http://schemas.openxmlformats.org/officeDocument/2006/relationships/ctrlProp" Target="../ctrlProps/ctrlProp141.xml"/><Relationship Id="rId29" Type="http://schemas.openxmlformats.org/officeDocument/2006/relationships/ctrlProp" Target="../ctrlProps/ctrlProp150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27.xml"/><Relationship Id="rId11" Type="http://schemas.openxmlformats.org/officeDocument/2006/relationships/ctrlProp" Target="../ctrlProps/ctrlProp132.xml"/><Relationship Id="rId24" Type="http://schemas.openxmlformats.org/officeDocument/2006/relationships/ctrlProp" Target="../ctrlProps/ctrlProp145.xml"/><Relationship Id="rId32" Type="http://schemas.openxmlformats.org/officeDocument/2006/relationships/ctrlProp" Target="../ctrlProps/ctrlProp153.xml"/><Relationship Id="rId5" Type="http://schemas.openxmlformats.org/officeDocument/2006/relationships/ctrlProp" Target="../ctrlProps/ctrlProp126.xml"/><Relationship Id="rId15" Type="http://schemas.openxmlformats.org/officeDocument/2006/relationships/ctrlProp" Target="../ctrlProps/ctrlProp136.xml"/><Relationship Id="rId23" Type="http://schemas.openxmlformats.org/officeDocument/2006/relationships/ctrlProp" Target="../ctrlProps/ctrlProp144.xml"/><Relationship Id="rId28" Type="http://schemas.openxmlformats.org/officeDocument/2006/relationships/ctrlProp" Target="../ctrlProps/ctrlProp149.xml"/><Relationship Id="rId10" Type="http://schemas.openxmlformats.org/officeDocument/2006/relationships/ctrlProp" Target="../ctrlProps/ctrlProp131.xml"/><Relationship Id="rId19" Type="http://schemas.openxmlformats.org/officeDocument/2006/relationships/ctrlProp" Target="../ctrlProps/ctrlProp140.xml"/><Relationship Id="rId31" Type="http://schemas.openxmlformats.org/officeDocument/2006/relationships/ctrlProp" Target="../ctrlProps/ctrlProp152.xml"/><Relationship Id="rId4" Type="http://schemas.openxmlformats.org/officeDocument/2006/relationships/ctrlProp" Target="../ctrlProps/ctrlProp125.xml"/><Relationship Id="rId9" Type="http://schemas.openxmlformats.org/officeDocument/2006/relationships/ctrlProp" Target="../ctrlProps/ctrlProp130.xml"/><Relationship Id="rId14" Type="http://schemas.openxmlformats.org/officeDocument/2006/relationships/ctrlProp" Target="../ctrlProps/ctrlProp135.xml"/><Relationship Id="rId22" Type="http://schemas.openxmlformats.org/officeDocument/2006/relationships/ctrlProp" Target="../ctrlProps/ctrlProp143.xml"/><Relationship Id="rId27" Type="http://schemas.openxmlformats.org/officeDocument/2006/relationships/ctrlProp" Target="../ctrlProps/ctrlProp148.xml"/><Relationship Id="rId30" Type="http://schemas.openxmlformats.org/officeDocument/2006/relationships/ctrlProp" Target="../ctrlProps/ctrlProp15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0.xml"/><Relationship Id="rId13" Type="http://schemas.openxmlformats.org/officeDocument/2006/relationships/ctrlProp" Target="../ctrlProps/ctrlProp165.xml"/><Relationship Id="rId18" Type="http://schemas.openxmlformats.org/officeDocument/2006/relationships/ctrlProp" Target="../ctrlProps/ctrlProp170.xml"/><Relationship Id="rId26" Type="http://schemas.openxmlformats.org/officeDocument/2006/relationships/ctrlProp" Target="../ctrlProps/ctrlProp178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173.xml"/><Relationship Id="rId34" Type="http://schemas.openxmlformats.org/officeDocument/2006/relationships/ctrlProp" Target="../ctrlProps/ctrlProp186.xml"/><Relationship Id="rId7" Type="http://schemas.openxmlformats.org/officeDocument/2006/relationships/ctrlProp" Target="../ctrlProps/ctrlProp159.xml"/><Relationship Id="rId12" Type="http://schemas.openxmlformats.org/officeDocument/2006/relationships/ctrlProp" Target="../ctrlProps/ctrlProp164.xml"/><Relationship Id="rId17" Type="http://schemas.openxmlformats.org/officeDocument/2006/relationships/ctrlProp" Target="../ctrlProps/ctrlProp169.xml"/><Relationship Id="rId25" Type="http://schemas.openxmlformats.org/officeDocument/2006/relationships/ctrlProp" Target="../ctrlProps/ctrlProp177.xml"/><Relationship Id="rId33" Type="http://schemas.openxmlformats.org/officeDocument/2006/relationships/ctrlProp" Target="../ctrlProps/ctrlProp185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68.xml"/><Relationship Id="rId20" Type="http://schemas.openxmlformats.org/officeDocument/2006/relationships/ctrlProp" Target="../ctrlProps/ctrlProp172.xml"/><Relationship Id="rId29" Type="http://schemas.openxmlformats.org/officeDocument/2006/relationships/ctrlProp" Target="../ctrlProps/ctrlProp18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58.xml"/><Relationship Id="rId11" Type="http://schemas.openxmlformats.org/officeDocument/2006/relationships/ctrlProp" Target="../ctrlProps/ctrlProp163.xml"/><Relationship Id="rId24" Type="http://schemas.openxmlformats.org/officeDocument/2006/relationships/ctrlProp" Target="../ctrlProps/ctrlProp176.xml"/><Relationship Id="rId32" Type="http://schemas.openxmlformats.org/officeDocument/2006/relationships/ctrlProp" Target="../ctrlProps/ctrlProp184.xml"/><Relationship Id="rId5" Type="http://schemas.openxmlformats.org/officeDocument/2006/relationships/ctrlProp" Target="../ctrlProps/ctrlProp157.xml"/><Relationship Id="rId15" Type="http://schemas.openxmlformats.org/officeDocument/2006/relationships/ctrlProp" Target="../ctrlProps/ctrlProp167.xml"/><Relationship Id="rId23" Type="http://schemas.openxmlformats.org/officeDocument/2006/relationships/ctrlProp" Target="../ctrlProps/ctrlProp175.xml"/><Relationship Id="rId28" Type="http://schemas.openxmlformats.org/officeDocument/2006/relationships/ctrlProp" Target="../ctrlProps/ctrlProp180.xml"/><Relationship Id="rId10" Type="http://schemas.openxmlformats.org/officeDocument/2006/relationships/ctrlProp" Target="../ctrlProps/ctrlProp162.xml"/><Relationship Id="rId19" Type="http://schemas.openxmlformats.org/officeDocument/2006/relationships/ctrlProp" Target="../ctrlProps/ctrlProp171.xml"/><Relationship Id="rId31" Type="http://schemas.openxmlformats.org/officeDocument/2006/relationships/ctrlProp" Target="../ctrlProps/ctrlProp183.xml"/><Relationship Id="rId4" Type="http://schemas.openxmlformats.org/officeDocument/2006/relationships/ctrlProp" Target="../ctrlProps/ctrlProp156.xml"/><Relationship Id="rId9" Type="http://schemas.openxmlformats.org/officeDocument/2006/relationships/ctrlProp" Target="../ctrlProps/ctrlProp161.xml"/><Relationship Id="rId14" Type="http://schemas.openxmlformats.org/officeDocument/2006/relationships/ctrlProp" Target="../ctrlProps/ctrlProp166.xml"/><Relationship Id="rId22" Type="http://schemas.openxmlformats.org/officeDocument/2006/relationships/ctrlProp" Target="../ctrlProps/ctrlProp174.xml"/><Relationship Id="rId27" Type="http://schemas.openxmlformats.org/officeDocument/2006/relationships/ctrlProp" Target="../ctrlProps/ctrlProp179.xml"/><Relationship Id="rId30" Type="http://schemas.openxmlformats.org/officeDocument/2006/relationships/ctrlProp" Target="../ctrlProps/ctrlProp182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1.xml"/><Relationship Id="rId13" Type="http://schemas.openxmlformats.org/officeDocument/2006/relationships/ctrlProp" Target="../ctrlProps/ctrlProp196.xml"/><Relationship Id="rId18" Type="http://schemas.openxmlformats.org/officeDocument/2006/relationships/ctrlProp" Target="../ctrlProps/ctrlProp201.xml"/><Relationship Id="rId26" Type="http://schemas.openxmlformats.org/officeDocument/2006/relationships/ctrlProp" Target="../ctrlProps/ctrlProp209.xml"/><Relationship Id="rId3" Type="http://schemas.openxmlformats.org/officeDocument/2006/relationships/vmlDrawing" Target="../drawings/vmlDrawing7.vml"/><Relationship Id="rId21" Type="http://schemas.openxmlformats.org/officeDocument/2006/relationships/ctrlProp" Target="../ctrlProps/ctrlProp204.xml"/><Relationship Id="rId34" Type="http://schemas.openxmlformats.org/officeDocument/2006/relationships/ctrlProp" Target="../ctrlProps/ctrlProp217.xml"/><Relationship Id="rId7" Type="http://schemas.openxmlformats.org/officeDocument/2006/relationships/ctrlProp" Target="../ctrlProps/ctrlProp190.xml"/><Relationship Id="rId12" Type="http://schemas.openxmlformats.org/officeDocument/2006/relationships/ctrlProp" Target="../ctrlProps/ctrlProp195.xml"/><Relationship Id="rId17" Type="http://schemas.openxmlformats.org/officeDocument/2006/relationships/ctrlProp" Target="../ctrlProps/ctrlProp200.xml"/><Relationship Id="rId25" Type="http://schemas.openxmlformats.org/officeDocument/2006/relationships/ctrlProp" Target="../ctrlProps/ctrlProp208.xml"/><Relationship Id="rId33" Type="http://schemas.openxmlformats.org/officeDocument/2006/relationships/ctrlProp" Target="../ctrlProps/ctrlProp216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199.xml"/><Relationship Id="rId20" Type="http://schemas.openxmlformats.org/officeDocument/2006/relationships/ctrlProp" Target="../ctrlProps/ctrlProp203.xml"/><Relationship Id="rId29" Type="http://schemas.openxmlformats.org/officeDocument/2006/relationships/ctrlProp" Target="../ctrlProps/ctrlProp212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89.xml"/><Relationship Id="rId11" Type="http://schemas.openxmlformats.org/officeDocument/2006/relationships/ctrlProp" Target="../ctrlProps/ctrlProp194.xml"/><Relationship Id="rId24" Type="http://schemas.openxmlformats.org/officeDocument/2006/relationships/ctrlProp" Target="../ctrlProps/ctrlProp207.xml"/><Relationship Id="rId32" Type="http://schemas.openxmlformats.org/officeDocument/2006/relationships/ctrlProp" Target="../ctrlProps/ctrlProp215.xml"/><Relationship Id="rId5" Type="http://schemas.openxmlformats.org/officeDocument/2006/relationships/ctrlProp" Target="../ctrlProps/ctrlProp188.xml"/><Relationship Id="rId15" Type="http://schemas.openxmlformats.org/officeDocument/2006/relationships/ctrlProp" Target="../ctrlProps/ctrlProp198.xml"/><Relationship Id="rId23" Type="http://schemas.openxmlformats.org/officeDocument/2006/relationships/ctrlProp" Target="../ctrlProps/ctrlProp206.xml"/><Relationship Id="rId28" Type="http://schemas.openxmlformats.org/officeDocument/2006/relationships/ctrlProp" Target="../ctrlProps/ctrlProp211.xml"/><Relationship Id="rId10" Type="http://schemas.openxmlformats.org/officeDocument/2006/relationships/ctrlProp" Target="../ctrlProps/ctrlProp193.xml"/><Relationship Id="rId19" Type="http://schemas.openxmlformats.org/officeDocument/2006/relationships/ctrlProp" Target="../ctrlProps/ctrlProp202.xml"/><Relationship Id="rId31" Type="http://schemas.openxmlformats.org/officeDocument/2006/relationships/ctrlProp" Target="../ctrlProps/ctrlProp214.xml"/><Relationship Id="rId4" Type="http://schemas.openxmlformats.org/officeDocument/2006/relationships/ctrlProp" Target="../ctrlProps/ctrlProp187.xml"/><Relationship Id="rId9" Type="http://schemas.openxmlformats.org/officeDocument/2006/relationships/ctrlProp" Target="../ctrlProps/ctrlProp192.xml"/><Relationship Id="rId14" Type="http://schemas.openxmlformats.org/officeDocument/2006/relationships/ctrlProp" Target="../ctrlProps/ctrlProp197.xml"/><Relationship Id="rId22" Type="http://schemas.openxmlformats.org/officeDocument/2006/relationships/ctrlProp" Target="../ctrlProps/ctrlProp205.xml"/><Relationship Id="rId27" Type="http://schemas.openxmlformats.org/officeDocument/2006/relationships/ctrlProp" Target="../ctrlProps/ctrlProp210.xml"/><Relationship Id="rId30" Type="http://schemas.openxmlformats.org/officeDocument/2006/relationships/ctrlProp" Target="../ctrlProps/ctrlProp213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2.xml"/><Relationship Id="rId13" Type="http://schemas.openxmlformats.org/officeDocument/2006/relationships/ctrlProp" Target="../ctrlProps/ctrlProp227.xml"/><Relationship Id="rId18" Type="http://schemas.openxmlformats.org/officeDocument/2006/relationships/ctrlProp" Target="../ctrlProps/ctrlProp232.xml"/><Relationship Id="rId26" Type="http://schemas.openxmlformats.org/officeDocument/2006/relationships/ctrlProp" Target="../ctrlProps/ctrlProp240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235.xml"/><Relationship Id="rId34" Type="http://schemas.openxmlformats.org/officeDocument/2006/relationships/ctrlProp" Target="../ctrlProps/ctrlProp248.xml"/><Relationship Id="rId7" Type="http://schemas.openxmlformats.org/officeDocument/2006/relationships/ctrlProp" Target="../ctrlProps/ctrlProp221.xml"/><Relationship Id="rId12" Type="http://schemas.openxmlformats.org/officeDocument/2006/relationships/ctrlProp" Target="../ctrlProps/ctrlProp226.xml"/><Relationship Id="rId17" Type="http://schemas.openxmlformats.org/officeDocument/2006/relationships/ctrlProp" Target="../ctrlProps/ctrlProp231.xml"/><Relationship Id="rId25" Type="http://schemas.openxmlformats.org/officeDocument/2006/relationships/ctrlProp" Target="../ctrlProps/ctrlProp239.xml"/><Relationship Id="rId33" Type="http://schemas.openxmlformats.org/officeDocument/2006/relationships/ctrlProp" Target="../ctrlProps/ctrlProp247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230.xml"/><Relationship Id="rId20" Type="http://schemas.openxmlformats.org/officeDocument/2006/relationships/ctrlProp" Target="../ctrlProps/ctrlProp234.xml"/><Relationship Id="rId29" Type="http://schemas.openxmlformats.org/officeDocument/2006/relationships/ctrlProp" Target="../ctrlProps/ctrlProp243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20.xml"/><Relationship Id="rId11" Type="http://schemas.openxmlformats.org/officeDocument/2006/relationships/ctrlProp" Target="../ctrlProps/ctrlProp225.xml"/><Relationship Id="rId24" Type="http://schemas.openxmlformats.org/officeDocument/2006/relationships/ctrlProp" Target="../ctrlProps/ctrlProp238.xml"/><Relationship Id="rId32" Type="http://schemas.openxmlformats.org/officeDocument/2006/relationships/ctrlProp" Target="../ctrlProps/ctrlProp246.xml"/><Relationship Id="rId5" Type="http://schemas.openxmlformats.org/officeDocument/2006/relationships/ctrlProp" Target="../ctrlProps/ctrlProp219.xml"/><Relationship Id="rId15" Type="http://schemas.openxmlformats.org/officeDocument/2006/relationships/ctrlProp" Target="../ctrlProps/ctrlProp229.xml"/><Relationship Id="rId23" Type="http://schemas.openxmlformats.org/officeDocument/2006/relationships/ctrlProp" Target="../ctrlProps/ctrlProp237.xml"/><Relationship Id="rId28" Type="http://schemas.openxmlformats.org/officeDocument/2006/relationships/ctrlProp" Target="../ctrlProps/ctrlProp242.xml"/><Relationship Id="rId10" Type="http://schemas.openxmlformats.org/officeDocument/2006/relationships/ctrlProp" Target="../ctrlProps/ctrlProp224.xml"/><Relationship Id="rId19" Type="http://schemas.openxmlformats.org/officeDocument/2006/relationships/ctrlProp" Target="../ctrlProps/ctrlProp233.xml"/><Relationship Id="rId31" Type="http://schemas.openxmlformats.org/officeDocument/2006/relationships/ctrlProp" Target="../ctrlProps/ctrlProp245.xml"/><Relationship Id="rId4" Type="http://schemas.openxmlformats.org/officeDocument/2006/relationships/ctrlProp" Target="../ctrlProps/ctrlProp218.xml"/><Relationship Id="rId9" Type="http://schemas.openxmlformats.org/officeDocument/2006/relationships/ctrlProp" Target="../ctrlProps/ctrlProp223.xml"/><Relationship Id="rId14" Type="http://schemas.openxmlformats.org/officeDocument/2006/relationships/ctrlProp" Target="../ctrlProps/ctrlProp228.xml"/><Relationship Id="rId22" Type="http://schemas.openxmlformats.org/officeDocument/2006/relationships/ctrlProp" Target="../ctrlProps/ctrlProp236.xml"/><Relationship Id="rId27" Type="http://schemas.openxmlformats.org/officeDocument/2006/relationships/ctrlProp" Target="../ctrlProps/ctrlProp241.xml"/><Relationship Id="rId30" Type="http://schemas.openxmlformats.org/officeDocument/2006/relationships/ctrlProp" Target="../ctrlProps/ctrlProp244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3.xml"/><Relationship Id="rId13" Type="http://schemas.openxmlformats.org/officeDocument/2006/relationships/ctrlProp" Target="../ctrlProps/ctrlProp258.xml"/><Relationship Id="rId18" Type="http://schemas.openxmlformats.org/officeDocument/2006/relationships/ctrlProp" Target="../ctrlProps/ctrlProp263.xml"/><Relationship Id="rId26" Type="http://schemas.openxmlformats.org/officeDocument/2006/relationships/ctrlProp" Target="../ctrlProps/ctrlProp271.xml"/><Relationship Id="rId3" Type="http://schemas.openxmlformats.org/officeDocument/2006/relationships/vmlDrawing" Target="../drawings/vmlDrawing9.vml"/><Relationship Id="rId21" Type="http://schemas.openxmlformats.org/officeDocument/2006/relationships/ctrlProp" Target="../ctrlProps/ctrlProp266.xml"/><Relationship Id="rId34" Type="http://schemas.openxmlformats.org/officeDocument/2006/relationships/ctrlProp" Target="../ctrlProps/ctrlProp279.xml"/><Relationship Id="rId7" Type="http://schemas.openxmlformats.org/officeDocument/2006/relationships/ctrlProp" Target="../ctrlProps/ctrlProp252.xml"/><Relationship Id="rId12" Type="http://schemas.openxmlformats.org/officeDocument/2006/relationships/ctrlProp" Target="../ctrlProps/ctrlProp257.xml"/><Relationship Id="rId17" Type="http://schemas.openxmlformats.org/officeDocument/2006/relationships/ctrlProp" Target="../ctrlProps/ctrlProp262.xml"/><Relationship Id="rId25" Type="http://schemas.openxmlformats.org/officeDocument/2006/relationships/ctrlProp" Target="../ctrlProps/ctrlProp270.xml"/><Relationship Id="rId33" Type="http://schemas.openxmlformats.org/officeDocument/2006/relationships/ctrlProp" Target="../ctrlProps/ctrlProp278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261.xml"/><Relationship Id="rId20" Type="http://schemas.openxmlformats.org/officeDocument/2006/relationships/ctrlProp" Target="../ctrlProps/ctrlProp265.xml"/><Relationship Id="rId29" Type="http://schemas.openxmlformats.org/officeDocument/2006/relationships/ctrlProp" Target="../ctrlProps/ctrlProp274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51.xml"/><Relationship Id="rId11" Type="http://schemas.openxmlformats.org/officeDocument/2006/relationships/ctrlProp" Target="../ctrlProps/ctrlProp256.xml"/><Relationship Id="rId24" Type="http://schemas.openxmlformats.org/officeDocument/2006/relationships/ctrlProp" Target="../ctrlProps/ctrlProp269.xml"/><Relationship Id="rId32" Type="http://schemas.openxmlformats.org/officeDocument/2006/relationships/ctrlProp" Target="../ctrlProps/ctrlProp277.xml"/><Relationship Id="rId5" Type="http://schemas.openxmlformats.org/officeDocument/2006/relationships/ctrlProp" Target="../ctrlProps/ctrlProp250.xml"/><Relationship Id="rId15" Type="http://schemas.openxmlformats.org/officeDocument/2006/relationships/ctrlProp" Target="../ctrlProps/ctrlProp260.xml"/><Relationship Id="rId23" Type="http://schemas.openxmlformats.org/officeDocument/2006/relationships/ctrlProp" Target="../ctrlProps/ctrlProp268.xml"/><Relationship Id="rId28" Type="http://schemas.openxmlformats.org/officeDocument/2006/relationships/ctrlProp" Target="../ctrlProps/ctrlProp273.xml"/><Relationship Id="rId10" Type="http://schemas.openxmlformats.org/officeDocument/2006/relationships/ctrlProp" Target="../ctrlProps/ctrlProp255.xml"/><Relationship Id="rId19" Type="http://schemas.openxmlformats.org/officeDocument/2006/relationships/ctrlProp" Target="../ctrlProps/ctrlProp264.xml"/><Relationship Id="rId31" Type="http://schemas.openxmlformats.org/officeDocument/2006/relationships/ctrlProp" Target="../ctrlProps/ctrlProp276.xml"/><Relationship Id="rId4" Type="http://schemas.openxmlformats.org/officeDocument/2006/relationships/ctrlProp" Target="../ctrlProps/ctrlProp249.xml"/><Relationship Id="rId9" Type="http://schemas.openxmlformats.org/officeDocument/2006/relationships/ctrlProp" Target="../ctrlProps/ctrlProp254.xml"/><Relationship Id="rId14" Type="http://schemas.openxmlformats.org/officeDocument/2006/relationships/ctrlProp" Target="../ctrlProps/ctrlProp259.xml"/><Relationship Id="rId22" Type="http://schemas.openxmlformats.org/officeDocument/2006/relationships/ctrlProp" Target="../ctrlProps/ctrlProp267.xml"/><Relationship Id="rId27" Type="http://schemas.openxmlformats.org/officeDocument/2006/relationships/ctrlProp" Target="../ctrlProps/ctrlProp272.xml"/><Relationship Id="rId30" Type="http://schemas.openxmlformats.org/officeDocument/2006/relationships/ctrlProp" Target="../ctrlProps/ctrlProp275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84.xml"/><Relationship Id="rId13" Type="http://schemas.openxmlformats.org/officeDocument/2006/relationships/ctrlProp" Target="../ctrlProps/ctrlProp289.xml"/><Relationship Id="rId18" Type="http://schemas.openxmlformats.org/officeDocument/2006/relationships/ctrlProp" Target="../ctrlProps/ctrlProp294.xml"/><Relationship Id="rId26" Type="http://schemas.openxmlformats.org/officeDocument/2006/relationships/ctrlProp" Target="../ctrlProps/ctrlProp302.xml"/><Relationship Id="rId3" Type="http://schemas.openxmlformats.org/officeDocument/2006/relationships/vmlDrawing" Target="../drawings/vmlDrawing10.vml"/><Relationship Id="rId21" Type="http://schemas.openxmlformats.org/officeDocument/2006/relationships/ctrlProp" Target="../ctrlProps/ctrlProp297.xml"/><Relationship Id="rId34" Type="http://schemas.openxmlformats.org/officeDocument/2006/relationships/ctrlProp" Target="../ctrlProps/ctrlProp310.xml"/><Relationship Id="rId7" Type="http://schemas.openxmlformats.org/officeDocument/2006/relationships/ctrlProp" Target="../ctrlProps/ctrlProp283.xml"/><Relationship Id="rId12" Type="http://schemas.openxmlformats.org/officeDocument/2006/relationships/ctrlProp" Target="../ctrlProps/ctrlProp288.xml"/><Relationship Id="rId17" Type="http://schemas.openxmlformats.org/officeDocument/2006/relationships/ctrlProp" Target="../ctrlProps/ctrlProp293.xml"/><Relationship Id="rId25" Type="http://schemas.openxmlformats.org/officeDocument/2006/relationships/ctrlProp" Target="../ctrlProps/ctrlProp301.xml"/><Relationship Id="rId33" Type="http://schemas.openxmlformats.org/officeDocument/2006/relationships/ctrlProp" Target="../ctrlProps/ctrlProp309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292.xml"/><Relationship Id="rId20" Type="http://schemas.openxmlformats.org/officeDocument/2006/relationships/ctrlProp" Target="../ctrlProps/ctrlProp296.xml"/><Relationship Id="rId29" Type="http://schemas.openxmlformats.org/officeDocument/2006/relationships/ctrlProp" Target="../ctrlProps/ctrlProp305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82.xml"/><Relationship Id="rId11" Type="http://schemas.openxmlformats.org/officeDocument/2006/relationships/ctrlProp" Target="../ctrlProps/ctrlProp287.xml"/><Relationship Id="rId24" Type="http://schemas.openxmlformats.org/officeDocument/2006/relationships/ctrlProp" Target="../ctrlProps/ctrlProp300.xml"/><Relationship Id="rId32" Type="http://schemas.openxmlformats.org/officeDocument/2006/relationships/ctrlProp" Target="../ctrlProps/ctrlProp308.xml"/><Relationship Id="rId5" Type="http://schemas.openxmlformats.org/officeDocument/2006/relationships/ctrlProp" Target="../ctrlProps/ctrlProp281.xml"/><Relationship Id="rId15" Type="http://schemas.openxmlformats.org/officeDocument/2006/relationships/ctrlProp" Target="../ctrlProps/ctrlProp291.xml"/><Relationship Id="rId23" Type="http://schemas.openxmlformats.org/officeDocument/2006/relationships/ctrlProp" Target="../ctrlProps/ctrlProp299.xml"/><Relationship Id="rId28" Type="http://schemas.openxmlformats.org/officeDocument/2006/relationships/ctrlProp" Target="../ctrlProps/ctrlProp304.xml"/><Relationship Id="rId10" Type="http://schemas.openxmlformats.org/officeDocument/2006/relationships/ctrlProp" Target="../ctrlProps/ctrlProp286.xml"/><Relationship Id="rId19" Type="http://schemas.openxmlformats.org/officeDocument/2006/relationships/ctrlProp" Target="../ctrlProps/ctrlProp295.xml"/><Relationship Id="rId31" Type="http://schemas.openxmlformats.org/officeDocument/2006/relationships/ctrlProp" Target="../ctrlProps/ctrlProp307.xml"/><Relationship Id="rId4" Type="http://schemas.openxmlformats.org/officeDocument/2006/relationships/ctrlProp" Target="../ctrlProps/ctrlProp280.xml"/><Relationship Id="rId9" Type="http://schemas.openxmlformats.org/officeDocument/2006/relationships/ctrlProp" Target="../ctrlProps/ctrlProp285.xml"/><Relationship Id="rId14" Type="http://schemas.openxmlformats.org/officeDocument/2006/relationships/ctrlProp" Target="../ctrlProps/ctrlProp290.xml"/><Relationship Id="rId22" Type="http://schemas.openxmlformats.org/officeDocument/2006/relationships/ctrlProp" Target="../ctrlProps/ctrlProp298.xml"/><Relationship Id="rId27" Type="http://schemas.openxmlformats.org/officeDocument/2006/relationships/ctrlProp" Target="../ctrlProps/ctrlProp303.xml"/><Relationship Id="rId30" Type="http://schemas.openxmlformats.org/officeDocument/2006/relationships/ctrlProp" Target="../ctrlProps/ctrlProp306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5.xml"/><Relationship Id="rId13" Type="http://schemas.openxmlformats.org/officeDocument/2006/relationships/ctrlProp" Target="../ctrlProps/ctrlProp320.xml"/><Relationship Id="rId18" Type="http://schemas.openxmlformats.org/officeDocument/2006/relationships/ctrlProp" Target="../ctrlProps/ctrlProp325.xml"/><Relationship Id="rId26" Type="http://schemas.openxmlformats.org/officeDocument/2006/relationships/ctrlProp" Target="../ctrlProps/ctrlProp333.xml"/><Relationship Id="rId3" Type="http://schemas.openxmlformats.org/officeDocument/2006/relationships/vmlDrawing" Target="../drawings/vmlDrawing11.vml"/><Relationship Id="rId21" Type="http://schemas.openxmlformats.org/officeDocument/2006/relationships/ctrlProp" Target="../ctrlProps/ctrlProp328.xml"/><Relationship Id="rId34" Type="http://schemas.openxmlformats.org/officeDocument/2006/relationships/ctrlProp" Target="../ctrlProps/ctrlProp341.xml"/><Relationship Id="rId7" Type="http://schemas.openxmlformats.org/officeDocument/2006/relationships/ctrlProp" Target="../ctrlProps/ctrlProp314.xml"/><Relationship Id="rId12" Type="http://schemas.openxmlformats.org/officeDocument/2006/relationships/ctrlProp" Target="../ctrlProps/ctrlProp319.xml"/><Relationship Id="rId17" Type="http://schemas.openxmlformats.org/officeDocument/2006/relationships/ctrlProp" Target="../ctrlProps/ctrlProp324.xml"/><Relationship Id="rId25" Type="http://schemas.openxmlformats.org/officeDocument/2006/relationships/ctrlProp" Target="../ctrlProps/ctrlProp332.xml"/><Relationship Id="rId33" Type="http://schemas.openxmlformats.org/officeDocument/2006/relationships/ctrlProp" Target="../ctrlProps/ctrlProp340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323.xml"/><Relationship Id="rId20" Type="http://schemas.openxmlformats.org/officeDocument/2006/relationships/ctrlProp" Target="../ctrlProps/ctrlProp327.xml"/><Relationship Id="rId29" Type="http://schemas.openxmlformats.org/officeDocument/2006/relationships/ctrlProp" Target="../ctrlProps/ctrlProp336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313.xml"/><Relationship Id="rId11" Type="http://schemas.openxmlformats.org/officeDocument/2006/relationships/ctrlProp" Target="../ctrlProps/ctrlProp318.xml"/><Relationship Id="rId24" Type="http://schemas.openxmlformats.org/officeDocument/2006/relationships/ctrlProp" Target="../ctrlProps/ctrlProp331.xml"/><Relationship Id="rId32" Type="http://schemas.openxmlformats.org/officeDocument/2006/relationships/ctrlProp" Target="../ctrlProps/ctrlProp339.xml"/><Relationship Id="rId5" Type="http://schemas.openxmlformats.org/officeDocument/2006/relationships/ctrlProp" Target="../ctrlProps/ctrlProp312.xml"/><Relationship Id="rId15" Type="http://schemas.openxmlformats.org/officeDocument/2006/relationships/ctrlProp" Target="../ctrlProps/ctrlProp322.xml"/><Relationship Id="rId23" Type="http://schemas.openxmlformats.org/officeDocument/2006/relationships/ctrlProp" Target="../ctrlProps/ctrlProp330.xml"/><Relationship Id="rId28" Type="http://schemas.openxmlformats.org/officeDocument/2006/relationships/ctrlProp" Target="../ctrlProps/ctrlProp335.xml"/><Relationship Id="rId10" Type="http://schemas.openxmlformats.org/officeDocument/2006/relationships/ctrlProp" Target="../ctrlProps/ctrlProp317.xml"/><Relationship Id="rId19" Type="http://schemas.openxmlformats.org/officeDocument/2006/relationships/ctrlProp" Target="../ctrlProps/ctrlProp326.xml"/><Relationship Id="rId31" Type="http://schemas.openxmlformats.org/officeDocument/2006/relationships/ctrlProp" Target="../ctrlProps/ctrlProp338.xml"/><Relationship Id="rId4" Type="http://schemas.openxmlformats.org/officeDocument/2006/relationships/ctrlProp" Target="../ctrlProps/ctrlProp311.xml"/><Relationship Id="rId9" Type="http://schemas.openxmlformats.org/officeDocument/2006/relationships/ctrlProp" Target="../ctrlProps/ctrlProp316.xml"/><Relationship Id="rId14" Type="http://schemas.openxmlformats.org/officeDocument/2006/relationships/ctrlProp" Target="../ctrlProps/ctrlProp321.xml"/><Relationship Id="rId22" Type="http://schemas.openxmlformats.org/officeDocument/2006/relationships/ctrlProp" Target="../ctrlProps/ctrlProp329.xml"/><Relationship Id="rId27" Type="http://schemas.openxmlformats.org/officeDocument/2006/relationships/ctrlProp" Target="../ctrlProps/ctrlProp334.xml"/><Relationship Id="rId30" Type="http://schemas.openxmlformats.org/officeDocument/2006/relationships/ctrlProp" Target="../ctrlProps/ctrlProp337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6.xml"/><Relationship Id="rId13" Type="http://schemas.openxmlformats.org/officeDocument/2006/relationships/ctrlProp" Target="../ctrlProps/ctrlProp351.xml"/><Relationship Id="rId18" Type="http://schemas.openxmlformats.org/officeDocument/2006/relationships/ctrlProp" Target="../ctrlProps/ctrlProp356.xml"/><Relationship Id="rId26" Type="http://schemas.openxmlformats.org/officeDocument/2006/relationships/ctrlProp" Target="../ctrlProps/ctrlProp364.xml"/><Relationship Id="rId3" Type="http://schemas.openxmlformats.org/officeDocument/2006/relationships/vmlDrawing" Target="../drawings/vmlDrawing12.vml"/><Relationship Id="rId21" Type="http://schemas.openxmlformats.org/officeDocument/2006/relationships/ctrlProp" Target="../ctrlProps/ctrlProp359.xml"/><Relationship Id="rId34" Type="http://schemas.openxmlformats.org/officeDocument/2006/relationships/ctrlProp" Target="../ctrlProps/ctrlProp372.xml"/><Relationship Id="rId7" Type="http://schemas.openxmlformats.org/officeDocument/2006/relationships/ctrlProp" Target="../ctrlProps/ctrlProp345.xml"/><Relationship Id="rId12" Type="http://schemas.openxmlformats.org/officeDocument/2006/relationships/ctrlProp" Target="../ctrlProps/ctrlProp350.xml"/><Relationship Id="rId17" Type="http://schemas.openxmlformats.org/officeDocument/2006/relationships/ctrlProp" Target="../ctrlProps/ctrlProp355.xml"/><Relationship Id="rId25" Type="http://schemas.openxmlformats.org/officeDocument/2006/relationships/ctrlProp" Target="../ctrlProps/ctrlProp363.xml"/><Relationship Id="rId33" Type="http://schemas.openxmlformats.org/officeDocument/2006/relationships/ctrlProp" Target="../ctrlProps/ctrlProp371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354.xml"/><Relationship Id="rId20" Type="http://schemas.openxmlformats.org/officeDocument/2006/relationships/ctrlProp" Target="../ctrlProps/ctrlProp358.xml"/><Relationship Id="rId29" Type="http://schemas.openxmlformats.org/officeDocument/2006/relationships/ctrlProp" Target="../ctrlProps/ctrlProp367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344.xml"/><Relationship Id="rId11" Type="http://schemas.openxmlformats.org/officeDocument/2006/relationships/ctrlProp" Target="../ctrlProps/ctrlProp349.xml"/><Relationship Id="rId24" Type="http://schemas.openxmlformats.org/officeDocument/2006/relationships/ctrlProp" Target="../ctrlProps/ctrlProp362.xml"/><Relationship Id="rId32" Type="http://schemas.openxmlformats.org/officeDocument/2006/relationships/ctrlProp" Target="../ctrlProps/ctrlProp370.xml"/><Relationship Id="rId5" Type="http://schemas.openxmlformats.org/officeDocument/2006/relationships/ctrlProp" Target="../ctrlProps/ctrlProp343.xml"/><Relationship Id="rId15" Type="http://schemas.openxmlformats.org/officeDocument/2006/relationships/ctrlProp" Target="../ctrlProps/ctrlProp353.xml"/><Relationship Id="rId23" Type="http://schemas.openxmlformats.org/officeDocument/2006/relationships/ctrlProp" Target="../ctrlProps/ctrlProp361.xml"/><Relationship Id="rId28" Type="http://schemas.openxmlformats.org/officeDocument/2006/relationships/ctrlProp" Target="../ctrlProps/ctrlProp366.xml"/><Relationship Id="rId10" Type="http://schemas.openxmlformats.org/officeDocument/2006/relationships/ctrlProp" Target="../ctrlProps/ctrlProp348.xml"/><Relationship Id="rId19" Type="http://schemas.openxmlformats.org/officeDocument/2006/relationships/ctrlProp" Target="../ctrlProps/ctrlProp357.xml"/><Relationship Id="rId31" Type="http://schemas.openxmlformats.org/officeDocument/2006/relationships/ctrlProp" Target="../ctrlProps/ctrlProp369.xml"/><Relationship Id="rId4" Type="http://schemas.openxmlformats.org/officeDocument/2006/relationships/ctrlProp" Target="../ctrlProps/ctrlProp342.xml"/><Relationship Id="rId9" Type="http://schemas.openxmlformats.org/officeDocument/2006/relationships/ctrlProp" Target="../ctrlProps/ctrlProp347.xml"/><Relationship Id="rId14" Type="http://schemas.openxmlformats.org/officeDocument/2006/relationships/ctrlProp" Target="../ctrlProps/ctrlProp352.xml"/><Relationship Id="rId22" Type="http://schemas.openxmlformats.org/officeDocument/2006/relationships/ctrlProp" Target="../ctrlProps/ctrlProp360.xml"/><Relationship Id="rId27" Type="http://schemas.openxmlformats.org/officeDocument/2006/relationships/ctrlProp" Target="../ctrlProps/ctrlProp365.xml"/><Relationship Id="rId30" Type="http://schemas.openxmlformats.org/officeDocument/2006/relationships/ctrlProp" Target="../ctrlProps/ctrlProp36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tabSelected="1" view="pageLayout" zoomScaleNormal="100" workbookViewId="0">
      <selection activeCell="B7" sqref="B7:C9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43831</v>
      </c>
      <c r="I1" s="133"/>
      <c r="J1" s="136" t="s">
        <v>2</v>
      </c>
      <c r="K1" s="138">
        <f>A7</f>
        <v>43831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05" t="s">
        <v>42</v>
      </c>
      <c r="C3" s="106"/>
      <c r="D3" s="106"/>
      <c r="E3" s="106"/>
      <c r="F3" s="107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176</v>
      </c>
    </row>
    <row r="4" spans="1:14" ht="15.75" customHeight="1" x14ac:dyDescent="0.3">
      <c r="A4" s="118" t="s">
        <v>54</v>
      </c>
      <c r="B4" s="108" t="s">
        <v>30</v>
      </c>
      <c r="C4" s="109"/>
      <c r="D4" s="109"/>
      <c r="E4" s="109"/>
      <c r="F4" s="110"/>
      <c r="G4" s="102" t="s">
        <v>43</v>
      </c>
      <c r="H4" s="103"/>
      <c r="I4" s="103"/>
      <c r="J4" s="103"/>
      <c r="K4" s="104"/>
      <c r="L4" s="61">
        <v>40</v>
      </c>
    </row>
    <row r="5" spans="1:14" ht="15.75" customHeight="1" thickBot="1" x14ac:dyDescent="0.35">
      <c r="A5" s="119"/>
      <c r="B5" s="111"/>
      <c r="C5" s="112"/>
      <c r="D5" s="112"/>
      <c r="E5" s="112"/>
      <c r="F5" s="113"/>
      <c r="G5" s="99" t="s">
        <v>4</v>
      </c>
      <c r="H5" s="100"/>
      <c r="I5" s="100"/>
      <c r="J5" s="100"/>
      <c r="K5" s="101"/>
      <c r="L5" s="73">
        <f>(L3/40)*L4</f>
        <v>176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59">
        <v>43831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43832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43833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43834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43835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43836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43837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43838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43839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43840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43841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43842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43843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43844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43845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43846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43847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43848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43849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43850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43851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43852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43853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43854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 t="shared" si="5"/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 t="str">
        <f>IF((B30="U"),"",IF((M30=TRUE),"",IF(ISBLANK(B30),"",IF(ISBLANK(C30),"Ende?"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))</f>
        <v/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 t="shared" si="0"/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43855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43856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43857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43858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 t="shared" si="7"/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 t="str">
        <f>IF((B34="U"),"",IF((M34=TRUE),"",IF(ISBLANK(B34),"",IF(ISBLANK(C34),"Ende?"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))</f>
        <v/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43859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>
        <f t="shared" si="3"/>
        <v>43860</v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>
        <f t="shared" si="3"/>
        <v>43861</v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176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-176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/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-176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MXJ9LtzT66v+WEnctKBjmfzgDd4MxG4TXX7jLCw6267i+jVk7aIgYR9o4SgFLz0HEbtwWCp1oR5RX56LO65+8A==" saltValue="s2Y/3CfHoonwJejBGvsqBg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2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4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5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6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7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8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9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1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2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3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4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5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6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7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view="pageLayout" zoomScaleNormal="100" workbookViewId="0">
      <selection activeCell="I56" sqref="I56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43862</v>
      </c>
      <c r="I1" s="133"/>
      <c r="J1" s="136" t="s">
        <v>2</v>
      </c>
      <c r="K1" s="138">
        <f>A7</f>
        <v>43862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49" t="str">
        <f>Jan!B3</f>
        <v>Walter Mustermann</v>
      </c>
      <c r="C3" s="150"/>
      <c r="D3" s="150"/>
      <c r="E3" s="150"/>
      <c r="F3" s="151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160</v>
      </c>
    </row>
    <row r="4" spans="1:14" ht="15.75" customHeight="1" x14ac:dyDescent="0.3">
      <c r="A4" s="118" t="s">
        <v>54</v>
      </c>
      <c r="B4" s="152" t="str">
        <f>Jan!B4</f>
        <v>Shelter</v>
      </c>
      <c r="C4" s="153"/>
      <c r="D4" s="153"/>
      <c r="E4" s="153"/>
      <c r="F4" s="154"/>
      <c r="G4" s="102" t="s">
        <v>43</v>
      </c>
      <c r="H4" s="103"/>
      <c r="I4" s="103"/>
      <c r="J4" s="103"/>
      <c r="K4" s="104"/>
      <c r="L4" s="61">
        <f>Jan!L4</f>
        <v>40</v>
      </c>
    </row>
    <row r="5" spans="1:14" ht="15.75" customHeight="1" thickBot="1" x14ac:dyDescent="0.35">
      <c r="A5" s="119"/>
      <c r="B5" s="155"/>
      <c r="C5" s="156"/>
      <c r="D5" s="156"/>
      <c r="E5" s="156"/>
      <c r="F5" s="157"/>
      <c r="G5" s="99" t="s">
        <v>4</v>
      </c>
      <c r="H5" s="100"/>
      <c r="I5" s="100"/>
      <c r="J5" s="100"/>
      <c r="K5" s="101"/>
      <c r="L5" s="73">
        <f>(L3/40)*L4</f>
        <v>160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36">
        <f>IF(Jan!$A$37="",IF(Jan!$A$36="",IF(Jan!$A$35="",Jan!$A$34+1,Jan!$A$35+1),Jan!$A$36+1),Jan!$A$37+1)</f>
        <v>43862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43863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43864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43865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43866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43867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43868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43869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43870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43871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43872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43873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43874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43875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43876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43877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43878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43879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43880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43881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43882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43883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43884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43885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 t="shared" si="5"/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 t="str">
        <f>IF((B30="U"),"",IF((M30=TRUE),"",IF(ISBLANK(B30),"",IF(ISBLANK(C30),"Ende?"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))</f>
        <v/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 t="shared" si="0"/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43886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43887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43888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43889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 t="shared" si="7"/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 t="str">
        <f>IF((B34="U"),"",IF((M34=TRUE),"",IF(ISBLANK(B34),"",IF(ISBLANK(C34),"Ende?"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))</f>
        <v/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43890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 t="str">
        <f t="shared" si="3"/>
        <v/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 t="str">
        <f t="shared" si="3"/>
        <v/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160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-160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>
        <f>Jan!I57</f>
        <v>-176</v>
      </c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-336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7vHF46aTOdCqyvW5QGpyAHXYLl3jAc94uLjZTBTgeVktiRdw6KS2sbDJ7ZKhM3pDok0EIUnCyOge68voKE4hJg==" saltValue="3ovHEhFUtLIaMrp4RIgXqA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9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0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1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2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3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4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5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6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8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9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0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1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2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3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4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5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6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7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8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9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0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1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view="pageLayout" zoomScaleNormal="100" workbookViewId="0">
      <selection activeCell="B3" sqref="B3:F3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43891</v>
      </c>
      <c r="I1" s="133"/>
      <c r="J1" s="136" t="s">
        <v>2</v>
      </c>
      <c r="K1" s="138">
        <f>A7</f>
        <v>43891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05" t="str">
        <f>Jan!B3</f>
        <v>Walter Mustermann</v>
      </c>
      <c r="C3" s="106"/>
      <c r="D3" s="106"/>
      <c r="E3" s="106"/>
      <c r="F3" s="107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176</v>
      </c>
    </row>
    <row r="4" spans="1:14" ht="15.75" customHeight="1" x14ac:dyDescent="0.3">
      <c r="A4" s="118" t="s">
        <v>54</v>
      </c>
      <c r="B4" s="152" t="str">
        <f>Jan!B4</f>
        <v>Shelter</v>
      </c>
      <c r="C4" s="153"/>
      <c r="D4" s="153"/>
      <c r="E4" s="153"/>
      <c r="F4" s="154"/>
      <c r="G4" s="102" t="s">
        <v>43</v>
      </c>
      <c r="H4" s="103"/>
      <c r="I4" s="103"/>
      <c r="J4" s="103"/>
      <c r="K4" s="104"/>
      <c r="L4" s="61">
        <f>Jan!L4</f>
        <v>40</v>
      </c>
    </row>
    <row r="5" spans="1:14" ht="15.75" customHeight="1" thickBot="1" x14ac:dyDescent="0.35">
      <c r="A5" s="119"/>
      <c r="B5" s="155"/>
      <c r="C5" s="156"/>
      <c r="D5" s="156"/>
      <c r="E5" s="156"/>
      <c r="F5" s="157"/>
      <c r="G5" s="99" t="s">
        <v>4</v>
      </c>
      <c r="H5" s="100"/>
      <c r="I5" s="100"/>
      <c r="J5" s="100"/>
      <c r="K5" s="101"/>
      <c r="L5" s="73">
        <f>(L3/40)*L4</f>
        <v>176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36">
        <f>IF(Feb!$A$37="",IF(Feb!$A$36="",IF(Feb!$A$35="",Feb!$A$34+1,Feb!$A$35+1),Feb!$A$36+1),Feb!$A$37+1)</f>
        <v>43891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43892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43893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43894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43895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43896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43897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43898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43899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43900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43901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43902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43903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43904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43905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43906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43907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43908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43909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43910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43911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43912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43913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43914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 t="shared" si="5"/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 t="str">
        <f>IF((B30="U"),"",IF((M30=TRUE),"",IF(ISBLANK(B30),"",IF(ISBLANK(C30),"Ende?"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))</f>
        <v/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 t="shared" si="0"/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43915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43916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43917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43918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>IF(M34=TRUE,"",IF((B34="U"),"",IF((B34="K"),"",IF(ISBLANK(B34),"",IF(ISBLANK(C34),"Ende?",IF(AND(C34&gt;TIME(2,59,0),C34&lt;TIME(11,0,0)),IF(B34=C34,24,(IF(B34&gt;C34,IF(((C34+1)-B34)&gt;TIME(6,0,0),((C34+1)-B34)-TIME(0,30,0),((C34+1)-B34)),IF((C34-B34)&gt;TIME(6,0,0),(C34-B34)-TIME(0,30,0),(C34-B34)))-TIME(1,0,0))*24),IF(B34=C34,24,(IF(B34&gt;C34,IF(((C34+1)-B34)&gt;TIME(6,0,0),((C34+1)-B34)-TIME(0,30,0),((C34+1)-B34)),IF((C34-B34)&gt;TIME(6,0,0),(C34-B34)-TIME(0,30,0),(C34-B34))))*24)))))))</f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>
        <f>IF(M34=TRUE,"",IF(AND(C34&gt;TIME(2,59,0),C34&lt;TIME(11,0,0)),(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-TIME(1,0,0))*24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</f>
        <v>0</v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43919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>
        <f t="shared" si="3"/>
        <v>43920</v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>
        <f t="shared" si="3"/>
        <v>43921</v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176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-176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>
        <f>Feb!I57</f>
        <v>-336</v>
      </c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-512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AmfvMNVnq16LJKt49Dp1q4HsbD0AoJO9ur4z6b9/A9o3wXGB6Ro3t7PB9LOkRsYrKUEsMbiebKObsZuYbEWUxQ==" saltValue="GJe+tStw/c3Vhcg94hbsMA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4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5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6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7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8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9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0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1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2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3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4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5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view="pageLayout" topLeftCell="A4" zoomScaleNormal="100" workbookViewId="0">
      <selection activeCell="B4" sqref="B4:F5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43922</v>
      </c>
      <c r="I1" s="133"/>
      <c r="J1" s="136" t="s">
        <v>2</v>
      </c>
      <c r="K1" s="138">
        <f>A7</f>
        <v>43922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49" t="str">
        <f>Jan!B3</f>
        <v>Walter Mustermann</v>
      </c>
      <c r="C3" s="150"/>
      <c r="D3" s="150"/>
      <c r="E3" s="150"/>
      <c r="F3" s="151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160</v>
      </c>
    </row>
    <row r="4" spans="1:14" ht="15.75" customHeight="1" x14ac:dyDescent="0.3">
      <c r="A4" s="118" t="s">
        <v>54</v>
      </c>
      <c r="B4" s="152" t="str">
        <f>Jan!B4</f>
        <v>Shelter</v>
      </c>
      <c r="C4" s="153"/>
      <c r="D4" s="153"/>
      <c r="E4" s="153"/>
      <c r="F4" s="154"/>
      <c r="G4" s="102" t="s">
        <v>43</v>
      </c>
      <c r="H4" s="103"/>
      <c r="I4" s="103"/>
      <c r="J4" s="103"/>
      <c r="K4" s="104"/>
      <c r="L4" s="61">
        <f>Jan!L4</f>
        <v>40</v>
      </c>
    </row>
    <row r="5" spans="1:14" ht="15.75" customHeight="1" thickBot="1" x14ac:dyDescent="0.35">
      <c r="A5" s="119"/>
      <c r="B5" s="155"/>
      <c r="C5" s="156"/>
      <c r="D5" s="156"/>
      <c r="E5" s="156"/>
      <c r="F5" s="157"/>
      <c r="G5" s="99" t="s">
        <v>4</v>
      </c>
      <c r="H5" s="100"/>
      <c r="I5" s="100"/>
      <c r="J5" s="100"/>
      <c r="K5" s="101"/>
      <c r="L5" s="73">
        <f>(L3/40)*L4</f>
        <v>160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36">
        <f>IF(Mär!$A$37="",IF(Mär!$A$36="",IF(Mär!$A$35="",Mär!$A$34+1,Mär!$A$35+1),Mär!$A$36+1),Mär!$A$37+1)</f>
        <v>43922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43923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43924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43925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43926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43927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43928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43929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43930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43931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43932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43933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43934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43935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43936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43937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43938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43939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43940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43941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43942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43943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43944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43945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 t="shared" si="5"/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 t="str">
        <f>IF((B30="U"),"",IF((M30=TRUE),"",IF(ISBLANK(B30),"",IF(ISBLANK(C30),"Ende?"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))</f>
        <v/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 t="shared" si="0"/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43946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43947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43948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43949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 t="shared" si="7"/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 t="str">
        <f>IF((B34="U"),"",IF((M34=TRUE),"",IF(ISBLANK(B34),"",IF(ISBLANK(C34),"Ende?"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))</f>
        <v/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43950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>
        <f t="shared" si="3"/>
        <v>43951</v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 t="str">
        <f t="shared" si="3"/>
        <v/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160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-160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>
        <f>Mär!I57</f>
        <v>-512</v>
      </c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-672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6xq81+wIvxKyV/6IVec2w2b7yW4qP57d5H0tdgTFBYLbtrxqX/PPJJkMoyDWGmz1RvExCBXKhiiw+YlXInqAEw==" saltValue="NyGEwxQqPIL26vO/SgnZrw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7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8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9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0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1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2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3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4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5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6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7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8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view="pageLayout" topLeftCell="A3" zoomScaleNormal="100" workbookViewId="0">
      <selection activeCell="B7" sqref="B7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43952</v>
      </c>
      <c r="I1" s="133"/>
      <c r="J1" s="136" t="s">
        <v>2</v>
      </c>
      <c r="K1" s="138">
        <f>A7</f>
        <v>43952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49" t="str">
        <f>Jan!B3</f>
        <v>Walter Mustermann</v>
      </c>
      <c r="C3" s="150"/>
      <c r="D3" s="150"/>
      <c r="E3" s="150"/>
      <c r="F3" s="151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152</v>
      </c>
    </row>
    <row r="4" spans="1:14" ht="15.75" customHeight="1" x14ac:dyDescent="0.3">
      <c r="A4" s="118" t="s">
        <v>54</v>
      </c>
      <c r="B4" s="152" t="str">
        <f>Jan!B4</f>
        <v>Shelter</v>
      </c>
      <c r="C4" s="153"/>
      <c r="D4" s="153"/>
      <c r="E4" s="153"/>
      <c r="F4" s="154"/>
      <c r="G4" s="102" t="s">
        <v>43</v>
      </c>
      <c r="H4" s="103"/>
      <c r="I4" s="103"/>
      <c r="J4" s="103"/>
      <c r="K4" s="104"/>
      <c r="L4" s="61">
        <f>Jan!L4</f>
        <v>40</v>
      </c>
    </row>
    <row r="5" spans="1:14" ht="15.75" customHeight="1" thickBot="1" x14ac:dyDescent="0.35">
      <c r="A5" s="119"/>
      <c r="B5" s="155"/>
      <c r="C5" s="156"/>
      <c r="D5" s="156"/>
      <c r="E5" s="156"/>
      <c r="F5" s="157"/>
      <c r="G5" s="99" t="s">
        <v>4</v>
      </c>
      <c r="H5" s="100"/>
      <c r="I5" s="100"/>
      <c r="J5" s="100"/>
      <c r="K5" s="101"/>
      <c r="L5" s="73">
        <f>(L3/40)*L4</f>
        <v>152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36">
        <f>IF(Apr!$A$37="",IF(Apr!$A$36="",IF(Apr!$A$35="",Apr!$A$34+1,Apr!$A$35+1),Apr!$A$36+1),Apr!$A$37+1)</f>
        <v>43952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43953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43954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43955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43956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43957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43958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43959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43960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43961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43962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43963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43964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43965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43966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43967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43968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43969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43970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43971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43972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43973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43974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43975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 t="shared" si="5"/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 t="str">
        <f>IF((B30="U"),"",IF((M30=TRUE),"",IF(ISBLANK(B30),"",IF(ISBLANK(C30),"Ende?"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))</f>
        <v/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 t="shared" si="0"/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43976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43977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43978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43979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 t="shared" si="7"/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 t="str">
        <f>IF((B34="U"),"",IF((M34=TRUE),"",IF(ISBLANK(B34),"",IF(ISBLANK(C34),"Ende?"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))</f>
        <v/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43980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>
        <f t="shared" si="3"/>
        <v>43981</v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>
        <f t="shared" si="3"/>
        <v>43982</v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152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-152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>
        <f>Apr!I57</f>
        <v>-672</v>
      </c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-824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fhGO1Yv2ulmqmYJJ9ouBJHoIP7a+RBg0GIU3dTRpyGaKaOlTWRlnsx9RwpRdLBXeEo0ug/j5d9HDuZ7yBfBmDw==" saltValue="ZvTR/3XI1zAmnirQzwQmgw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1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3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4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5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6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7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8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9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0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1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2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8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9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0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1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view="pageLayout" topLeftCell="A3" zoomScaleNormal="100" workbookViewId="0">
      <selection activeCell="B7" sqref="B7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43983</v>
      </c>
      <c r="I1" s="133"/>
      <c r="J1" s="136" t="s">
        <v>2</v>
      </c>
      <c r="K1" s="138">
        <f>A7</f>
        <v>43983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49" t="str">
        <f>Jan!B3</f>
        <v>Walter Mustermann</v>
      </c>
      <c r="C3" s="150"/>
      <c r="D3" s="150"/>
      <c r="E3" s="150"/>
      <c r="F3" s="151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168</v>
      </c>
    </row>
    <row r="4" spans="1:14" ht="15.75" customHeight="1" x14ac:dyDescent="0.3">
      <c r="A4" s="118" t="s">
        <v>54</v>
      </c>
      <c r="B4" s="152" t="str">
        <f>Jan!B4</f>
        <v>Shelter</v>
      </c>
      <c r="C4" s="153"/>
      <c r="D4" s="153"/>
      <c r="E4" s="153"/>
      <c r="F4" s="154"/>
      <c r="G4" s="102" t="s">
        <v>43</v>
      </c>
      <c r="H4" s="103"/>
      <c r="I4" s="103"/>
      <c r="J4" s="103"/>
      <c r="K4" s="104"/>
      <c r="L4" s="61">
        <f>Jan!L4</f>
        <v>40</v>
      </c>
    </row>
    <row r="5" spans="1:14" ht="15.75" customHeight="1" thickBot="1" x14ac:dyDescent="0.35">
      <c r="A5" s="119"/>
      <c r="B5" s="155"/>
      <c r="C5" s="156"/>
      <c r="D5" s="156"/>
      <c r="E5" s="156"/>
      <c r="F5" s="157"/>
      <c r="G5" s="99" t="s">
        <v>4</v>
      </c>
      <c r="H5" s="100"/>
      <c r="I5" s="100"/>
      <c r="J5" s="100"/>
      <c r="K5" s="101"/>
      <c r="L5" s="73">
        <f>(L3/40)*L4</f>
        <v>168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36">
        <f>IF(Mai!$A$37="",IF(Mai!$A$36="",IF(Mai!$A$35="",Mai!$A$34+1,Mai!$A$35+1),Mai!$A$36+1),Mai!$A$37+1)</f>
        <v>43983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43984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43985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43986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43987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43988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43989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43990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43991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43992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43993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43994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43995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43996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43997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43998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43999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44000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44001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44002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44003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44004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44005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44006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 t="shared" si="5"/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 t="str">
        <f>IF((B30="U"),"",IF((M30=TRUE),"",IF(ISBLANK(B30),"",IF(ISBLANK(C30),"Ende?"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))</f>
        <v/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 t="shared" si="0"/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44007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44008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44009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44010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 t="shared" si="7"/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 t="str">
        <f>IF((B34="U"),"",IF((M34=TRUE),"",IF(ISBLANK(B34),"",IF(ISBLANK(C34),"Ende?"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))</f>
        <v/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44011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>
        <f t="shared" si="3"/>
        <v>44012</v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 t="str">
        <f t="shared" si="3"/>
        <v/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168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-168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>
        <f>Mai!I57</f>
        <v>-824</v>
      </c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-992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qNUi0LCrqtJ+k3x8HyrWUO3wCY0fEV3vXGD37Z2l3rGTAx3gGFIzosXICqRbB/bRzzV1T3oJSAqM6dKQ4FwN2A==" saltValue="FlqH/DajJWiX8ggefAIFtA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5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9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0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1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2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3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4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5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6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7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8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9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0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1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2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3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4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5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6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7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view="pageLayout" topLeftCell="A42" zoomScaleNormal="100" workbookViewId="0">
      <selection activeCell="I56" sqref="I56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8" width="10.85546875" style="24" customWidth="1"/>
    <col min="9" max="9" width="11.140625" style="24" customWidth="1"/>
    <col min="10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44013</v>
      </c>
      <c r="I1" s="133"/>
      <c r="J1" s="136" t="s">
        <v>2</v>
      </c>
      <c r="K1" s="138">
        <f>A7</f>
        <v>44013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49" t="str">
        <f>Jan!B3</f>
        <v>Walter Mustermann</v>
      </c>
      <c r="C3" s="150"/>
      <c r="D3" s="150"/>
      <c r="E3" s="150"/>
      <c r="F3" s="151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184</v>
      </c>
    </row>
    <row r="4" spans="1:14" ht="15.75" customHeight="1" x14ac:dyDescent="0.3">
      <c r="A4" s="118" t="s">
        <v>54</v>
      </c>
      <c r="B4" s="152" t="str">
        <f>Jan!B4</f>
        <v>Shelter</v>
      </c>
      <c r="C4" s="153"/>
      <c r="D4" s="153"/>
      <c r="E4" s="153"/>
      <c r="F4" s="154"/>
      <c r="G4" s="102" t="s">
        <v>43</v>
      </c>
      <c r="H4" s="103"/>
      <c r="I4" s="103"/>
      <c r="J4" s="103"/>
      <c r="K4" s="104"/>
      <c r="L4" s="61">
        <f>Jan!L4</f>
        <v>40</v>
      </c>
    </row>
    <row r="5" spans="1:14" ht="15.75" customHeight="1" thickBot="1" x14ac:dyDescent="0.35">
      <c r="A5" s="119"/>
      <c r="B5" s="155"/>
      <c r="C5" s="156"/>
      <c r="D5" s="156"/>
      <c r="E5" s="156"/>
      <c r="F5" s="157"/>
      <c r="G5" s="99" t="s">
        <v>4</v>
      </c>
      <c r="H5" s="100"/>
      <c r="I5" s="100"/>
      <c r="J5" s="100"/>
      <c r="K5" s="101"/>
      <c r="L5" s="73">
        <f>(L3/40)*L4</f>
        <v>184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36">
        <f>IF(Jun!$A$37="",IF(Jun!$A$36="",IF(Jun!$A$35="",Jun!$A$34+1,Jun!$A$35+1),Jun!$A$36+1),Jun!$A$37+1)</f>
        <v>44013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44014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44015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44016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44017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44018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44019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44020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44021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44022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44023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44024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44025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44026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44027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44028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44029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44030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44031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44032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44033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44034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44035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44036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 t="shared" si="5"/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 t="str">
        <f>IF((B30="U"),"",IF((M30=TRUE),"",IF(ISBLANK(B30),"",IF(ISBLANK(C30),"Ende?"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))</f>
        <v/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 t="shared" si="0"/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44037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44038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44039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44040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 t="shared" si="7"/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 t="str">
        <f>IF((B34="U"),"",IF((M34=TRUE),"",IF(ISBLANK(B34),"",IF(ISBLANK(C34),"Ende?"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))</f>
        <v/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44041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>
        <f t="shared" si="3"/>
        <v>44042</v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>
        <f t="shared" si="3"/>
        <v>44043</v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184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-184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>
        <f>Jun!I57</f>
        <v>-992</v>
      </c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-1176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1DulehlZa4wHV5JC4QTY5A+mJMRTMgDpcZ0qIMzZZEPVnVB/5NpM9VjxO7ZJr24PNjPjIMWUo7IQkb2UWupNPw==" saltValue="34WGWkQhQ4kEQkMHGK8QBg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7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8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9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0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1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2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3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4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5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6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7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8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9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0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1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2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3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4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5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6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7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8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9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0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1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view="pageLayout" topLeftCell="A42" zoomScaleNormal="100" workbookViewId="0">
      <selection activeCell="I56" sqref="I56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8" width="10.85546875" style="24" customWidth="1"/>
    <col min="9" max="9" width="11.140625" style="24" customWidth="1"/>
    <col min="10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44044</v>
      </c>
      <c r="I1" s="133"/>
      <c r="J1" s="136" t="s">
        <v>2</v>
      </c>
      <c r="K1" s="138">
        <f>A7</f>
        <v>44044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49" t="str">
        <f>Jan!B3</f>
        <v>Walter Mustermann</v>
      </c>
      <c r="C3" s="150"/>
      <c r="D3" s="150"/>
      <c r="E3" s="150"/>
      <c r="F3" s="151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168</v>
      </c>
    </row>
    <row r="4" spans="1:14" ht="15.75" customHeight="1" x14ac:dyDescent="0.3">
      <c r="A4" s="118" t="s">
        <v>54</v>
      </c>
      <c r="B4" s="152" t="str">
        <f>Jan!B4</f>
        <v>Shelter</v>
      </c>
      <c r="C4" s="153"/>
      <c r="D4" s="153"/>
      <c r="E4" s="153"/>
      <c r="F4" s="154"/>
      <c r="G4" s="102" t="s">
        <v>43</v>
      </c>
      <c r="H4" s="103"/>
      <c r="I4" s="103"/>
      <c r="J4" s="103"/>
      <c r="K4" s="104"/>
      <c r="L4" s="61">
        <f>Jan!L4</f>
        <v>40</v>
      </c>
    </row>
    <row r="5" spans="1:14" ht="15.75" customHeight="1" thickBot="1" x14ac:dyDescent="0.35">
      <c r="A5" s="119"/>
      <c r="B5" s="155"/>
      <c r="C5" s="156"/>
      <c r="D5" s="156"/>
      <c r="E5" s="156"/>
      <c r="F5" s="157"/>
      <c r="G5" s="99" t="s">
        <v>4</v>
      </c>
      <c r="H5" s="100"/>
      <c r="I5" s="100"/>
      <c r="J5" s="100"/>
      <c r="K5" s="101"/>
      <c r="L5" s="73">
        <f>(L3/40)*L4</f>
        <v>168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36">
        <f>IF(Jul!$A$37="",IF(Jul!$A$36="",IF(Jul!$A$35="",Jul!$A$34+1,Jul!$A$35+1),Jul!$A$36+1),Jul!$A$37+1)</f>
        <v>44044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44045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44046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44047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44048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44049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44050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44051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44052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44053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44054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44055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44056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44057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44058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44059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44060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44061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44062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44063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44064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44065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44066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44067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 t="shared" si="5"/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 t="str">
        <f>IF((B30="U"),"",IF((M30=TRUE),"",IF(ISBLANK(B30),"",IF(ISBLANK(C30),"Ende?"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))</f>
        <v/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 t="shared" si="0"/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44068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44069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44070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44071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 t="shared" si="7"/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 t="str">
        <f>IF((B34="U"),"",IF((M34=TRUE),"",IF(ISBLANK(B34),"",IF(ISBLANK(C34),"Ende?"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))</f>
        <v/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44072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>
        <f t="shared" si="3"/>
        <v>44073</v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>
        <f t="shared" si="3"/>
        <v>44074</v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168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-168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>
        <f>Jul!I57</f>
        <v>-1176</v>
      </c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-1344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XErCfq6y6oA8s2hXGXSUwAGv941IHjx4e/J8tMBbTx0i/mNl/ZOvQ7erCtIaAcjdpSj5sM1yDBYa5X4oHhan2w==" saltValue="qbvgjxbRd4tcIN4/7CQx8w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3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4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5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6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7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8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9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0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1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2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3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4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5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view="pageLayout" topLeftCell="A4" zoomScaleNormal="100" workbookViewId="0">
      <selection activeCell="B7" sqref="B7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8" width="10.85546875" style="24" customWidth="1"/>
    <col min="9" max="9" width="11.140625" style="24" customWidth="1"/>
    <col min="10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44075</v>
      </c>
      <c r="I1" s="133"/>
      <c r="J1" s="136" t="s">
        <v>2</v>
      </c>
      <c r="K1" s="138">
        <f>A7</f>
        <v>44075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49" t="str">
        <f>Jan!B3</f>
        <v>Walter Mustermann</v>
      </c>
      <c r="C3" s="150"/>
      <c r="D3" s="150"/>
      <c r="E3" s="150"/>
      <c r="F3" s="151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176</v>
      </c>
    </row>
    <row r="4" spans="1:14" ht="15.75" customHeight="1" x14ac:dyDescent="0.3">
      <c r="A4" s="118" t="s">
        <v>54</v>
      </c>
      <c r="B4" s="152" t="str">
        <f>Jan!B4</f>
        <v>Shelter</v>
      </c>
      <c r="C4" s="153"/>
      <c r="D4" s="153"/>
      <c r="E4" s="153"/>
      <c r="F4" s="154"/>
      <c r="G4" s="102" t="s">
        <v>43</v>
      </c>
      <c r="H4" s="103"/>
      <c r="I4" s="103"/>
      <c r="J4" s="103"/>
      <c r="K4" s="104"/>
      <c r="L4" s="61">
        <f>Jan!L4</f>
        <v>40</v>
      </c>
    </row>
    <row r="5" spans="1:14" ht="15.75" customHeight="1" thickBot="1" x14ac:dyDescent="0.35">
      <c r="A5" s="119"/>
      <c r="B5" s="155"/>
      <c r="C5" s="156"/>
      <c r="D5" s="156"/>
      <c r="E5" s="156"/>
      <c r="F5" s="157"/>
      <c r="G5" s="99" t="s">
        <v>4</v>
      </c>
      <c r="H5" s="100"/>
      <c r="I5" s="100"/>
      <c r="J5" s="100"/>
      <c r="K5" s="101"/>
      <c r="L5" s="73">
        <f>(L3/40)*L4</f>
        <v>176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36">
        <f>IF(Aug!$A$37="",IF(Aug!$A$36="",IF(Aug!$A$35="",Aug!$A$34+1,Aug!$A$35+1),Aug!$A$36+1),Aug!$A$37+1)</f>
        <v>44075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44076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44077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44078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44079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44080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44081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44082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44083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44084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44085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44086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44087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44088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44089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44090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44091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44092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44093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44094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44095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44096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44097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44098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 t="shared" si="5"/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 t="str">
        <f>IF((B30="U"),"",IF((M30=TRUE),"",IF(ISBLANK(B30),"",IF(ISBLANK(C30),"Ende?"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))</f>
        <v/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 t="shared" si="0"/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44099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44100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44101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44102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 t="shared" si="7"/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 t="str">
        <f>IF((B34="U"),"",IF((M34=TRUE),"",IF(ISBLANK(B34),"",IF(ISBLANK(C34),"Ende?"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))</f>
        <v/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44103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>
        <f t="shared" si="3"/>
        <v>44104</v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 t="str">
        <f t="shared" si="3"/>
        <v/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176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-176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>
        <f>Aug!I57</f>
        <v>-1344</v>
      </c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-1520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HeOyxcKZaOJZZOEJiTbRH9OyuXOB4emK6xflbO2MkMCcuWVfVwFZ0mTfVl+hxzqn8yiN8hxZHEnRdcCa4pKghA==" saltValue="5tubH2BdnnC7eGjyQRxpNA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7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8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9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0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1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2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3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4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5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6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7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8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9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view="pageLayout" topLeftCell="A20" zoomScaleNormal="100" workbookViewId="0">
      <selection activeCell="B31" sqref="B31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8" width="10.85546875" style="24" customWidth="1"/>
    <col min="9" max="9" width="11.140625" style="24" customWidth="1"/>
    <col min="10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44105</v>
      </c>
      <c r="I1" s="133"/>
      <c r="J1" s="136" t="s">
        <v>2</v>
      </c>
      <c r="K1" s="138">
        <f>A7</f>
        <v>44105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49" t="str">
        <f>Jan!B3</f>
        <v>Walter Mustermann</v>
      </c>
      <c r="C3" s="150"/>
      <c r="D3" s="150"/>
      <c r="E3" s="150"/>
      <c r="F3" s="151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176</v>
      </c>
    </row>
    <row r="4" spans="1:14" ht="15.75" customHeight="1" x14ac:dyDescent="0.3">
      <c r="A4" s="118" t="s">
        <v>54</v>
      </c>
      <c r="B4" s="152" t="str">
        <f>Jan!B4</f>
        <v>Shelter</v>
      </c>
      <c r="C4" s="153"/>
      <c r="D4" s="153"/>
      <c r="E4" s="153"/>
      <c r="F4" s="154"/>
      <c r="G4" s="102" t="s">
        <v>43</v>
      </c>
      <c r="H4" s="103"/>
      <c r="I4" s="103"/>
      <c r="J4" s="103"/>
      <c r="K4" s="104"/>
      <c r="L4" s="61">
        <f>Jan!L4</f>
        <v>40</v>
      </c>
    </row>
    <row r="5" spans="1:14" ht="15.75" customHeight="1" thickBot="1" x14ac:dyDescent="0.35">
      <c r="A5" s="119"/>
      <c r="B5" s="155"/>
      <c r="C5" s="156"/>
      <c r="D5" s="156"/>
      <c r="E5" s="156"/>
      <c r="F5" s="157"/>
      <c r="G5" s="99" t="s">
        <v>4</v>
      </c>
      <c r="H5" s="100"/>
      <c r="I5" s="100"/>
      <c r="J5" s="100"/>
      <c r="K5" s="101"/>
      <c r="L5" s="73">
        <f>(L3/40)*L4</f>
        <v>176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36">
        <f>IF(Sep!$A$37="",IF(Sep!$A$36="",IF(Sep!$A$35="",Sep!$A$34+1,Sep!$A$35+1),Sep!$A$36+1),Sep!$A$37+1)</f>
        <v>44105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44106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44107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44108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44109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44110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44111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44112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44113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44114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44115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44116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44117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44118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44119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44120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44121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44122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44123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44124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44125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44126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44127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44128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>IF(M30=TRUE,"",IF((B30="U"),"",IF((B30="K"),"",IF(ISBLANK(B30),"",IF(ISBLANK(C30),"Ende?",IF(AND(B30&lt;TIME(23,59,0),C30&gt;TIME(2,0,0)),IF(B30=C30,24,(IF(B30&gt;C30,IF(((C30+1)-B30)&gt;TIME(6,0,0),((C30+1)-B30)-TIME(0,30,0),((C30+1)-B30)),IF((C30-B30)&gt;TIME(6,0,0),(C30-B30)-TIME(0,30,0),(C30-B30)))+TIME(1,0,0))*24),IF(B30=C30,24,(IF(B30&gt;C30,IF(((C30+1)-B30)&gt;TIME(6,0,0),((C30+1)-B30)-TIME(0,30,0),((C30+1)-B30)),IF((C30-B30)&gt;TIME(6,0,0),(C30-B30)-TIME(0,30,0),(C30-B30))))*24)))))))</f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>
        <f>IF(M30=TRUE,"",IF(AND(B30&lt;TIME(23,59,0),C30&gt;TIME(2,0,0)),(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+TIME(1,0,0))*24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</f>
        <v>0</v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>IF(M30=TRUE,"",IF((B30="U"),"",IF((B30="K"),"",IF(ISBLANK(B30),"",IF(ISBLANK(C30),"Ende?",(IF(WEEKDAY(A30)=1,IF(B30&gt;C30,1,C30),IF(WEEKDAY(A30)=7,IF(B30&gt;C30,C30,0)))-IF(WEEKDAY(A30)=1,B30,IF(WEEKDAY(A30)=7,0))+IF(AND(B30&lt;TIME(23,59,0),C30&gt;TIME(2,0,0)),TIME(1,0,0),TIME(0,0,0)))*24)))))</f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44129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44130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44131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44132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 t="shared" si="7"/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 t="str">
        <f>IF((B34="U"),"",IF((M34=TRUE),"",IF(ISBLANK(B34),"",IF(ISBLANK(C34),"Ende?"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))</f>
        <v/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44133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>
        <f t="shared" si="3"/>
        <v>44134</v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>
        <f t="shared" si="3"/>
        <v>44135</v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176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-176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>
        <f>Sep!I57</f>
        <v>-1520</v>
      </c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-1696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avwMHFHDF3qg4IQUnoRLicvnpSoLssi2+WDR2MPrjTXjNvoXE3u/h5l0e2ds2/7D66ADjrZe/m++uuSf7099aw==" saltValue="IOmHsp+6N/NIMrJgPx6JDw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6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7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8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9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0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1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2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3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4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5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6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7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8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9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0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1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2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3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view="pageLayout" zoomScaleNormal="100" workbookViewId="0">
      <selection activeCell="B7" sqref="B7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8" width="10.85546875" style="24" customWidth="1"/>
    <col min="9" max="9" width="11.140625" style="24" customWidth="1"/>
    <col min="10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44136</v>
      </c>
      <c r="I1" s="133"/>
      <c r="J1" s="136" t="s">
        <v>2</v>
      </c>
      <c r="K1" s="138">
        <f>A7</f>
        <v>44136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49" t="str">
        <f>Jan!B3</f>
        <v>Walter Mustermann</v>
      </c>
      <c r="C3" s="150"/>
      <c r="D3" s="150"/>
      <c r="E3" s="150"/>
      <c r="F3" s="151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168</v>
      </c>
    </row>
    <row r="4" spans="1:14" ht="15.75" customHeight="1" x14ac:dyDescent="0.3">
      <c r="A4" s="118" t="s">
        <v>54</v>
      </c>
      <c r="B4" s="152" t="str">
        <f>Jan!B4</f>
        <v>Shelter</v>
      </c>
      <c r="C4" s="153"/>
      <c r="D4" s="153"/>
      <c r="E4" s="153"/>
      <c r="F4" s="154"/>
      <c r="G4" s="102" t="s">
        <v>43</v>
      </c>
      <c r="H4" s="103"/>
      <c r="I4" s="103"/>
      <c r="J4" s="103"/>
      <c r="K4" s="104"/>
      <c r="L4" s="61">
        <f>Jan!L4</f>
        <v>40</v>
      </c>
    </row>
    <row r="5" spans="1:14" ht="15.75" customHeight="1" thickBot="1" x14ac:dyDescent="0.35">
      <c r="A5" s="119"/>
      <c r="B5" s="155"/>
      <c r="C5" s="156"/>
      <c r="D5" s="156"/>
      <c r="E5" s="156"/>
      <c r="F5" s="157"/>
      <c r="G5" s="99" t="s">
        <v>4</v>
      </c>
      <c r="H5" s="100"/>
      <c r="I5" s="100"/>
      <c r="J5" s="100"/>
      <c r="K5" s="101"/>
      <c r="L5" s="73">
        <f>(L3/40)*L4</f>
        <v>168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36">
        <f>IF(Okt!$A$37="",IF(Okt!$A$36="",IF(Okt!$A$35="",Okt!$A$34+1,Okt!$A$35+1),Okt!$A$36+1),Okt!$A$37+1)</f>
        <v>44136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44137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44138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44139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44140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44141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44142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44143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44144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44145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44146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44147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44148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44149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44150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44151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44152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44153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44154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44155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44156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44157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44158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44159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 t="shared" si="5"/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 t="str">
        <f>IF((B30="U"),"",IF((M30=TRUE),"",IF(ISBLANK(B30),"",IF(ISBLANK(C30),"Ende?"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))</f>
        <v/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 t="shared" si="0"/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44160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44161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44162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44163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 t="shared" si="7"/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 t="str">
        <f>IF((B34="U"),"",IF((M34=TRUE),"",IF(ISBLANK(B34),"",IF(ISBLANK(C34),"Ende?"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))</f>
        <v/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44164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>
        <f t="shared" si="3"/>
        <v>44165</v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 t="str">
        <f t="shared" si="3"/>
        <v/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168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-168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>
        <f>Okt!I57</f>
        <v>-1696</v>
      </c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-1864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Pxfjnun/MAUccOfe2TwYM/VTB3c8v77+AlPTWpQUevo9qjYgkLVEUZbw7upSSGQGtYCS18oOiOzrIZY4eM8dJQ==" saltValue="nu/ZiEUi7hEAsa7Y/jNikw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2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3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4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5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6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7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8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9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0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1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2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3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4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5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6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7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8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9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0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1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2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3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4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5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6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7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8"/>
  <sheetViews>
    <sheetView view="pageLayout" topLeftCell="A13" zoomScaleNormal="100" workbookViewId="0">
      <selection activeCell="B7" sqref="B7"/>
    </sheetView>
  </sheetViews>
  <sheetFormatPr baseColWidth="10" defaultColWidth="11.28515625" defaultRowHeight="15" x14ac:dyDescent="0.3"/>
  <cols>
    <col min="1" max="1" width="11.28515625" style="24"/>
    <col min="2" max="3" width="9.140625" style="24" customWidth="1"/>
    <col min="4" max="4" width="3" style="24" customWidth="1"/>
    <col min="5" max="5" width="4.7109375" style="24" customWidth="1"/>
    <col min="6" max="6" width="6.7109375" style="24" customWidth="1"/>
    <col min="7" max="8" width="10.85546875" style="24" customWidth="1"/>
    <col min="9" max="9" width="11.140625" style="24" customWidth="1"/>
    <col min="10" max="12" width="10.85546875" style="24" customWidth="1"/>
    <col min="13" max="13" width="7.28515625" style="24" hidden="1" customWidth="1"/>
    <col min="14" max="16384" width="11.28515625" style="24"/>
  </cols>
  <sheetData>
    <row r="1" spans="1:14" ht="10.5" customHeight="1" thickTop="1" x14ac:dyDescent="0.3">
      <c r="A1" s="87" t="s">
        <v>0</v>
      </c>
      <c r="B1" s="88"/>
      <c r="C1" s="88"/>
      <c r="D1" s="88"/>
      <c r="E1" s="88"/>
      <c r="F1" s="89"/>
      <c r="G1" s="93" t="s">
        <v>1</v>
      </c>
      <c r="H1" s="132">
        <f>A7</f>
        <v>44166</v>
      </c>
      <c r="I1" s="133"/>
      <c r="J1" s="136" t="s">
        <v>2</v>
      </c>
      <c r="K1" s="138">
        <f>A7</f>
        <v>44166</v>
      </c>
      <c r="L1" s="139"/>
    </row>
    <row r="2" spans="1:14" ht="10.5" customHeight="1" x14ac:dyDescent="0.3">
      <c r="A2" s="90"/>
      <c r="B2" s="91"/>
      <c r="C2" s="91"/>
      <c r="D2" s="91"/>
      <c r="E2" s="91"/>
      <c r="F2" s="92"/>
      <c r="G2" s="94"/>
      <c r="H2" s="134"/>
      <c r="I2" s="135"/>
      <c r="J2" s="137"/>
      <c r="K2" s="140"/>
      <c r="L2" s="141"/>
    </row>
    <row r="3" spans="1:14" ht="15.75" customHeight="1" x14ac:dyDescent="0.3">
      <c r="A3" s="28" t="s">
        <v>44</v>
      </c>
      <c r="B3" s="149" t="str">
        <f>Jan!B3</f>
        <v>Walter Mustermann</v>
      </c>
      <c r="C3" s="150"/>
      <c r="D3" s="150"/>
      <c r="E3" s="150"/>
      <c r="F3" s="151"/>
      <c r="G3" s="102" t="s">
        <v>3</v>
      </c>
      <c r="H3" s="103"/>
      <c r="I3" s="103"/>
      <c r="J3" s="103"/>
      <c r="K3" s="104"/>
      <c r="L3" s="29">
        <f>((NETWORKDAYS($A$7,(IF($A$37="",IF($A$36="",IF($A$35="",$A$34,$A$35),$A$36),$A$37)),Schichten!$F$2:$F$23))*8)</f>
        <v>176</v>
      </c>
    </row>
    <row r="4" spans="1:14" ht="15.75" customHeight="1" x14ac:dyDescent="0.3">
      <c r="A4" s="118" t="s">
        <v>54</v>
      </c>
      <c r="B4" s="152" t="str">
        <f>Jan!B4</f>
        <v>Shelter</v>
      </c>
      <c r="C4" s="153"/>
      <c r="D4" s="153"/>
      <c r="E4" s="153"/>
      <c r="F4" s="154"/>
      <c r="G4" s="102" t="s">
        <v>43</v>
      </c>
      <c r="H4" s="103"/>
      <c r="I4" s="103"/>
      <c r="J4" s="103"/>
      <c r="K4" s="104"/>
      <c r="L4" s="61">
        <f>Jan!L4</f>
        <v>40</v>
      </c>
    </row>
    <row r="5" spans="1:14" ht="15.75" customHeight="1" thickBot="1" x14ac:dyDescent="0.35">
      <c r="A5" s="119"/>
      <c r="B5" s="155"/>
      <c r="C5" s="156"/>
      <c r="D5" s="156"/>
      <c r="E5" s="156"/>
      <c r="F5" s="157"/>
      <c r="G5" s="99" t="s">
        <v>4</v>
      </c>
      <c r="H5" s="100"/>
      <c r="I5" s="100"/>
      <c r="J5" s="100"/>
      <c r="K5" s="101"/>
      <c r="L5" s="73">
        <f>(L3/40)*L4</f>
        <v>176</v>
      </c>
    </row>
    <row r="6" spans="1:14" ht="49.5" customHeight="1" thickTop="1" x14ac:dyDescent="0.3">
      <c r="A6" s="30" t="s">
        <v>5</v>
      </c>
      <c r="B6" s="120" t="s">
        <v>45</v>
      </c>
      <c r="C6" s="121"/>
      <c r="D6" s="167" t="s">
        <v>61</v>
      </c>
      <c r="E6" s="76" t="s">
        <v>52</v>
      </c>
      <c r="F6" s="77" t="s">
        <v>51</v>
      </c>
      <c r="G6" s="31" t="s">
        <v>53</v>
      </c>
      <c r="H6" s="32" t="s">
        <v>60</v>
      </c>
      <c r="I6" s="33" t="s">
        <v>47</v>
      </c>
      <c r="J6" s="34" t="s">
        <v>48</v>
      </c>
      <c r="K6" s="31" t="s">
        <v>49</v>
      </c>
      <c r="L6" s="35" t="s">
        <v>50</v>
      </c>
      <c r="M6" s="25"/>
      <c r="N6" s="25"/>
    </row>
    <row r="7" spans="1:14" x14ac:dyDescent="0.3">
      <c r="A7" s="36">
        <f>IF(Nov!$A$37="",IF(Nov!$A$36="",IF(Nov!$A$35="",Nov!$A$34+1,Nov!$A$35+1),Nov!$A$36+1),Nov!$A$37+1)</f>
        <v>44166</v>
      </c>
      <c r="B7" s="1"/>
      <c r="C7" s="2"/>
      <c r="D7" s="2"/>
      <c r="E7" s="37" t="str">
        <f>IF(($B7="U"),IF(WEEKDAY($A7)=1,"",IF(WEEKDAY($A7)=7,"",IF(COUNTIF(Schichten!F:F,$A7)&gt;0,"",(8/40)*$L$4))),"")</f>
        <v/>
      </c>
      <c r="F7" s="168" t="str">
        <f>IF($M7=TRUE,IF((B7="U"),"",IF(ISBLANK(B7),"",IF(ISBLANK(C7),"Ende?",IF(B7=C7,24,(IF(B7&gt;C7,IF(((C7+1)-B7)&gt;TIME(6,0,0),((C7+1)-B7)-TIME(0,30,0),((C7+1)-B7)),IF((C7-B7)&gt;TIME(6,0,0),(C7-B7)-TIME(0,30,0),(C7-B7))))*24)))),"")</f>
        <v/>
      </c>
      <c r="G7" s="38" t="str">
        <f>IF((B7="U"),"",IF((M7=TRUE),"",IF(ISBLANK(B7),"",IF(ISBLANK(C7),"Ende?",IF(B7=C7,24,(IF(B7&gt;C7,IF(((C7+1)-B7)&gt;TIME(6,0,0),((C7+1)-B7)-TIME(0,30,0),((C7+1)-B7)),IF((C7-B7)&gt;TIME(6,0,0),(C7-B7)-TIME(0,30,0),(C7-B7))))*24)))))</f>
        <v/>
      </c>
      <c r="H7" s="39" t="str">
        <f>IF((B7="U"),"",IF((M7=TRUE),"",IF(ISBLANK(B7),"",IF(ISBLANK(C7),"Ende?",(MAX(0,MIN(Schichten!$D$3+(Schichten!$C$3&gt;Schichten!$D$3),C7+(B7&gt;C7))-MAX(Schichten!$C$3,B7))+MAX(0,(MIN(Schichten!$D$3,C7+(B7&gt;C7))-B7)*(Schichten!$C$3&gt;Schichten!$D$3))+MAX(0,MIN(Schichten!$D$3+(Schichten!$C$3&gt;Schichten!$D$3),C7+0)-Schichten!$C$3)*(B7&gt;C7))*24))))</f>
        <v/>
      </c>
      <c r="I7" s="40" t="str">
        <f>IF((B7="U"),"",IF((M7=TRUE),"",IF(ISBLANK(B7),"",IF(ISBLANK(C7),"Ende?",(MAX(0,MIN(Schichten!$D$4+(Schichten!$C$4&gt;Schichten!$D$4),C7+(B7&gt;C7))-MAX(Schichten!$C$4,B7))+MAX(0,(MIN(Schichten!$D$4,C7+(B7&gt;C7))-B7)*(Schichten!$C$4&gt;Schichten!$D$4))+MAX(0,MIN(Schichten!$D$4+(Schichten!$C$4&gt;Schichten!$D$4),C7+0)-Schichten!$C$4)*(B7&gt;C7))*24))))</f>
        <v/>
      </c>
      <c r="J7" s="41" t="str">
        <f>IF((B7="U"),"",IF((M7=TRUE),"",IF(ISBLANK(B7),"",IF(ISBLANK(C7),"Ende?",IF(WEEKDAY(A7)=7,(MAX(0,MIN(Schichten!$D$5+(Schichten!$C$5&gt;Schichten!$D$5),C7+(B7&gt;C7))-MAX(Schichten!$C$5,B7))+MAX(0,(MIN(Schichten!$D$5,C7+(B7&gt;C7))-B7)*(Schichten!$C$5&gt;Schichten!$D$5))+MAX(0,MIN(Schichten!$D$5+(Schichten!$C$5&gt;Schichten!$D$5),$C7+0)-Schichten!$C$5)*($B7&gt;$C7))*24,IF(WEEKDAY(A7)=6,IF(B7&gt;C7,IF(C7&gt;0.541666,(C7-0.541666)*24,0),0),0))))))</f>
        <v/>
      </c>
      <c r="K7" s="42" t="str">
        <f t="shared" ref="K7:K37" si="0">IF(M7=TRUE,"",IF((IF((B7="U"),"",IF((M7=TRUE),"",IF(ISBLANK(B7),"",IF(ISBLANK(C7),"Ende?",(IF(WEEKDAY(A7)=1,IF(B7&gt;C7,1,C7),IF(WEEKDAY(A7)=7,IF(B7&gt;C7,C7,0)))-IF(WEEKDAY(A7)=1,B7,IF(WEEKDAY(A7)=7,0)))*24)))))&gt;G7,G7,(IF((B7="U"),"",IF((B7="K"),"",IF(ISBLANK(B7),"",IF(ISBLANK(C7),"Ende?",(IF(WEEKDAY(A7)=1,IF(B7&gt;C7,1,C7),IF(WEEKDAY(A7)=7,IF(B7&gt;C7,C7,0)))-IF(WEEKDAY(A7)=1,B7,IF(WEEKDAY(A7)=7,0)))*24)))))))</f>
        <v/>
      </c>
      <c r="L7" s="43" t="str">
        <f>IF(M7=TRUE,"",IF(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&gt;G7,G7,(IF((B7="U"),"",IF((B7="K"),"",IF(ISBLANK(B7),"",IF(ISBLANK(C7),"Ende?",(IF(COUNTIF(Schichten!F:F,A7)&gt;0,IF(B7&gt;C7,1,C7)+IF(COUNTIF(Schichten!F:F,A8)&gt;0,IF(B7&gt;C7,C7,0)),IF(COUNTIF(Schichten!F:F,A8)&gt;0,IF(B7&gt;C7,C7,0)))-IF(COUNTIF(Schichten!F:F,A7)&gt;0,B7,IF(COUNTIF(Schichten!F:F,A8)&gt;0,0)))*24)))))))</f>
        <v/>
      </c>
      <c r="M7" s="175" t="b">
        <v>0</v>
      </c>
    </row>
    <row r="8" spans="1:14" x14ac:dyDescent="0.3">
      <c r="A8" s="36">
        <f>IF(MONTH($A$7+ROW(A1))=MONTH($A$7), $A$7+ROW(A1), "")</f>
        <v>44167</v>
      </c>
      <c r="B8" s="1"/>
      <c r="C8" s="2"/>
      <c r="D8" s="2"/>
      <c r="E8" s="37" t="str">
        <f>IF(($B8="U"),IF(WEEKDAY($A8)=1,"",IF(WEEKDAY($A8)=7,"",IF(COUNTIF(Schichten!F:F,$A8)&gt;0,"",(8/40)*$L$4))),"")</f>
        <v/>
      </c>
      <c r="F8" s="168" t="str">
        <f t="shared" ref="F8:F20" si="1">IF($M8=TRUE,IF((B8="U"),"",IF(ISBLANK(B8),"",IF(ISBLANK(C8),"Ende?",IF(B8=C8,24,(IF(B8&gt;C8,IF(((C8+1)-B8)&gt;TIME(6,0,0),((C8+1)-B8)-TIME(0,30,0),((C8+1)-B8)),IF((C8-B8)&gt;TIME(6,0,0),(C8-B8)-TIME(0,30,0),(C8-B8))))*24)))),"")</f>
        <v/>
      </c>
      <c r="G8" s="38" t="str">
        <f t="shared" ref="G8:G20" si="2">IF((B8="U"),"",IF((M8=TRUE),"",IF(ISBLANK(B8),"",IF(ISBLANK(C8),"Ende?",IF(B8=C8,24,(IF(B8&gt;C8,IF(((C8+1)-B8)&gt;TIME(6,0,0),((C8+1)-B8)-TIME(0,30,0),((C8+1)-B8)),IF((C8-B8)&gt;TIME(6,0,0),(C8-B8)-TIME(0,30,0),(C8-B8))))*24)))))</f>
        <v/>
      </c>
      <c r="H8" s="39" t="str">
        <f>IF((B8="U"),"",IF((M8=TRUE),"",IF(ISBLANK(B8),"",IF(ISBLANK(C8),"Ende?",(MAX(0,MIN(Schichten!$D$3+(Schichten!$C$3&gt;Schichten!$D$3),C8+(B8&gt;C8))-MAX(Schichten!$C$3,B8))+MAX(0,(MIN(Schichten!$D$3,C8+(B8&gt;C8))-B8)*(Schichten!$C$3&gt;Schichten!$D$3))+MAX(0,MIN(Schichten!$D$3+(Schichten!$C$3&gt;Schichten!$D$3),C8+0)-Schichten!$C$3)*(B8&gt;C8))*24))))</f>
        <v/>
      </c>
      <c r="I8" s="40" t="str">
        <f>IF((B8="U"),"",IF((M8=TRUE),"",IF(ISBLANK(B8),"",IF(ISBLANK(C8),"Ende?",(MAX(0,MIN(Schichten!$D$4+(Schichten!$C$4&gt;Schichten!$D$4),C8+(B8&gt;C8))-MAX(Schichten!$C$4,B8))+MAX(0,(MIN(Schichten!$D$4,C8+(B8&gt;C8))-B8)*(Schichten!$C$4&gt;Schichten!$D$4))+MAX(0,MIN(Schichten!$D$4+(Schichten!$C$4&gt;Schichten!$D$4),C8+0)-Schichten!$C$4)*(B8&gt;C8))*24))))</f>
        <v/>
      </c>
      <c r="J8" s="41" t="str">
        <f>IF((B8="U"),"",IF((M8=TRUE),"",IF(ISBLANK(B8),"",IF(ISBLANK(C8),"Ende?",IF(WEEKDAY(A8)=7,(MAX(0,MIN(Schichten!$D$5+(Schichten!$C$5&gt;Schichten!$D$5),C8+(B8&gt;C8))-MAX(Schichten!$C$5,B8))+MAX(0,(MIN(Schichten!$D$5,C8+(B8&gt;C8))-B8)*(Schichten!$C$5&gt;Schichten!$D$5))+MAX(0,MIN(Schichten!$D$5+(Schichten!$C$5&gt;Schichten!$D$5),$C8+0)-Schichten!$C$5)*($B8&gt;$C8))*24,IF(WEEKDAY(A8)=6,IF(B8&gt;C8,IF(C8&gt;0.541666,(C8-0.541666)*24,0),0),0))))))</f>
        <v/>
      </c>
      <c r="K8" s="42" t="str">
        <f t="shared" si="0"/>
        <v/>
      </c>
      <c r="L8" s="43" t="str">
        <f>IF(M8=TRUE,"",IF(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&gt;G8,G8,(IF((B8="U"),"",IF((B8="K"),"",IF(ISBLANK(B8),"",IF(ISBLANK(C8),"Ende?",(IF(COUNTIF(Schichten!F:F,A8)&gt;0,IF(B8&gt;C8,1,C8)+IF(COUNTIF(Schichten!F:F,A9)&gt;0,IF(B8&gt;C8,C8,0)),IF(COUNTIF(Schichten!F:F,A9)&gt;0,IF(B8&gt;C8,C8,0)))-IF(COUNTIF(Schichten!F:F,A8)&gt;0,B8,IF(COUNTIF(Schichten!F:F,A9)&gt;0,0)))*24)))))))</f>
        <v/>
      </c>
      <c r="M8" s="175" t="b">
        <v>0</v>
      </c>
    </row>
    <row r="9" spans="1:14" x14ac:dyDescent="0.3">
      <c r="A9" s="36">
        <f t="shared" ref="A9:A37" si="3">IF(MONTH($A$7+ROW(A2))=MONTH($A$7), $A$7+ROW(A2), "")</f>
        <v>44168</v>
      </c>
      <c r="B9" s="1"/>
      <c r="C9" s="2"/>
      <c r="D9" s="2"/>
      <c r="E9" s="37" t="str">
        <f>IF(($B9="U"),IF(WEEKDAY($A9)=1,"",IF(WEEKDAY($A9)=7,"",IF(COUNTIF(Schichten!F:F,$A9)&gt;0,"",(8/40)*$L$4))),"")</f>
        <v/>
      </c>
      <c r="F9" s="168" t="str">
        <f t="shared" si="1"/>
        <v/>
      </c>
      <c r="G9" s="38" t="str">
        <f t="shared" si="2"/>
        <v/>
      </c>
      <c r="H9" s="39" t="str">
        <f>IF((B9="U"),"",IF((M9=TRUE),"",IF(ISBLANK(B9),"",IF(ISBLANK(C9),"Ende?",(MAX(0,MIN(Schichten!$D$3+(Schichten!$C$3&gt;Schichten!$D$3),C9+(B9&gt;C9))-MAX(Schichten!$C$3,B9))+MAX(0,(MIN(Schichten!$D$3,C9+(B9&gt;C9))-B9)*(Schichten!$C$3&gt;Schichten!$D$3))+MAX(0,MIN(Schichten!$D$3+(Schichten!$C$3&gt;Schichten!$D$3),C9+0)-Schichten!$C$3)*(B9&gt;C9))*24))))</f>
        <v/>
      </c>
      <c r="I9" s="40" t="str">
        <f>IF((B9="U"),"",IF((M9=TRUE),"",IF(ISBLANK(B9),"",IF(ISBLANK(C9),"Ende?",(MAX(0,MIN(Schichten!$D$4+(Schichten!$C$4&gt;Schichten!$D$4),C9+(B9&gt;C9))-MAX(Schichten!$C$4,B9))+MAX(0,(MIN(Schichten!$D$4,C9+(B9&gt;C9))-B9)*(Schichten!$C$4&gt;Schichten!$D$4))+MAX(0,MIN(Schichten!$D$4+(Schichten!$C$4&gt;Schichten!$D$4),C9+0)-Schichten!$C$4)*(B9&gt;C9))*24))))</f>
        <v/>
      </c>
      <c r="J9" s="41" t="str">
        <f>IF((B9="U"),"",IF((M9=TRUE),"",IF(ISBLANK(B9),"",IF(ISBLANK(C9),"Ende?",IF(WEEKDAY(A9)=7,(MAX(0,MIN(Schichten!$D$5+(Schichten!$C$5&gt;Schichten!$D$5),C9+(B9&gt;C9))-MAX(Schichten!$C$5,B9))+MAX(0,(MIN(Schichten!$D$5,C9+(B9&gt;C9))-B9)*(Schichten!$C$5&gt;Schichten!$D$5))+MAX(0,MIN(Schichten!$D$5+(Schichten!$C$5&gt;Schichten!$D$5),$C9+0)-Schichten!$C$5)*($B9&gt;$C9))*24,IF(WEEKDAY(A9)=6,IF(B9&gt;C9,IF(C9&gt;0.541666,(C9-0.541666)*24,0),0),0))))))</f>
        <v/>
      </c>
      <c r="K9" s="42" t="str">
        <f t="shared" si="0"/>
        <v/>
      </c>
      <c r="L9" s="43" t="str">
        <f>IF(M9=TRUE,"",IF(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&gt;G9,G9,(IF((B9="U"),"",IF((B9="K"),"",IF(ISBLANK(B9),"",IF(ISBLANK(C9),"Ende?",(IF(COUNTIF(Schichten!F:F,A9)&gt;0,IF(B9&gt;C9,1,C9)+IF(COUNTIF(Schichten!F:F,A10)&gt;0,IF(B9&gt;C9,C9,0)),IF(COUNTIF(Schichten!F:F,A10)&gt;0,IF(B9&gt;C9,C9,0)))-IF(COUNTIF(Schichten!F:F,A9)&gt;0,B9,IF(COUNTIF(Schichten!F:F,A10)&gt;0,0)))*24)))))))</f>
        <v/>
      </c>
      <c r="M9" s="175" t="b">
        <v>0</v>
      </c>
    </row>
    <row r="10" spans="1:14" x14ac:dyDescent="0.3">
      <c r="A10" s="36">
        <f t="shared" si="3"/>
        <v>44169</v>
      </c>
      <c r="B10" s="1"/>
      <c r="C10" s="2"/>
      <c r="D10" s="2"/>
      <c r="E10" s="37" t="str">
        <f>IF(($B10="U"),IF(WEEKDAY($A10)=1,"",IF(WEEKDAY($A10)=7,"",IF(COUNTIF(Schichten!F:F,$A10)&gt;0,"",(8/40)*$L$4))),"")</f>
        <v/>
      </c>
      <c r="F10" s="168" t="str">
        <f t="shared" si="1"/>
        <v/>
      </c>
      <c r="G10" s="38" t="str">
        <f t="shared" si="2"/>
        <v/>
      </c>
      <c r="H10" s="39" t="str">
        <f>IF((B10="U"),"",IF((M10=TRUE),"",IF(ISBLANK(B10),"",IF(ISBLANK(C10),"Ende?",(MAX(0,MIN(Schichten!$D$3+(Schichten!$C$3&gt;Schichten!$D$3),C10+(B10&gt;C10))-MAX(Schichten!$C$3,B10))+MAX(0,(MIN(Schichten!$D$3,C10+(B10&gt;C10))-B10)*(Schichten!$C$3&gt;Schichten!$D$3))+MAX(0,MIN(Schichten!$D$3+(Schichten!$C$3&gt;Schichten!$D$3),C10+0)-Schichten!$C$3)*(B10&gt;C10))*24))))</f>
        <v/>
      </c>
      <c r="I10" s="40" t="str">
        <f>IF((B10="U"),"",IF((M10=TRUE),"",IF(ISBLANK(B10),"",IF(ISBLANK(C10),"Ende?",(MAX(0,MIN(Schichten!$D$4+(Schichten!$C$4&gt;Schichten!$D$4),C10+(B10&gt;C10))-MAX(Schichten!$C$4,B10))+MAX(0,(MIN(Schichten!$D$4,C10+(B10&gt;C10))-B10)*(Schichten!$C$4&gt;Schichten!$D$4))+MAX(0,MIN(Schichten!$D$4+(Schichten!$C$4&gt;Schichten!$D$4),C10+0)-Schichten!$C$4)*(B10&gt;C10))*24))))</f>
        <v/>
      </c>
      <c r="J10" s="41" t="str">
        <f>IF((B10="U"),"",IF((M10=TRUE),"",IF(ISBLANK(B10),"",IF(ISBLANK(C10),"Ende?",IF(WEEKDAY(A10)=7,(MAX(0,MIN(Schichten!$D$5+(Schichten!$C$5&gt;Schichten!$D$5),C10+(B10&gt;C10))-MAX(Schichten!$C$5,B10))+MAX(0,(MIN(Schichten!$D$5,C10+(B10&gt;C10))-B10)*(Schichten!$C$5&gt;Schichten!$D$5))+MAX(0,MIN(Schichten!$D$5+(Schichten!$C$5&gt;Schichten!$D$5),$C10+0)-Schichten!$C$5)*($B10&gt;$C10))*24,IF(WEEKDAY(A10)=6,IF(B10&gt;C10,IF(C10&gt;0.541666,(C10-0.541666)*24,0),0),0))))))</f>
        <v/>
      </c>
      <c r="K10" s="42" t="str">
        <f t="shared" si="0"/>
        <v/>
      </c>
      <c r="L10" s="43" t="str">
        <f>IF(M10=TRUE,"",IF(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&gt;G10,G10,(IF((B10="U"),"",IF((B10="K"),"",IF(ISBLANK(B10),"",IF(ISBLANK(C10),"Ende?",(IF(COUNTIF(Schichten!F:F,A10)&gt;0,IF(B10&gt;C10,1,C10)+IF(COUNTIF(Schichten!F:F,A11)&gt;0,IF(B10&gt;C10,C10,0)),IF(COUNTIF(Schichten!F:F,A11)&gt;0,IF(B10&gt;C10,C10,0)))-IF(COUNTIF(Schichten!F:F,A10)&gt;0,B10,IF(COUNTIF(Schichten!F:F,A11)&gt;0,0)))*24)))))))</f>
        <v/>
      </c>
      <c r="M10" s="175" t="b">
        <v>0</v>
      </c>
    </row>
    <row r="11" spans="1:14" x14ac:dyDescent="0.3">
      <c r="A11" s="36">
        <f t="shared" si="3"/>
        <v>44170</v>
      </c>
      <c r="B11" s="1"/>
      <c r="C11" s="2"/>
      <c r="D11" s="2"/>
      <c r="E11" s="37" t="str">
        <f>IF(($B11="U"),IF(WEEKDAY($A11)=1,"",IF(WEEKDAY($A11)=7,"",IF(COUNTIF(Schichten!F:F,$A11)&gt;0,"",(8/40)*$L$4))),"")</f>
        <v/>
      </c>
      <c r="F11" s="168" t="str">
        <f t="shared" si="1"/>
        <v/>
      </c>
      <c r="G11" s="38" t="str">
        <f t="shared" si="2"/>
        <v/>
      </c>
      <c r="H11" s="39" t="str">
        <f>IF((B11="U"),"",IF((M11=TRUE),"",IF(ISBLANK(B11),"",IF(ISBLANK(C11),"Ende?",(MAX(0,MIN(Schichten!$D$3+(Schichten!$C$3&gt;Schichten!$D$3),C11+(B11&gt;C11))-MAX(Schichten!$C$3,B11))+MAX(0,(MIN(Schichten!$D$3,C11+(B11&gt;C11))-B11)*(Schichten!$C$3&gt;Schichten!$D$3))+MAX(0,MIN(Schichten!$D$3+(Schichten!$C$3&gt;Schichten!$D$3),C11+0)-Schichten!$C$3)*(B11&gt;C11))*24))))</f>
        <v/>
      </c>
      <c r="I11" s="40" t="str">
        <f>IF((B11="U"),"",IF((M11=TRUE),"",IF(ISBLANK(B11),"",IF(ISBLANK(C11),"Ende?",(MAX(0,MIN(Schichten!$D$4+(Schichten!$C$4&gt;Schichten!$D$4),C11+(B11&gt;C11))-MAX(Schichten!$C$4,B11))+MAX(0,(MIN(Schichten!$D$4,C11+(B11&gt;C11))-B11)*(Schichten!$C$4&gt;Schichten!$D$4))+MAX(0,MIN(Schichten!$D$4+(Schichten!$C$4&gt;Schichten!$D$4),C11+0)-Schichten!$C$4)*(B11&gt;C11))*24))))</f>
        <v/>
      </c>
      <c r="J11" s="41" t="str">
        <f>IF((B11="U"),"",IF((M11=TRUE),"",IF(ISBLANK(B11),"",IF(ISBLANK(C11),"Ende?",IF(WEEKDAY(A11)=7,(MAX(0,MIN(Schichten!$D$5+(Schichten!$C$5&gt;Schichten!$D$5),C11+(B11&gt;C11))-MAX(Schichten!$C$5,B11))+MAX(0,(MIN(Schichten!$D$5,C11+(B11&gt;C11))-B11)*(Schichten!$C$5&gt;Schichten!$D$5))+MAX(0,MIN(Schichten!$D$5+(Schichten!$C$5&gt;Schichten!$D$5),$C11+0)-Schichten!$C$5)*($B11&gt;$C11))*24,IF(WEEKDAY(A11)=6,IF(B11&gt;C11,IF(C11&gt;0.541666,(C11-0.541666)*24,0),0),0))))))</f>
        <v/>
      </c>
      <c r="K11" s="42" t="str">
        <f t="shared" si="0"/>
        <v/>
      </c>
      <c r="L11" s="43" t="str">
        <f>IF(M11=TRUE,"",IF(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&gt;G11,G11,(IF((B11="U"),"",IF((B11="K"),"",IF(ISBLANK(B11),"",IF(ISBLANK(C11),"Ende?",(IF(COUNTIF(Schichten!F:F,A11)&gt;0,IF(B11&gt;C11,1,C11)+IF(COUNTIF(Schichten!F:F,A12)&gt;0,IF(B11&gt;C11,C11,0)),IF(COUNTIF(Schichten!F:F,A12)&gt;0,IF(B11&gt;C11,C11,0)))-IF(COUNTIF(Schichten!F:F,A11)&gt;0,B11,IF(COUNTIF(Schichten!F:F,A12)&gt;0,0)))*24)))))))</f>
        <v/>
      </c>
      <c r="M11" s="175" t="b">
        <v>0</v>
      </c>
    </row>
    <row r="12" spans="1:14" x14ac:dyDescent="0.3">
      <c r="A12" s="36">
        <f t="shared" si="3"/>
        <v>44171</v>
      </c>
      <c r="B12" s="1"/>
      <c r="C12" s="2"/>
      <c r="D12" s="2"/>
      <c r="E12" s="37" t="str">
        <f>IF(($B12="U"),IF(WEEKDAY($A12)=1,"",IF(WEEKDAY($A12)=7,"",IF(COUNTIF(Schichten!F:F,$A12)&gt;0,"",(8/40)*$L$4))),"")</f>
        <v/>
      </c>
      <c r="F12" s="168" t="str">
        <f t="shared" si="1"/>
        <v/>
      </c>
      <c r="G12" s="38" t="str">
        <f t="shared" si="2"/>
        <v/>
      </c>
      <c r="H12" s="39" t="str">
        <f>IF((B12="U"),"",IF((M12=TRUE),"",IF(ISBLANK(B12),"",IF(ISBLANK(C12),"Ende?",(MAX(0,MIN(Schichten!$D$3+(Schichten!$C$3&gt;Schichten!$D$3),C12+(B12&gt;C12))-MAX(Schichten!$C$3,B12))+MAX(0,(MIN(Schichten!$D$3,C12+(B12&gt;C12))-B12)*(Schichten!$C$3&gt;Schichten!$D$3))+MAX(0,MIN(Schichten!$D$3+(Schichten!$C$3&gt;Schichten!$D$3),C12+0)-Schichten!$C$3)*(B12&gt;C12))*24))))</f>
        <v/>
      </c>
      <c r="I12" s="40" t="str">
        <f>IF((B12="U"),"",IF((M12=TRUE),"",IF(ISBLANK(B12),"",IF(ISBLANK(C12),"Ende?",(MAX(0,MIN(Schichten!$D$4+(Schichten!$C$4&gt;Schichten!$D$4),C12+(B12&gt;C12))-MAX(Schichten!$C$4,B12))+MAX(0,(MIN(Schichten!$D$4,C12+(B12&gt;C12))-B12)*(Schichten!$C$4&gt;Schichten!$D$4))+MAX(0,MIN(Schichten!$D$4+(Schichten!$C$4&gt;Schichten!$D$4),C12+0)-Schichten!$C$4)*(B12&gt;C12))*24))))</f>
        <v/>
      </c>
      <c r="J12" s="41" t="str">
        <f>IF((B12="U"),"",IF((M12=TRUE),"",IF(ISBLANK(B12),"",IF(ISBLANK(C12),"Ende?",IF(WEEKDAY(A12)=7,(MAX(0,MIN(Schichten!$D$5+(Schichten!$C$5&gt;Schichten!$D$5),C12+(B12&gt;C12))-MAX(Schichten!$C$5,B12))+MAX(0,(MIN(Schichten!$D$5,C12+(B12&gt;C12))-B12)*(Schichten!$C$5&gt;Schichten!$D$5))+MAX(0,MIN(Schichten!$D$5+(Schichten!$C$5&gt;Schichten!$D$5),$C12+0)-Schichten!$C$5)*($B12&gt;$C12))*24,IF(WEEKDAY(A12)=6,IF(B12&gt;C12,IF(C12&gt;0.541666,(C12-0.541666)*24,0),0),0))))))</f>
        <v/>
      </c>
      <c r="K12" s="42" t="str">
        <f t="shared" si="0"/>
        <v/>
      </c>
      <c r="L12" s="43" t="str">
        <f>IF(M12=TRUE,"",IF(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&gt;G12,G12,(IF((B12="U"),"",IF((B12="K"),"",IF(ISBLANK(B12),"",IF(ISBLANK(C12),"Ende?",(IF(COUNTIF(Schichten!F:F,A12)&gt;0,IF(B12&gt;C12,1,C12)+IF(COUNTIF(Schichten!F:F,A13)&gt;0,IF(B12&gt;C12,C12,0)),IF(COUNTIF(Schichten!F:F,A13)&gt;0,IF(B12&gt;C12,C12,0)))-IF(COUNTIF(Schichten!F:F,A12)&gt;0,B12,IF(COUNTIF(Schichten!F:F,A13)&gt;0,0)))*24)))))))</f>
        <v/>
      </c>
      <c r="M12" s="175" t="b">
        <v>0</v>
      </c>
    </row>
    <row r="13" spans="1:14" x14ac:dyDescent="0.3">
      <c r="A13" s="36">
        <f t="shared" si="3"/>
        <v>44172</v>
      </c>
      <c r="B13" s="1"/>
      <c r="C13" s="2"/>
      <c r="D13" s="2"/>
      <c r="E13" s="37" t="str">
        <f>IF(($B13="U"),IF(WEEKDAY($A13)=1,"",IF(WEEKDAY($A13)=7,"",IF(COUNTIF(Schichten!F:F,$A13)&gt;0,"",(8/40)*$L$4))),"")</f>
        <v/>
      </c>
      <c r="F13" s="168" t="str">
        <f t="shared" si="1"/>
        <v/>
      </c>
      <c r="G13" s="38" t="str">
        <f t="shared" si="2"/>
        <v/>
      </c>
      <c r="H13" s="39" t="str">
        <f>IF((B13="U"),"",IF((M13=TRUE),"",IF(ISBLANK(B13),"",IF(ISBLANK(C13),"Ende?",(MAX(0,MIN(Schichten!$D$3+(Schichten!$C$3&gt;Schichten!$D$3),C13+(B13&gt;C13))-MAX(Schichten!$C$3,B13))+MAX(0,(MIN(Schichten!$D$3,C13+(B13&gt;C13))-B13)*(Schichten!$C$3&gt;Schichten!$D$3))+MAX(0,MIN(Schichten!$D$3+(Schichten!$C$3&gt;Schichten!$D$3),C13+0)-Schichten!$C$3)*(B13&gt;C13))*24))))</f>
        <v/>
      </c>
      <c r="I13" s="40" t="str">
        <f>IF((B13="U"),"",IF((M13=TRUE),"",IF(ISBLANK(B13),"",IF(ISBLANK(C13),"Ende?",(MAX(0,MIN(Schichten!$D$4+(Schichten!$C$4&gt;Schichten!$D$4),C13+(B13&gt;C13))-MAX(Schichten!$C$4,B13))+MAX(0,(MIN(Schichten!$D$4,C13+(B13&gt;C13))-B13)*(Schichten!$C$4&gt;Schichten!$D$4))+MAX(0,MIN(Schichten!$D$4+(Schichten!$C$4&gt;Schichten!$D$4),C13+0)-Schichten!$C$4)*(B13&gt;C13))*24))))</f>
        <v/>
      </c>
      <c r="J13" s="41" t="str">
        <f>IF((B13="U"),"",IF((M13=TRUE),"",IF(ISBLANK(B13),"",IF(ISBLANK(C13),"Ende?",IF(WEEKDAY(A13)=7,(MAX(0,MIN(Schichten!$D$5+(Schichten!$C$5&gt;Schichten!$D$5),C13+(B13&gt;C13))-MAX(Schichten!$C$5,B13))+MAX(0,(MIN(Schichten!$D$5,C13+(B13&gt;C13))-B13)*(Schichten!$C$5&gt;Schichten!$D$5))+MAX(0,MIN(Schichten!$D$5+(Schichten!$C$5&gt;Schichten!$D$5),$C13+0)-Schichten!$C$5)*($B13&gt;$C13))*24,IF(WEEKDAY(A13)=6,IF(B13&gt;C13,IF(C13&gt;0.541666,(C13-0.541666)*24,0),0),0))))))</f>
        <v/>
      </c>
      <c r="K13" s="42" t="str">
        <f t="shared" si="0"/>
        <v/>
      </c>
      <c r="L13" s="43" t="str">
        <f>IF(M13=TRUE,"",IF(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&gt;G13,G13,(IF((B13="U"),"",IF((B13="K"),"",IF(ISBLANK(B13),"",IF(ISBLANK(C13),"Ende?",(IF(COUNTIF(Schichten!F:F,A13)&gt;0,IF(B13&gt;C13,1,C13)+IF(COUNTIF(Schichten!F:F,A14)&gt;0,IF(B13&gt;C13,C13,0)),IF(COUNTIF(Schichten!F:F,A14)&gt;0,IF(B13&gt;C13,C13,0)))-IF(COUNTIF(Schichten!F:F,A13)&gt;0,B13,IF(COUNTIF(Schichten!F:F,A14)&gt;0,0)))*24)))))))</f>
        <v/>
      </c>
      <c r="M13" s="175" t="b">
        <v>0</v>
      </c>
    </row>
    <row r="14" spans="1:14" x14ac:dyDescent="0.3">
      <c r="A14" s="36">
        <f t="shared" si="3"/>
        <v>44173</v>
      </c>
      <c r="B14" s="1"/>
      <c r="C14" s="2"/>
      <c r="D14" s="2"/>
      <c r="E14" s="37" t="str">
        <f>IF(($B14="U"),IF(WEEKDAY($A14)=1,"",IF(WEEKDAY($A14)=7,"",IF(COUNTIF(Schichten!F:F,$A14)&gt;0,"",(8/40)*$L$4))),"")</f>
        <v/>
      </c>
      <c r="F14" s="168" t="str">
        <f t="shared" si="1"/>
        <v/>
      </c>
      <c r="G14" s="38" t="str">
        <f t="shared" si="2"/>
        <v/>
      </c>
      <c r="H14" s="39" t="str">
        <f>IF((B14="U"),"",IF((M14=TRUE),"",IF(ISBLANK(B14),"",IF(ISBLANK(C14),"Ende?",(MAX(0,MIN(Schichten!$D$3+(Schichten!$C$3&gt;Schichten!$D$3),C14+(B14&gt;C14))-MAX(Schichten!$C$3,B14))+MAX(0,(MIN(Schichten!$D$3,C14+(B14&gt;C14))-B14)*(Schichten!$C$3&gt;Schichten!$D$3))+MAX(0,MIN(Schichten!$D$3+(Schichten!$C$3&gt;Schichten!$D$3),C14+0)-Schichten!$C$3)*(B14&gt;C14))*24))))</f>
        <v/>
      </c>
      <c r="I14" s="40" t="str">
        <f>IF((B14="U"),"",IF((M14=TRUE),"",IF(ISBLANK(B14),"",IF(ISBLANK(C14),"Ende?",(MAX(0,MIN(Schichten!$D$4+(Schichten!$C$4&gt;Schichten!$D$4),C14+(B14&gt;C14))-MAX(Schichten!$C$4,B14))+MAX(0,(MIN(Schichten!$D$4,C14+(B14&gt;C14))-B14)*(Schichten!$C$4&gt;Schichten!$D$4))+MAX(0,MIN(Schichten!$D$4+(Schichten!$C$4&gt;Schichten!$D$4),C14+0)-Schichten!$C$4)*(B14&gt;C14))*24))))</f>
        <v/>
      </c>
      <c r="J14" s="41" t="str">
        <f>IF((B14="U"),"",IF((M14=TRUE),"",IF(ISBLANK(B14),"",IF(ISBLANK(C14),"Ende?",IF(WEEKDAY(A14)=7,(MAX(0,MIN(Schichten!$D$5+(Schichten!$C$5&gt;Schichten!$D$5),C14+(B14&gt;C14))-MAX(Schichten!$C$5,B14))+MAX(0,(MIN(Schichten!$D$5,C14+(B14&gt;C14))-B14)*(Schichten!$C$5&gt;Schichten!$D$5))+MAX(0,MIN(Schichten!$D$5+(Schichten!$C$5&gt;Schichten!$D$5),$C14+0)-Schichten!$C$5)*($B14&gt;$C14))*24,IF(WEEKDAY(A14)=6,IF(B14&gt;C14,IF(C14&gt;0.541666,(C14-0.541666)*24,0),0),0))))))</f>
        <v/>
      </c>
      <c r="K14" s="42" t="str">
        <f t="shared" si="0"/>
        <v/>
      </c>
      <c r="L14" s="43" t="str">
        <f>IF(M14=TRUE,"",IF(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&gt;G14,G14,(IF((B14="U"),"",IF((B14="K"),"",IF(ISBLANK(B14),"",IF(ISBLANK(C14),"Ende?",(IF(COUNTIF(Schichten!F:F,A14)&gt;0,IF(B14&gt;C14,1,C14)+IF(COUNTIF(Schichten!F:F,A15)&gt;0,IF(B14&gt;C14,C14,0)),IF(COUNTIF(Schichten!F:F,A15)&gt;0,IF(B14&gt;C14,C14,0)))-IF(COUNTIF(Schichten!F:F,A14)&gt;0,B14,IF(COUNTIF(Schichten!F:F,A15)&gt;0,0)))*24)))))))</f>
        <v/>
      </c>
      <c r="M14" s="175" t="b">
        <v>0</v>
      </c>
    </row>
    <row r="15" spans="1:14" x14ac:dyDescent="0.3">
      <c r="A15" s="36">
        <f t="shared" si="3"/>
        <v>44174</v>
      </c>
      <c r="B15" s="1"/>
      <c r="C15" s="2"/>
      <c r="D15" s="2"/>
      <c r="E15" s="37" t="str">
        <f>IF(($B15="U"),IF(WEEKDAY($A15)=1,"",IF(WEEKDAY($A15)=7,"",IF(COUNTIF(Schichten!F:F,$A15)&gt;0,"",(8/40)*$L$4))),"")</f>
        <v/>
      </c>
      <c r="F15" s="168" t="str">
        <f t="shared" si="1"/>
        <v/>
      </c>
      <c r="G15" s="38" t="str">
        <f t="shared" si="2"/>
        <v/>
      </c>
      <c r="H15" s="39" t="str">
        <f>IF((B15="U"),"",IF((M15=TRUE),"",IF(ISBLANK(B15),"",IF(ISBLANK(C15),"Ende?",(MAX(0,MIN(Schichten!$D$3+(Schichten!$C$3&gt;Schichten!$D$3),C15+(B15&gt;C15))-MAX(Schichten!$C$3,B15))+MAX(0,(MIN(Schichten!$D$3,C15+(B15&gt;C15))-B15)*(Schichten!$C$3&gt;Schichten!$D$3))+MAX(0,MIN(Schichten!$D$3+(Schichten!$C$3&gt;Schichten!$D$3),C15+0)-Schichten!$C$3)*(B15&gt;C15))*24))))</f>
        <v/>
      </c>
      <c r="I15" s="40" t="str">
        <f>IF((B15="U"),"",IF((M15=TRUE),"",IF(ISBLANK(B15),"",IF(ISBLANK(C15),"Ende?",(MAX(0,MIN(Schichten!$D$4+(Schichten!$C$4&gt;Schichten!$D$4),C15+(B15&gt;C15))-MAX(Schichten!$C$4,B15))+MAX(0,(MIN(Schichten!$D$4,C15+(B15&gt;C15))-B15)*(Schichten!$C$4&gt;Schichten!$D$4))+MAX(0,MIN(Schichten!$D$4+(Schichten!$C$4&gt;Schichten!$D$4),C15+0)-Schichten!$C$4)*(B15&gt;C15))*24))))</f>
        <v/>
      </c>
      <c r="J15" s="41" t="str">
        <f>IF((B15="U"),"",IF((M15=TRUE),"",IF(ISBLANK(B15),"",IF(ISBLANK(C15),"Ende?",IF(WEEKDAY(A15)=7,(MAX(0,MIN(Schichten!$D$5+(Schichten!$C$5&gt;Schichten!$D$5),C15+(B15&gt;C15))-MAX(Schichten!$C$5,B15))+MAX(0,(MIN(Schichten!$D$5,C15+(B15&gt;C15))-B15)*(Schichten!$C$5&gt;Schichten!$D$5))+MAX(0,MIN(Schichten!$D$5+(Schichten!$C$5&gt;Schichten!$D$5),$C15+0)-Schichten!$C$5)*($B15&gt;$C15))*24,IF(WEEKDAY(A15)=6,IF(B15&gt;C15,IF(C15&gt;0.541666,(C15-0.541666)*24,0),0),0))))))</f>
        <v/>
      </c>
      <c r="K15" s="42" t="str">
        <f t="shared" si="0"/>
        <v/>
      </c>
      <c r="L15" s="43" t="str">
        <f>IF(M15=TRUE,"",IF(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&gt;G15,G15,(IF((B15="U"),"",IF((B15="K"),"",IF(ISBLANK(B15),"",IF(ISBLANK(C15),"Ende?",(IF(COUNTIF(Schichten!F:F,A15)&gt;0,IF(B15&gt;C15,1,C15)+IF(COUNTIF(Schichten!F:F,A16)&gt;0,IF(B15&gt;C15,C15,0)),IF(COUNTIF(Schichten!F:F,A16)&gt;0,IF(B15&gt;C15,C15,0)))-IF(COUNTIF(Schichten!F:F,A15)&gt;0,B15,IF(COUNTIF(Schichten!F:F,A16)&gt;0,0)))*24)))))))</f>
        <v/>
      </c>
      <c r="M15" s="175" t="b">
        <v>0</v>
      </c>
    </row>
    <row r="16" spans="1:14" x14ac:dyDescent="0.3">
      <c r="A16" s="36">
        <f t="shared" si="3"/>
        <v>44175</v>
      </c>
      <c r="B16" s="1"/>
      <c r="C16" s="2"/>
      <c r="D16" s="2"/>
      <c r="E16" s="37" t="str">
        <f>IF(($B16="U"),IF(WEEKDAY($A16)=1,"",IF(WEEKDAY($A16)=7,"",IF(COUNTIF(Schichten!F:F,$A16)&gt;0,"",(8/40)*$L$4))),"")</f>
        <v/>
      </c>
      <c r="F16" s="168" t="str">
        <f t="shared" si="1"/>
        <v/>
      </c>
      <c r="G16" s="38" t="str">
        <f t="shared" si="2"/>
        <v/>
      </c>
      <c r="H16" s="39" t="str">
        <f>IF((B16="U"),"",IF((M16=TRUE),"",IF(ISBLANK(B16),"",IF(ISBLANK(C16),"Ende?",(MAX(0,MIN(Schichten!$D$3+(Schichten!$C$3&gt;Schichten!$D$3),C16+(B16&gt;C16))-MAX(Schichten!$C$3,B16))+MAX(0,(MIN(Schichten!$D$3,C16+(B16&gt;C16))-B16)*(Schichten!$C$3&gt;Schichten!$D$3))+MAX(0,MIN(Schichten!$D$3+(Schichten!$C$3&gt;Schichten!$D$3),C16+0)-Schichten!$C$3)*(B16&gt;C16))*24))))</f>
        <v/>
      </c>
      <c r="I16" s="40" t="str">
        <f>IF((B16="U"),"",IF((M16=TRUE),"",IF(ISBLANK(B16),"",IF(ISBLANK(C16),"Ende?",(MAX(0,MIN(Schichten!$D$4+(Schichten!$C$4&gt;Schichten!$D$4),C16+(B16&gt;C16))-MAX(Schichten!$C$4,B16))+MAX(0,(MIN(Schichten!$D$4,C16+(B16&gt;C16))-B16)*(Schichten!$C$4&gt;Schichten!$D$4))+MAX(0,MIN(Schichten!$D$4+(Schichten!$C$4&gt;Schichten!$D$4),C16+0)-Schichten!$C$4)*(B16&gt;C16))*24))))</f>
        <v/>
      </c>
      <c r="J16" s="41" t="str">
        <f>IF((B16="U"),"",IF((M16=TRUE),"",IF(ISBLANK(B16),"",IF(ISBLANK(C16),"Ende?",IF(WEEKDAY(A16)=7,(MAX(0,MIN(Schichten!$D$5+(Schichten!$C$5&gt;Schichten!$D$5),C16+(B16&gt;C16))-MAX(Schichten!$C$5,B16))+MAX(0,(MIN(Schichten!$D$5,C16+(B16&gt;C16))-B16)*(Schichten!$C$5&gt;Schichten!$D$5))+MAX(0,MIN(Schichten!$D$5+(Schichten!$C$5&gt;Schichten!$D$5),$C16+0)-Schichten!$C$5)*($B16&gt;$C16))*24,IF(WEEKDAY(A16)=6,IF(B16&gt;C16,IF(C16&gt;0.541666,(C16-0.541666)*24,0),0),0))))))</f>
        <v/>
      </c>
      <c r="K16" s="42" t="str">
        <f t="shared" si="0"/>
        <v/>
      </c>
      <c r="L16" s="43" t="str">
        <f>IF(M16=TRUE,"",IF(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&gt;G16,G16,(IF((B16="U"),"",IF((B16="K"),"",IF(ISBLANK(B16),"",IF(ISBLANK(C16),"Ende?",(IF(COUNTIF(Schichten!F:F,A16)&gt;0,IF(B16&gt;C16,1,C16)+IF(COUNTIF(Schichten!F:F,A17)&gt;0,IF(B16&gt;C16,C16,0)),IF(COUNTIF(Schichten!F:F,A17)&gt;0,IF(B16&gt;C16,C16,0)))-IF(COUNTIF(Schichten!F:F,A16)&gt;0,B16,IF(COUNTIF(Schichten!F:F,A17)&gt;0,0)))*24)))))))</f>
        <v/>
      </c>
      <c r="M16" s="175" t="b">
        <v>0</v>
      </c>
    </row>
    <row r="17" spans="1:13" x14ac:dyDescent="0.3">
      <c r="A17" s="36">
        <f t="shared" si="3"/>
        <v>44176</v>
      </c>
      <c r="B17" s="1"/>
      <c r="C17" s="2"/>
      <c r="D17" s="2"/>
      <c r="E17" s="37" t="str">
        <f>IF(($B17="U"),IF(WEEKDAY($A17)=1,"",IF(WEEKDAY($A17)=7,"",IF(COUNTIF(Schichten!F:F,$A17)&gt;0,"",(8/40)*$L$4))),"")</f>
        <v/>
      </c>
      <c r="F17" s="168" t="str">
        <f t="shared" si="1"/>
        <v/>
      </c>
      <c r="G17" s="38" t="str">
        <f t="shared" si="2"/>
        <v/>
      </c>
      <c r="H17" s="39" t="str">
        <f>IF((B17="U"),"",IF((M17=TRUE),"",IF(ISBLANK(B17),"",IF(ISBLANK(C17),"Ende?",(MAX(0,MIN(Schichten!$D$3+(Schichten!$C$3&gt;Schichten!$D$3),C17+(B17&gt;C17))-MAX(Schichten!$C$3,B17))+MAX(0,(MIN(Schichten!$D$3,C17+(B17&gt;C17))-B17)*(Schichten!$C$3&gt;Schichten!$D$3))+MAX(0,MIN(Schichten!$D$3+(Schichten!$C$3&gt;Schichten!$D$3),C17+0)-Schichten!$C$3)*(B17&gt;C17))*24))))</f>
        <v/>
      </c>
      <c r="I17" s="40" t="str">
        <f>IF((B17="U"),"",IF((M17=TRUE),"",IF(ISBLANK(B17),"",IF(ISBLANK(C17),"Ende?",(MAX(0,MIN(Schichten!$D$4+(Schichten!$C$4&gt;Schichten!$D$4),C17+(B17&gt;C17))-MAX(Schichten!$C$4,B17))+MAX(0,(MIN(Schichten!$D$4,C17+(B17&gt;C17))-B17)*(Schichten!$C$4&gt;Schichten!$D$4))+MAX(0,MIN(Schichten!$D$4+(Schichten!$C$4&gt;Schichten!$D$4),C17+0)-Schichten!$C$4)*(B17&gt;C17))*24))))</f>
        <v/>
      </c>
      <c r="J17" s="41" t="str">
        <f>IF((B17="U"),"",IF((M17=TRUE),"",IF(ISBLANK(B17),"",IF(ISBLANK(C17),"Ende?",IF(WEEKDAY(A17)=7,(MAX(0,MIN(Schichten!$D$5+(Schichten!$C$5&gt;Schichten!$D$5),C17+(B17&gt;C17))-MAX(Schichten!$C$5,B17))+MAX(0,(MIN(Schichten!$D$5,C17+(B17&gt;C17))-B17)*(Schichten!$C$5&gt;Schichten!$D$5))+MAX(0,MIN(Schichten!$D$5+(Schichten!$C$5&gt;Schichten!$D$5),$C17+0)-Schichten!$C$5)*($B17&gt;$C17))*24,IF(WEEKDAY(A17)=6,IF(B17&gt;C17,IF(C17&gt;0.541666,(C17-0.541666)*24,0),0),0))))))</f>
        <v/>
      </c>
      <c r="K17" s="42" t="str">
        <f t="shared" si="0"/>
        <v/>
      </c>
      <c r="L17" s="43" t="str">
        <f>IF(M17=TRUE,"",IF(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&gt;G17,G17,(IF((B17="U"),"",IF((B17="K"),"",IF(ISBLANK(B17),"",IF(ISBLANK(C17),"Ende?",(IF(COUNTIF(Schichten!F:F,A17)&gt;0,IF(B17&gt;C17,1,C17)+IF(COUNTIF(Schichten!F:F,A18)&gt;0,IF(B17&gt;C17,C17,0)),IF(COUNTIF(Schichten!F:F,A18)&gt;0,IF(B17&gt;C17,C17,0)))-IF(COUNTIF(Schichten!F:F,A17)&gt;0,B17,IF(COUNTIF(Schichten!F:F,A18)&gt;0,0)))*24)))))))</f>
        <v/>
      </c>
      <c r="M17" s="175" t="b">
        <v>0</v>
      </c>
    </row>
    <row r="18" spans="1:13" x14ac:dyDescent="0.3">
      <c r="A18" s="36">
        <f t="shared" si="3"/>
        <v>44177</v>
      </c>
      <c r="B18" s="1"/>
      <c r="C18" s="2"/>
      <c r="D18" s="2"/>
      <c r="E18" s="37" t="str">
        <f>IF(($B18="U"),IF(WEEKDAY($A18)=1,"",IF(WEEKDAY($A18)=7,"",IF(COUNTIF(Schichten!F:F,$A18)&gt;0,"",(8/40)*$L$4))),"")</f>
        <v/>
      </c>
      <c r="F18" s="168" t="str">
        <f t="shared" si="1"/>
        <v/>
      </c>
      <c r="G18" s="38" t="str">
        <f t="shared" si="2"/>
        <v/>
      </c>
      <c r="H18" s="39" t="str">
        <f>IF((B18="U"),"",IF((M18=TRUE),"",IF(ISBLANK(B18),"",IF(ISBLANK(C18),"Ende?",(MAX(0,MIN(Schichten!$D$3+(Schichten!$C$3&gt;Schichten!$D$3),C18+(B18&gt;C18))-MAX(Schichten!$C$3,B18))+MAX(0,(MIN(Schichten!$D$3,C18+(B18&gt;C18))-B18)*(Schichten!$C$3&gt;Schichten!$D$3))+MAX(0,MIN(Schichten!$D$3+(Schichten!$C$3&gt;Schichten!$D$3),C18+0)-Schichten!$C$3)*(B18&gt;C18))*24))))</f>
        <v/>
      </c>
      <c r="I18" s="40" t="str">
        <f>IF((B18="U"),"",IF((M18=TRUE),"",IF(ISBLANK(B18),"",IF(ISBLANK(C18),"Ende?",(MAX(0,MIN(Schichten!$D$4+(Schichten!$C$4&gt;Schichten!$D$4),C18+(B18&gt;C18))-MAX(Schichten!$C$4,B18))+MAX(0,(MIN(Schichten!$D$4,C18+(B18&gt;C18))-B18)*(Schichten!$C$4&gt;Schichten!$D$4))+MAX(0,MIN(Schichten!$D$4+(Schichten!$C$4&gt;Schichten!$D$4),C18+0)-Schichten!$C$4)*(B18&gt;C18))*24))))</f>
        <v/>
      </c>
      <c r="J18" s="41" t="str">
        <f>IF((B18="U"),"",IF((M18=TRUE),"",IF(ISBLANK(B18),"",IF(ISBLANK(C18),"Ende?",IF(WEEKDAY(A18)=7,(MAX(0,MIN(Schichten!$D$5+(Schichten!$C$5&gt;Schichten!$D$5),C18+(B18&gt;C18))-MAX(Schichten!$C$5,B18))+MAX(0,(MIN(Schichten!$D$5,C18+(B18&gt;C18))-B18)*(Schichten!$C$5&gt;Schichten!$D$5))+MAX(0,MIN(Schichten!$D$5+(Schichten!$C$5&gt;Schichten!$D$5),$C18+0)-Schichten!$C$5)*($B18&gt;$C18))*24,IF(WEEKDAY(A18)=6,IF(B18&gt;C18,IF(C18&gt;0.541666,(C18-0.541666)*24,0),0),0))))))</f>
        <v/>
      </c>
      <c r="K18" s="42" t="str">
        <f t="shared" si="0"/>
        <v/>
      </c>
      <c r="L18" s="43" t="str">
        <f>IF(M18=TRUE,"",IF(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&gt;G18,G18,(IF((B18="U"),"",IF((B18="K"),"",IF(ISBLANK(B18),"",IF(ISBLANK(C18),"Ende?",(IF(COUNTIF(Schichten!F:F,A18)&gt;0,IF(B18&gt;C18,1,C18)+IF(COUNTIF(Schichten!F:F,A19)&gt;0,IF(B18&gt;C18,C18,0)),IF(COUNTIF(Schichten!F:F,A19)&gt;0,IF(B18&gt;C18,C18,0)))-IF(COUNTIF(Schichten!F:F,A18)&gt;0,B18,IF(COUNTIF(Schichten!F:F,A19)&gt;0,0)))*24)))))))</f>
        <v/>
      </c>
      <c r="M18" s="175" t="b">
        <v>0</v>
      </c>
    </row>
    <row r="19" spans="1:13" x14ac:dyDescent="0.3">
      <c r="A19" s="36">
        <f t="shared" si="3"/>
        <v>44178</v>
      </c>
      <c r="B19" s="1"/>
      <c r="C19" s="2"/>
      <c r="D19" s="2"/>
      <c r="E19" s="37" t="str">
        <f>IF(($B19="U"),IF(WEEKDAY($A19)=1,"",IF(WEEKDAY($A19)=7,"",IF(COUNTIF(Schichten!F:F,$A19)&gt;0,"",(8/40)*$L$4))),"")</f>
        <v/>
      </c>
      <c r="F19" s="168" t="str">
        <f t="shared" si="1"/>
        <v/>
      </c>
      <c r="G19" s="38" t="str">
        <f t="shared" si="2"/>
        <v/>
      </c>
      <c r="H19" s="39" t="str">
        <f>IF((B19="U"),"",IF((M19=TRUE),"",IF(ISBLANK(B19),"",IF(ISBLANK(C19),"Ende?",(MAX(0,MIN(Schichten!$D$3+(Schichten!$C$3&gt;Schichten!$D$3),C19+(B19&gt;C19))-MAX(Schichten!$C$3,B19))+MAX(0,(MIN(Schichten!$D$3,C19+(B19&gt;C19))-B19)*(Schichten!$C$3&gt;Schichten!$D$3))+MAX(0,MIN(Schichten!$D$3+(Schichten!$C$3&gt;Schichten!$D$3),C19+0)-Schichten!$C$3)*(B19&gt;C19))*24))))</f>
        <v/>
      </c>
      <c r="I19" s="40" t="str">
        <f>IF((B19="U"),"",IF((M19=TRUE),"",IF(ISBLANK(B19),"",IF(ISBLANK(C19),"Ende?",(MAX(0,MIN(Schichten!$D$4+(Schichten!$C$4&gt;Schichten!$D$4),C19+(B19&gt;C19))-MAX(Schichten!$C$4,B19))+MAX(0,(MIN(Schichten!$D$4,C19+(B19&gt;C19))-B19)*(Schichten!$C$4&gt;Schichten!$D$4))+MAX(0,MIN(Schichten!$D$4+(Schichten!$C$4&gt;Schichten!$D$4),C19+0)-Schichten!$C$4)*(B19&gt;C19))*24))))</f>
        <v/>
      </c>
      <c r="J19" s="41" t="str">
        <f>IF((B19="U"),"",IF((M19=TRUE),"",IF(ISBLANK(B19),"",IF(ISBLANK(C19),"Ende?",IF(WEEKDAY(A19)=7,(MAX(0,MIN(Schichten!$D$5+(Schichten!$C$5&gt;Schichten!$D$5),C19+(B19&gt;C19))-MAX(Schichten!$C$5,B19))+MAX(0,(MIN(Schichten!$D$5,C19+(B19&gt;C19))-B19)*(Schichten!$C$5&gt;Schichten!$D$5))+MAX(0,MIN(Schichten!$D$5+(Schichten!$C$5&gt;Schichten!$D$5),$C19+0)-Schichten!$C$5)*($B19&gt;$C19))*24,IF(WEEKDAY(A19)=6,IF(B19&gt;C19,IF(C19&gt;0.541666,(C19-0.541666)*24,0),0),0))))))</f>
        <v/>
      </c>
      <c r="K19" s="42" t="str">
        <f t="shared" si="0"/>
        <v/>
      </c>
      <c r="L19" s="43" t="str">
        <f>IF(M19=TRUE,"",IF(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&gt;G19,G19,(IF((B19="U"),"",IF((B19="K"),"",IF(ISBLANK(B19),"",IF(ISBLANK(C19),"Ende?",(IF(COUNTIF(Schichten!F:F,A19)&gt;0,IF(B19&gt;C19,1,C19)+IF(COUNTIF(Schichten!F:F,A20)&gt;0,IF(B19&gt;C19,C19,0)),IF(COUNTIF(Schichten!F:F,A20)&gt;0,IF(B19&gt;C19,C19,0)))-IF(COUNTIF(Schichten!F:F,A19)&gt;0,B19,IF(COUNTIF(Schichten!F:F,A20)&gt;0,0)))*24)))))))</f>
        <v/>
      </c>
      <c r="M19" s="175" t="b">
        <v>0</v>
      </c>
    </row>
    <row r="20" spans="1:13" x14ac:dyDescent="0.3">
      <c r="A20" s="36">
        <f t="shared" si="3"/>
        <v>44179</v>
      </c>
      <c r="B20" s="1"/>
      <c r="C20" s="2"/>
      <c r="D20" s="2"/>
      <c r="E20" s="37" t="str">
        <f>IF(($B20="U"),IF(WEEKDAY($A20)=1,"",IF(WEEKDAY($A20)=7,"",IF(COUNTIF(Schichten!F:F,$A20)&gt;0,"",(8/40)*$L$4))),"")</f>
        <v/>
      </c>
      <c r="F20" s="168" t="str">
        <f t="shared" si="1"/>
        <v/>
      </c>
      <c r="G20" s="38" t="str">
        <f t="shared" si="2"/>
        <v/>
      </c>
      <c r="H20" s="39" t="str">
        <f>IF((B20="U"),"",IF((M20=TRUE),"",IF(ISBLANK(B20),"",IF(ISBLANK(C20),"Ende?",(MAX(0,MIN(Schichten!$D$3+(Schichten!$C$3&gt;Schichten!$D$3),C20+(B20&gt;C20))-MAX(Schichten!$C$3,B20))+MAX(0,(MIN(Schichten!$D$3,C20+(B20&gt;C20))-B20)*(Schichten!$C$3&gt;Schichten!$D$3))+MAX(0,MIN(Schichten!$D$3+(Schichten!$C$3&gt;Schichten!$D$3),C20+0)-Schichten!$C$3)*(B20&gt;C20))*24))))</f>
        <v/>
      </c>
      <c r="I20" s="40" t="str">
        <f>IF((B20="U"),"",IF((M20=TRUE),"",IF(ISBLANK(B20),"",IF(ISBLANK(C20),"Ende?",(MAX(0,MIN(Schichten!$D$4+(Schichten!$C$4&gt;Schichten!$D$4),C20+(B20&gt;C20))-MAX(Schichten!$C$4,B20))+MAX(0,(MIN(Schichten!$D$4,C20+(B20&gt;C20))-B20)*(Schichten!$C$4&gt;Schichten!$D$4))+MAX(0,MIN(Schichten!$D$4+(Schichten!$C$4&gt;Schichten!$D$4),C20+0)-Schichten!$C$4)*(B20&gt;C20))*24))))</f>
        <v/>
      </c>
      <c r="J20" s="41" t="str">
        <f>IF((B20="U"),"",IF((M20=TRUE),"",IF(ISBLANK(B20),"",IF(ISBLANK(C20),"Ende?",IF(WEEKDAY(A20)=7,(MAX(0,MIN(Schichten!$D$5+(Schichten!$C$5&gt;Schichten!$D$5),C20+(B20&gt;C20))-MAX(Schichten!$C$5,B20))+MAX(0,(MIN(Schichten!$D$5,C20+(B20&gt;C20))-B20)*(Schichten!$C$5&gt;Schichten!$D$5))+MAX(0,MIN(Schichten!$D$5+(Schichten!$C$5&gt;Schichten!$D$5),$C20+0)-Schichten!$C$5)*($B20&gt;$C20))*24,IF(WEEKDAY(A20)=6,IF(B20&gt;C20,IF(C20&gt;0.541666,(C20-0.541666)*24,0),0),0))))))</f>
        <v/>
      </c>
      <c r="K20" s="42" t="str">
        <f t="shared" si="0"/>
        <v/>
      </c>
      <c r="L20" s="43" t="str">
        <f>IF(M20=TRUE,"",IF(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&gt;G20,G20,(IF((B20="U"),"",IF((B20="K"),"",IF(ISBLANK(B20),"",IF(ISBLANK(C20),"Ende?",(IF(COUNTIF(Schichten!F:F,A20)&gt;0,IF(B20&gt;C20,1,C20)+IF(COUNTIF(Schichten!F:F,A21)&gt;0,IF(B20&gt;C20,C20,0)),IF(COUNTIF(Schichten!F:F,A21)&gt;0,IF(B20&gt;C20,C20,0)))-IF(COUNTIF(Schichten!F:F,A20)&gt;0,B20,IF(COUNTIF(Schichten!F:F,A21)&gt;0,0)))*24)))))))</f>
        <v/>
      </c>
      <c r="M20" s="175" t="b">
        <v>0</v>
      </c>
    </row>
    <row r="21" spans="1:13" x14ac:dyDescent="0.3">
      <c r="A21" s="36">
        <f t="shared" si="3"/>
        <v>44180</v>
      </c>
      <c r="B21" s="1"/>
      <c r="C21" s="2"/>
      <c r="D21" s="2"/>
      <c r="E21" s="37" t="str">
        <f>IF(($B21="U"),IF(WEEKDAY($A21)=1,"",IF(WEEKDAY($A21)=7,"",IF(COUNTIF(Schichten!F:F,$A21)&gt;0,"",(8/40)*$L$4))),"")</f>
        <v/>
      </c>
      <c r="F21" s="168" t="str">
        <f>IF($M21=TRUE,IF((B21="U"),"",IF(ISBLANK(B21),"",IF(ISBLANK(C21),"Ende?",IF(B21=C21,24,(IF(B21&gt;C21,IF(((C21+1)-B21)&gt;TIME(6,0,0),((C21+1)-B21)-TIME(0,30,0),((C21+1)-B21)),IF((C21-B21)&gt;TIME(6,0,0),(C21-B21)-TIME(0,30,0),(C21-B21))))*24)))),"")</f>
        <v/>
      </c>
      <c r="G21" s="38" t="str">
        <f>IF((B21="U"),"",IF((M21=TRUE),"",IF(ISBLANK(B21),"",IF(ISBLANK(C21),"Ende?",IF(B21=C21,24,(IF(B21&gt;C21,IF(((C21+1)-B21)&gt;TIME(6,0,0),((C21+1)-B21)-TIME(0,30,0),((C21+1)-B21)),IF((C21-B21)&gt;TIME(6,0,0),(C21-B21)-TIME(0,30,0),(C21-B21))))*24)))))</f>
        <v/>
      </c>
      <c r="H21" s="39" t="str">
        <f>IF((B21="U"),"",IF((M21=TRUE),"",IF(ISBLANK(B21),"",IF(ISBLANK(C21),"Ende?",(MAX(0,MIN(Schichten!$D$3+(Schichten!$C$3&gt;Schichten!$D$3),C21+(B21&gt;C21))-MAX(Schichten!$C$3,B21))+MAX(0,(MIN(Schichten!$D$3,C21+(B21&gt;C21))-B21)*(Schichten!$C$3&gt;Schichten!$D$3))+MAX(0,MIN(Schichten!$D$3+(Schichten!$C$3&gt;Schichten!$D$3),C21+0)-Schichten!$C$3)*(B21&gt;C21))*24))))</f>
        <v/>
      </c>
      <c r="I21" s="40" t="str">
        <f>IF((B21="U"),"",IF((M21=TRUE),"",IF(ISBLANK(B21),"",IF(ISBLANK(C21),"Ende?",(MAX(0,MIN(Schichten!$D$4+(Schichten!$C$4&gt;Schichten!$D$4),C21+(B21&gt;C21))-MAX(Schichten!$C$4,B21))+MAX(0,(MIN(Schichten!$D$4,C21+(B21&gt;C21))-B21)*(Schichten!$C$4&gt;Schichten!$D$4))+MAX(0,MIN(Schichten!$D$4+(Schichten!$C$4&gt;Schichten!$D$4),C21+0)-Schichten!$C$4)*(B21&gt;C21))*24))))</f>
        <v/>
      </c>
      <c r="J21" s="41" t="str">
        <f>IF((B21="U"),"",IF((M21=TRUE),"",IF(ISBLANK(B21),"",IF(ISBLANK(C21),"Ende?",IF(WEEKDAY(A21)=7,(MAX(0,MIN(Schichten!$D$5+(Schichten!$C$5&gt;Schichten!$D$5),C21+(B21&gt;C21))-MAX(Schichten!$C$5,B21))+MAX(0,(MIN(Schichten!$D$5,C21+(B21&gt;C21))-B21)*(Schichten!$C$5&gt;Schichten!$D$5))+MAX(0,MIN(Schichten!$D$5+(Schichten!$C$5&gt;Schichten!$D$5),$C21+0)-Schichten!$C$5)*($B21&gt;$C21))*24,IF(WEEKDAY(A21)=6,IF(B21&gt;C21,IF(C21&gt;0.541666,(C21-0.541666)*24,0),0),0))))))</f>
        <v/>
      </c>
      <c r="K21" s="42" t="str">
        <f t="shared" si="0"/>
        <v/>
      </c>
      <c r="L21" s="43" t="str">
        <f>IF(M21=TRUE,"",IF(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&gt;G21,G21,(IF((B21="U"),"",IF((B21="K"),"",IF(ISBLANK(B21),"",IF(ISBLANK(C21),"Ende?",(IF(COUNTIF(Schichten!F:F,A21)&gt;0,IF(B21&gt;C21,1,C21)+IF(COUNTIF(Schichten!F:F,A22)&gt;0,IF(B21&gt;C21,C21,0)),IF(COUNTIF(Schichten!F:F,A22)&gt;0,IF(B21&gt;C21,C21,0)))-IF(COUNTIF(Schichten!F:F,A21)&gt;0,B21,IF(COUNTIF(Schichten!F:F,A22)&gt;0,0)))*24)))))))</f>
        <v/>
      </c>
      <c r="M21" s="175" t="b">
        <v>0</v>
      </c>
    </row>
    <row r="22" spans="1:13" x14ac:dyDescent="0.3">
      <c r="A22" s="36">
        <f t="shared" si="3"/>
        <v>44181</v>
      </c>
      <c r="B22" s="1"/>
      <c r="C22" s="2"/>
      <c r="D22" s="2"/>
      <c r="E22" s="37" t="str">
        <f>IF(($B22="U"),IF(WEEKDAY($A22)=1,"",IF(WEEKDAY($A22)=7,"",IF(COUNTIF(Schichten!F:F,$A22)&gt;0,"",(8/40)*$L$4))),"")</f>
        <v/>
      </c>
      <c r="F22" s="168" t="str">
        <f t="shared" ref="F22:F31" si="4">IF($M22=TRUE,IF((B22="U"),"",IF(ISBLANK(B22),"",IF(ISBLANK(C22),"Ende?",IF(B22=C22,24,(IF(B22&gt;C22,IF(((C22+1)-B22)&gt;TIME(6,0,0),((C22+1)-B22)-TIME(0,30,0),((C22+1)-B22)),IF((C22-B22)&gt;TIME(6,0,0),(C22-B22)-TIME(0,30,0),(C22-B22))))*24)))),"")</f>
        <v/>
      </c>
      <c r="G22" s="38" t="str">
        <f t="shared" ref="G22:G31" si="5">IF((B22="U"),"",IF((M22=TRUE),"",IF(ISBLANK(B22),"",IF(ISBLANK(C22),"Ende?",IF(B22=C22,24,(IF(B22&gt;C22,IF(((C22+1)-B22)&gt;TIME(6,0,0),((C22+1)-B22)-TIME(0,30,0),((C22+1)-B22)),IF((C22-B22)&gt;TIME(6,0,0),(C22-B22)-TIME(0,30,0),(C22-B22))))*24)))))</f>
        <v/>
      </c>
      <c r="H22" s="39" t="str">
        <f>IF((B22="U"),"",IF((M22=TRUE),"",IF(ISBLANK(B22),"",IF(ISBLANK(C22),"Ende?",(MAX(0,MIN(Schichten!$D$3+(Schichten!$C$3&gt;Schichten!$D$3),C22+(B22&gt;C22))-MAX(Schichten!$C$3,B22))+MAX(0,(MIN(Schichten!$D$3,C22+(B22&gt;C22))-B22)*(Schichten!$C$3&gt;Schichten!$D$3))+MAX(0,MIN(Schichten!$D$3+(Schichten!$C$3&gt;Schichten!$D$3),C22+0)-Schichten!$C$3)*(B22&gt;C22))*24))))</f>
        <v/>
      </c>
      <c r="I22" s="40" t="str">
        <f>IF((B22="U"),"",IF((M22=TRUE),"",IF(ISBLANK(B22),"",IF(ISBLANK(C22),"Ende?",(MAX(0,MIN(Schichten!$D$4+(Schichten!$C$4&gt;Schichten!$D$4),C22+(B22&gt;C22))-MAX(Schichten!$C$4,B22))+MAX(0,(MIN(Schichten!$D$4,C22+(B22&gt;C22))-B22)*(Schichten!$C$4&gt;Schichten!$D$4))+MAX(0,MIN(Schichten!$D$4+(Schichten!$C$4&gt;Schichten!$D$4),C22+0)-Schichten!$C$4)*(B22&gt;C22))*24))))</f>
        <v/>
      </c>
      <c r="J22" s="41" t="str">
        <f>IF((B22="U"),"",IF((M22=TRUE),"",IF(ISBLANK(B22),"",IF(ISBLANK(C22),"Ende?",IF(WEEKDAY(A22)=7,(MAX(0,MIN(Schichten!$D$5+(Schichten!$C$5&gt;Schichten!$D$5),C22+(B22&gt;C22))-MAX(Schichten!$C$5,B22))+MAX(0,(MIN(Schichten!$D$5,C22+(B22&gt;C22))-B22)*(Schichten!$C$5&gt;Schichten!$D$5))+MAX(0,MIN(Schichten!$D$5+(Schichten!$C$5&gt;Schichten!$D$5),$C22+0)-Schichten!$C$5)*($B22&gt;$C22))*24,IF(WEEKDAY(A22)=6,IF(B22&gt;C22,IF(C22&gt;0.541666,(C22-0.541666)*24,0),0),0))))))</f>
        <v/>
      </c>
      <c r="K22" s="42" t="str">
        <f t="shared" si="0"/>
        <v/>
      </c>
      <c r="L22" s="43" t="str">
        <f>IF(M22=TRUE,"",IF(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&gt;G22,G22,(IF((B22="U"),"",IF((B22="K"),"",IF(ISBLANK(B22),"",IF(ISBLANK(C22),"Ende?",(IF(COUNTIF(Schichten!F:F,A22)&gt;0,IF(B22&gt;C22,1,C22)+IF(COUNTIF(Schichten!F:F,A23)&gt;0,IF(B22&gt;C22,C22,0)),IF(COUNTIF(Schichten!F:F,A23)&gt;0,IF(B22&gt;C22,C22,0)))-IF(COUNTIF(Schichten!F:F,A22)&gt;0,B22,IF(COUNTIF(Schichten!F:F,A23)&gt;0,0)))*24)))))))</f>
        <v/>
      </c>
      <c r="M22" s="175" t="b">
        <v>0</v>
      </c>
    </row>
    <row r="23" spans="1:13" x14ac:dyDescent="0.3">
      <c r="A23" s="36">
        <f t="shared" si="3"/>
        <v>44182</v>
      </c>
      <c r="B23" s="1"/>
      <c r="C23" s="2"/>
      <c r="D23" s="2"/>
      <c r="E23" s="37" t="str">
        <f>IF(($B23="U"),IF(WEEKDAY($A23)=1,"",IF(WEEKDAY($A23)=7,"",IF(COUNTIF(Schichten!F:F,$A23)&gt;0,"",(8/40)*$L$4))),"")</f>
        <v/>
      </c>
      <c r="F23" s="168" t="str">
        <f t="shared" si="4"/>
        <v/>
      </c>
      <c r="G23" s="38" t="str">
        <f t="shared" si="5"/>
        <v/>
      </c>
      <c r="H23" s="39" t="str">
        <f>IF((B23="U"),"",IF((M23=TRUE),"",IF(ISBLANK(B23),"",IF(ISBLANK(C23),"Ende?",(MAX(0,MIN(Schichten!$D$3+(Schichten!$C$3&gt;Schichten!$D$3),C23+(B23&gt;C23))-MAX(Schichten!$C$3,B23))+MAX(0,(MIN(Schichten!$D$3,C23+(B23&gt;C23))-B23)*(Schichten!$C$3&gt;Schichten!$D$3))+MAX(0,MIN(Schichten!$D$3+(Schichten!$C$3&gt;Schichten!$D$3),C23+0)-Schichten!$C$3)*(B23&gt;C23))*24))))</f>
        <v/>
      </c>
      <c r="I23" s="40" t="str">
        <f>IF((B23="U"),"",IF((M23=TRUE),"",IF(ISBLANK(B23),"",IF(ISBLANK(C23),"Ende?",(MAX(0,MIN(Schichten!$D$4+(Schichten!$C$4&gt;Schichten!$D$4),C23+(B23&gt;C23))-MAX(Schichten!$C$4,B23))+MAX(0,(MIN(Schichten!$D$4,C23+(B23&gt;C23))-B23)*(Schichten!$C$4&gt;Schichten!$D$4))+MAX(0,MIN(Schichten!$D$4+(Schichten!$C$4&gt;Schichten!$D$4),C23+0)-Schichten!$C$4)*(B23&gt;C23))*24))))</f>
        <v/>
      </c>
      <c r="J23" s="41" t="str">
        <f>IF((B23="U"),"",IF((M23=TRUE),"",IF(ISBLANK(B23),"",IF(ISBLANK(C23),"Ende?",IF(WEEKDAY(A23)=7,(MAX(0,MIN(Schichten!$D$5+(Schichten!$C$5&gt;Schichten!$D$5),C23+(B23&gt;C23))-MAX(Schichten!$C$5,B23))+MAX(0,(MIN(Schichten!$D$5,C23+(B23&gt;C23))-B23)*(Schichten!$C$5&gt;Schichten!$D$5))+MAX(0,MIN(Schichten!$D$5+(Schichten!$C$5&gt;Schichten!$D$5),$C23+0)-Schichten!$C$5)*($B23&gt;$C23))*24,IF(WEEKDAY(A23)=6,IF(B23&gt;C23,IF(C23&gt;0.541666,(C23-0.541666)*24,0),0),0))))))</f>
        <v/>
      </c>
      <c r="K23" s="42" t="str">
        <f t="shared" si="0"/>
        <v/>
      </c>
      <c r="L23" s="43" t="str">
        <f>IF(M23=TRUE,"",IF(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&gt;G23,G23,(IF((B23="U"),"",IF((B23="K"),"",IF(ISBLANK(B23),"",IF(ISBLANK(C23),"Ende?",(IF(COUNTIF(Schichten!F:F,A23)&gt;0,IF(B23&gt;C23,1,C23)+IF(COUNTIF(Schichten!F:F,A24)&gt;0,IF(B23&gt;C23,C23,0)),IF(COUNTIF(Schichten!F:F,A24)&gt;0,IF(B23&gt;C23,C23,0)))-IF(COUNTIF(Schichten!F:F,A23)&gt;0,B23,IF(COUNTIF(Schichten!F:F,A24)&gt;0,0)))*24)))))))</f>
        <v/>
      </c>
      <c r="M23" s="175" t="b">
        <v>0</v>
      </c>
    </row>
    <row r="24" spans="1:13" x14ac:dyDescent="0.3">
      <c r="A24" s="36">
        <f t="shared" si="3"/>
        <v>44183</v>
      </c>
      <c r="B24" s="1"/>
      <c r="C24" s="2"/>
      <c r="D24" s="2"/>
      <c r="E24" s="37" t="str">
        <f>IF(($B24="U"),IF(WEEKDAY($A24)=1,"",IF(WEEKDAY($A24)=7,"",IF(COUNTIF(Schichten!F:F,$A24)&gt;0,"",(8/40)*$L$4))),"")</f>
        <v/>
      </c>
      <c r="F24" s="168" t="str">
        <f t="shared" si="4"/>
        <v/>
      </c>
      <c r="G24" s="38" t="str">
        <f t="shared" si="5"/>
        <v/>
      </c>
      <c r="H24" s="39" t="str">
        <f>IF((B24="U"),"",IF((M24=TRUE),"",IF(ISBLANK(B24),"",IF(ISBLANK(C24),"Ende?",(MAX(0,MIN(Schichten!$D$3+(Schichten!$C$3&gt;Schichten!$D$3),C24+(B24&gt;C24))-MAX(Schichten!$C$3,B24))+MAX(0,(MIN(Schichten!$D$3,C24+(B24&gt;C24))-B24)*(Schichten!$C$3&gt;Schichten!$D$3))+MAX(0,MIN(Schichten!$D$3+(Schichten!$C$3&gt;Schichten!$D$3),C24+0)-Schichten!$C$3)*(B24&gt;C24))*24))))</f>
        <v/>
      </c>
      <c r="I24" s="40" t="str">
        <f>IF((B24="U"),"",IF((M24=TRUE),"",IF(ISBLANK(B24),"",IF(ISBLANK(C24),"Ende?",(MAX(0,MIN(Schichten!$D$4+(Schichten!$C$4&gt;Schichten!$D$4),C24+(B24&gt;C24))-MAX(Schichten!$C$4,B24))+MAX(0,(MIN(Schichten!$D$4,C24+(B24&gt;C24))-B24)*(Schichten!$C$4&gt;Schichten!$D$4))+MAX(0,MIN(Schichten!$D$4+(Schichten!$C$4&gt;Schichten!$D$4),C24+0)-Schichten!$C$4)*(B24&gt;C24))*24))))</f>
        <v/>
      </c>
      <c r="J24" s="41" t="str">
        <f>IF((B24="U"),"",IF((M24=TRUE),"",IF(ISBLANK(B24),"",IF(ISBLANK(C24),"Ende?",IF(WEEKDAY(A24)=7,(MAX(0,MIN(Schichten!$D$5+(Schichten!$C$5&gt;Schichten!$D$5),C24+(B24&gt;C24))-MAX(Schichten!$C$5,B24))+MAX(0,(MIN(Schichten!$D$5,C24+(B24&gt;C24))-B24)*(Schichten!$C$5&gt;Schichten!$D$5))+MAX(0,MIN(Schichten!$D$5+(Schichten!$C$5&gt;Schichten!$D$5),$C24+0)-Schichten!$C$5)*($B24&gt;$C24))*24,IF(WEEKDAY(A24)=6,IF(B24&gt;C24,IF(C24&gt;0.541666,(C24-0.541666)*24,0),0),0))))))</f>
        <v/>
      </c>
      <c r="K24" s="42" t="str">
        <f t="shared" si="0"/>
        <v/>
      </c>
      <c r="L24" s="43" t="str">
        <f>IF(M24=TRUE,"",IF(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&gt;G24,G24,(IF((B24="U"),"",IF((B24="K"),"",IF(ISBLANK(B24),"",IF(ISBLANK(C24),"Ende?",(IF(COUNTIF(Schichten!F:F,A24)&gt;0,IF(B24&gt;C24,1,C24)+IF(COUNTIF(Schichten!F:F,A25)&gt;0,IF(B24&gt;C24,C24,0)),IF(COUNTIF(Schichten!F:F,A25)&gt;0,IF(B24&gt;C24,C24,0)))-IF(COUNTIF(Schichten!F:F,A24)&gt;0,B24,IF(COUNTIF(Schichten!F:F,A25)&gt;0,0)))*24)))))))</f>
        <v/>
      </c>
      <c r="M24" s="175" t="b">
        <v>0</v>
      </c>
    </row>
    <row r="25" spans="1:13" x14ac:dyDescent="0.3">
      <c r="A25" s="36">
        <f t="shared" si="3"/>
        <v>44184</v>
      </c>
      <c r="B25" s="1"/>
      <c r="C25" s="2"/>
      <c r="D25" s="2"/>
      <c r="E25" s="37" t="str">
        <f>IF(($B25="U"),IF(WEEKDAY($A25)=1,"",IF(WEEKDAY($A25)=7,"",IF(COUNTIF(Schichten!F:F,$A25)&gt;0,"",(8/40)*$L$4))),"")</f>
        <v/>
      </c>
      <c r="F25" s="168" t="str">
        <f t="shared" si="4"/>
        <v/>
      </c>
      <c r="G25" s="38" t="str">
        <f t="shared" si="5"/>
        <v/>
      </c>
      <c r="H25" s="39" t="str">
        <f>IF((B25="U"),"",IF((M25=TRUE),"",IF(ISBLANK(B25),"",IF(ISBLANK(C25),"Ende?",(MAX(0,MIN(Schichten!$D$3+(Schichten!$C$3&gt;Schichten!$D$3),C25+(B25&gt;C25))-MAX(Schichten!$C$3,B25))+MAX(0,(MIN(Schichten!$D$3,C25+(B25&gt;C25))-B25)*(Schichten!$C$3&gt;Schichten!$D$3))+MAX(0,MIN(Schichten!$D$3+(Schichten!$C$3&gt;Schichten!$D$3),C25+0)-Schichten!$C$3)*(B25&gt;C25))*24))))</f>
        <v/>
      </c>
      <c r="I25" s="40" t="str">
        <f>IF((B25="U"),"",IF((M25=TRUE),"",IF(ISBLANK(B25),"",IF(ISBLANK(C25),"Ende?",(MAX(0,MIN(Schichten!$D$4+(Schichten!$C$4&gt;Schichten!$D$4),C25+(B25&gt;C25))-MAX(Schichten!$C$4,B25))+MAX(0,(MIN(Schichten!$D$4,C25+(B25&gt;C25))-B25)*(Schichten!$C$4&gt;Schichten!$D$4))+MAX(0,MIN(Schichten!$D$4+(Schichten!$C$4&gt;Schichten!$D$4),C25+0)-Schichten!$C$4)*(B25&gt;C25))*24))))</f>
        <v/>
      </c>
      <c r="J25" s="41" t="str">
        <f>IF((B25="U"),"",IF((M25=TRUE),"",IF(ISBLANK(B25),"",IF(ISBLANK(C25),"Ende?",IF(WEEKDAY(A25)=7,(MAX(0,MIN(Schichten!$D$5+(Schichten!$C$5&gt;Schichten!$D$5),C25+(B25&gt;C25))-MAX(Schichten!$C$5,B25))+MAX(0,(MIN(Schichten!$D$5,C25+(B25&gt;C25))-B25)*(Schichten!$C$5&gt;Schichten!$D$5))+MAX(0,MIN(Schichten!$D$5+(Schichten!$C$5&gt;Schichten!$D$5),$C25+0)-Schichten!$C$5)*($B25&gt;$C25))*24,IF(WEEKDAY(A25)=6,IF(B25&gt;C25,IF(C25&gt;0.541666,(C25-0.541666)*24,0),0),0))))))</f>
        <v/>
      </c>
      <c r="K25" s="42" t="str">
        <f t="shared" si="0"/>
        <v/>
      </c>
      <c r="L25" s="43" t="str">
        <f>IF(M25=TRUE,"",IF(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&gt;G25,G25,(IF((B25="U"),"",IF((B25="K"),"",IF(ISBLANK(B25),"",IF(ISBLANK(C25),"Ende?",(IF(COUNTIF(Schichten!F:F,A25)&gt;0,IF(B25&gt;C25,1,C25)+IF(COUNTIF(Schichten!F:F,A26)&gt;0,IF(B25&gt;C25,C25,0)),IF(COUNTIF(Schichten!F:F,A26)&gt;0,IF(B25&gt;C25,C25,0)))-IF(COUNTIF(Schichten!F:F,A25)&gt;0,B25,IF(COUNTIF(Schichten!F:F,A26)&gt;0,0)))*24)))))))</f>
        <v/>
      </c>
      <c r="M25" s="175" t="b">
        <v>0</v>
      </c>
    </row>
    <row r="26" spans="1:13" x14ac:dyDescent="0.3">
      <c r="A26" s="36">
        <f t="shared" si="3"/>
        <v>44185</v>
      </c>
      <c r="B26" s="1"/>
      <c r="C26" s="2"/>
      <c r="D26" s="2"/>
      <c r="E26" s="37" t="str">
        <f>IF(($B26="U"),IF(WEEKDAY($A26)=1,"",IF(WEEKDAY($A26)=7,"",IF(COUNTIF(Schichten!F:F,$A26)&gt;0,"",(8/40)*$L$4))),"")</f>
        <v/>
      </c>
      <c r="F26" s="168" t="str">
        <f t="shared" si="4"/>
        <v/>
      </c>
      <c r="G26" s="38" t="str">
        <f t="shared" si="5"/>
        <v/>
      </c>
      <c r="H26" s="39" t="str">
        <f>IF((B26="U"),"",IF((M26=TRUE),"",IF(ISBLANK(B26),"",IF(ISBLANK(C26),"Ende?",(MAX(0,MIN(Schichten!$D$3+(Schichten!$C$3&gt;Schichten!$D$3),C26+(B26&gt;C26))-MAX(Schichten!$C$3,B26))+MAX(0,(MIN(Schichten!$D$3,C26+(B26&gt;C26))-B26)*(Schichten!$C$3&gt;Schichten!$D$3))+MAX(0,MIN(Schichten!$D$3+(Schichten!$C$3&gt;Schichten!$D$3),C26+0)-Schichten!$C$3)*(B26&gt;C26))*24))))</f>
        <v/>
      </c>
      <c r="I26" s="40" t="str">
        <f>IF((B26="U"),"",IF((M26=TRUE),"",IF(ISBLANK(B26),"",IF(ISBLANK(C26),"Ende?",(MAX(0,MIN(Schichten!$D$4+(Schichten!$C$4&gt;Schichten!$D$4),C26+(B26&gt;C26))-MAX(Schichten!$C$4,B26))+MAX(0,(MIN(Schichten!$D$4,C26+(B26&gt;C26))-B26)*(Schichten!$C$4&gt;Schichten!$D$4))+MAX(0,MIN(Schichten!$D$4+(Schichten!$C$4&gt;Schichten!$D$4),C26+0)-Schichten!$C$4)*(B26&gt;C26))*24))))</f>
        <v/>
      </c>
      <c r="J26" s="41" t="str">
        <f>IF((B26="U"),"",IF((M26=TRUE),"",IF(ISBLANK(B26),"",IF(ISBLANK(C26),"Ende?",IF(WEEKDAY(A26)=7,(MAX(0,MIN(Schichten!$D$5+(Schichten!$C$5&gt;Schichten!$D$5),C26+(B26&gt;C26))-MAX(Schichten!$C$5,B26))+MAX(0,(MIN(Schichten!$D$5,C26+(B26&gt;C26))-B26)*(Schichten!$C$5&gt;Schichten!$D$5))+MAX(0,MIN(Schichten!$D$5+(Schichten!$C$5&gt;Schichten!$D$5),$C26+0)-Schichten!$C$5)*($B26&gt;$C26))*24,IF(WEEKDAY(A26)=6,IF(B26&gt;C26,IF(C26&gt;0.541666,(C26-0.541666)*24,0),0),0))))))</f>
        <v/>
      </c>
      <c r="K26" s="42" t="str">
        <f t="shared" si="0"/>
        <v/>
      </c>
      <c r="L26" s="43" t="str">
        <f>IF(M26=TRUE,"",IF(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&gt;G26,G26,(IF((B26="U"),"",IF((B26="K"),"",IF(ISBLANK(B26),"",IF(ISBLANK(C26),"Ende?",(IF(COUNTIF(Schichten!F:F,A26)&gt;0,IF(B26&gt;C26,1,C26)+IF(COUNTIF(Schichten!F:F,A27)&gt;0,IF(B26&gt;C26,C26,0)),IF(COUNTIF(Schichten!F:F,A27)&gt;0,IF(B26&gt;C26,C26,0)))-IF(COUNTIF(Schichten!F:F,A26)&gt;0,B26,IF(COUNTIF(Schichten!F:F,A27)&gt;0,0)))*24)))))))</f>
        <v/>
      </c>
      <c r="M26" s="175" t="b">
        <v>0</v>
      </c>
    </row>
    <row r="27" spans="1:13" x14ac:dyDescent="0.3">
      <c r="A27" s="36">
        <f t="shared" si="3"/>
        <v>44186</v>
      </c>
      <c r="B27" s="1"/>
      <c r="C27" s="2"/>
      <c r="D27" s="2"/>
      <c r="E27" s="37" t="str">
        <f>IF(($B27="U"),IF(WEEKDAY($A27)=1,"",IF(WEEKDAY($A27)=7,"",IF(COUNTIF(Schichten!F:F,$A27)&gt;0,"",(8/40)*$L$4))),"")</f>
        <v/>
      </c>
      <c r="F27" s="168" t="str">
        <f t="shared" si="4"/>
        <v/>
      </c>
      <c r="G27" s="38" t="str">
        <f t="shared" si="5"/>
        <v/>
      </c>
      <c r="H27" s="39" t="str">
        <f>IF((B27="U"),"",IF((M27=TRUE),"",IF(ISBLANK(B27),"",IF(ISBLANK(C27),"Ende?",(MAX(0,MIN(Schichten!$D$3+(Schichten!$C$3&gt;Schichten!$D$3),C27+(B27&gt;C27))-MAX(Schichten!$C$3,B27))+MAX(0,(MIN(Schichten!$D$3,C27+(B27&gt;C27))-B27)*(Schichten!$C$3&gt;Schichten!$D$3))+MAX(0,MIN(Schichten!$D$3+(Schichten!$C$3&gt;Schichten!$D$3),C27+0)-Schichten!$C$3)*(B27&gt;C27))*24))))</f>
        <v/>
      </c>
      <c r="I27" s="40" t="str">
        <f>IF((B27="U"),"",IF((M27=TRUE),"",IF(ISBLANK(B27),"",IF(ISBLANK(C27),"Ende?",(MAX(0,MIN(Schichten!$D$4+(Schichten!$C$4&gt;Schichten!$D$4),C27+(B27&gt;C27))-MAX(Schichten!$C$4,B27))+MAX(0,(MIN(Schichten!$D$4,C27+(B27&gt;C27))-B27)*(Schichten!$C$4&gt;Schichten!$D$4))+MAX(0,MIN(Schichten!$D$4+(Schichten!$C$4&gt;Schichten!$D$4),C27+0)-Schichten!$C$4)*(B27&gt;C27))*24))))</f>
        <v/>
      </c>
      <c r="J27" s="41" t="str">
        <f>IF((B27="U"),"",IF((M27=TRUE),"",IF(ISBLANK(B27),"",IF(ISBLANK(C27),"Ende?",IF(WEEKDAY(A27)=7,(MAX(0,MIN(Schichten!$D$5+(Schichten!$C$5&gt;Schichten!$D$5),C27+(B27&gt;C27))-MAX(Schichten!$C$5,B27))+MAX(0,(MIN(Schichten!$D$5,C27+(B27&gt;C27))-B27)*(Schichten!$C$5&gt;Schichten!$D$5))+MAX(0,MIN(Schichten!$D$5+(Schichten!$C$5&gt;Schichten!$D$5),$C27+0)-Schichten!$C$5)*($B27&gt;$C27))*24,IF(WEEKDAY(A27)=6,IF(B27&gt;C27,IF(C27&gt;0.541666,(C27-0.541666)*24,0),0),0))))))</f>
        <v/>
      </c>
      <c r="K27" s="42" t="str">
        <f t="shared" si="0"/>
        <v/>
      </c>
      <c r="L27" s="43" t="str">
        <f>IF(M27=TRUE,"",IF(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&gt;G27,G27,(IF((B27="U"),"",IF((B27="K"),"",IF(ISBLANK(B27),"",IF(ISBLANK(C27),"Ende?",(IF(COUNTIF(Schichten!F:F,A27)&gt;0,IF(B27&gt;C27,1,C27)+IF(COUNTIF(Schichten!F:F,A28)&gt;0,IF(B27&gt;C27,C27,0)),IF(COUNTIF(Schichten!F:F,A28)&gt;0,IF(B27&gt;C27,C27,0)))-IF(COUNTIF(Schichten!F:F,A27)&gt;0,B27,IF(COUNTIF(Schichten!F:F,A28)&gt;0,0)))*24)))))))</f>
        <v/>
      </c>
      <c r="M27" s="175" t="b">
        <v>0</v>
      </c>
    </row>
    <row r="28" spans="1:13" x14ac:dyDescent="0.3">
      <c r="A28" s="36">
        <f t="shared" si="3"/>
        <v>44187</v>
      </c>
      <c r="B28" s="1"/>
      <c r="C28" s="2"/>
      <c r="D28" s="2"/>
      <c r="E28" s="37" t="str">
        <f>IF(($B28="U"),IF(WEEKDAY($A28)=1,"",IF(WEEKDAY($A28)=7,"",IF(COUNTIF(Schichten!F:F,$A28)&gt;0,"",(8/40)*$L$4))),"")</f>
        <v/>
      </c>
      <c r="F28" s="168" t="str">
        <f t="shared" si="4"/>
        <v/>
      </c>
      <c r="G28" s="38" t="str">
        <f t="shared" si="5"/>
        <v/>
      </c>
      <c r="H28" s="39" t="str">
        <f>IF((B28="U"),"",IF((M28=TRUE),"",IF(ISBLANK(B28),"",IF(ISBLANK(C28),"Ende?",(MAX(0,MIN(Schichten!$D$3+(Schichten!$C$3&gt;Schichten!$D$3),C28+(B28&gt;C28))-MAX(Schichten!$C$3,B28))+MAX(0,(MIN(Schichten!$D$3,C28+(B28&gt;C28))-B28)*(Schichten!$C$3&gt;Schichten!$D$3))+MAX(0,MIN(Schichten!$D$3+(Schichten!$C$3&gt;Schichten!$D$3),C28+0)-Schichten!$C$3)*(B28&gt;C28))*24))))</f>
        <v/>
      </c>
      <c r="I28" s="40" t="str">
        <f>IF((B28="U"),"",IF((M28=TRUE),"",IF(ISBLANK(B28),"",IF(ISBLANK(C28),"Ende?",(MAX(0,MIN(Schichten!$D$4+(Schichten!$C$4&gt;Schichten!$D$4),C28+(B28&gt;C28))-MAX(Schichten!$C$4,B28))+MAX(0,(MIN(Schichten!$D$4,C28+(B28&gt;C28))-B28)*(Schichten!$C$4&gt;Schichten!$D$4))+MAX(0,MIN(Schichten!$D$4+(Schichten!$C$4&gt;Schichten!$D$4),C28+0)-Schichten!$C$4)*(B28&gt;C28))*24))))</f>
        <v/>
      </c>
      <c r="J28" s="41" t="str">
        <f>IF((B28="U"),"",IF((M28=TRUE),"",IF(ISBLANK(B28),"",IF(ISBLANK(C28),"Ende?",IF(WEEKDAY(A28)=7,(MAX(0,MIN(Schichten!$D$5+(Schichten!$C$5&gt;Schichten!$D$5),C28+(B28&gt;C28))-MAX(Schichten!$C$5,B28))+MAX(0,(MIN(Schichten!$D$5,C28+(B28&gt;C28))-B28)*(Schichten!$C$5&gt;Schichten!$D$5))+MAX(0,MIN(Schichten!$D$5+(Schichten!$C$5&gt;Schichten!$D$5),$C28+0)-Schichten!$C$5)*($B28&gt;$C28))*24,IF(WEEKDAY(A28)=6,IF(B28&gt;C28,IF(C28&gt;0.541666,(C28-0.541666)*24,0),0),0))))))</f>
        <v/>
      </c>
      <c r="K28" s="42" t="str">
        <f t="shared" si="0"/>
        <v/>
      </c>
      <c r="L28" s="43" t="str">
        <f>IF(M28=TRUE,"",IF(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&gt;G28,G28,(IF((B28="U"),"",IF((B28="K"),"",IF(ISBLANK(B28),"",IF(ISBLANK(C28),"Ende?",(IF(COUNTIF(Schichten!F:F,A28)&gt;0,IF(B28&gt;C28,1,C28)+IF(COUNTIF(Schichten!F:F,A29)&gt;0,IF(B28&gt;C28,C28,0)),IF(COUNTIF(Schichten!F:F,A29)&gt;0,IF(B28&gt;C28,C28,0)))-IF(COUNTIF(Schichten!F:F,A28)&gt;0,B28,IF(COUNTIF(Schichten!F:F,A29)&gt;0,0)))*24)))))))</f>
        <v/>
      </c>
      <c r="M28" s="175" t="b">
        <v>0</v>
      </c>
    </row>
    <row r="29" spans="1:13" x14ac:dyDescent="0.3">
      <c r="A29" s="36">
        <f t="shared" si="3"/>
        <v>44188</v>
      </c>
      <c r="B29" s="1"/>
      <c r="C29" s="2"/>
      <c r="D29" s="2"/>
      <c r="E29" s="37" t="str">
        <f>IF(($B29="U"),IF(WEEKDAY($A29)=1,"",IF(WEEKDAY($A29)=7,"",IF(COUNTIF(Schichten!F:F,$A29)&gt;0,"",(8/40)*$L$4))),"")</f>
        <v/>
      </c>
      <c r="F29" s="168" t="str">
        <f t="shared" si="4"/>
        <v/>
      </c>
      <c r="G29" s="38" t="str">
        <f t="shared" si="5"/>
        <v/>
      </c>
      <c r="H29" s="39" t="str">
        <f>IF((B29="U"),"",IF((M29=TRUE),"",IF(ISBLANK(B29),"",IF(ISBLANK(C29),"Ende?",(MAX(0,MIN(Schichten!$D$3+(Schichten!$C$3&gt;Schichten!$D$3),C29+(B29&gt;C29))-MAX(Schichten!$C$3,B29))+MAX(0,(MIN(Schichten!$D$3,C29+(B29&gt;C29))-B29)*(Schichten!$C$3&gt;Schichten!$D$3))+MAX(0,MIN(Schichten!$D$3+(Schichten!$C$3&gt;Schichten!$D$3),C29+0)-Schichten!$C$3)*(B29&gt;C29))*24))))</f>
        <v/>
      </c>
      <c r="I29" s="40" t="str">
        <f>IF((B29="U"),"",IF((M29=TRUE),"",IF(ISBLANK(B29),"",IF(ISBLANK(C29),"Ende?",(MAX(0,MIN(Schichten!$D$4+(Schichten!$C$4&gt;Schichten!$D$4),C29+(B29&gt;C29))-MAX(Schichten!$C$4,B29))+MAX(0,(MIN(Schichten!$D$4,C29+(B29&gt;C29))-B29)*(Schichten!$C$4&gt;Schichten!$D$4))+MAX(0,MIN(Schichten!$D$4+(Schichten!$C$4&gt;Schichten!$D$4),C29+0)-Schichten!$C$4)*(B29&gt;C29))*24))))</f>
        <v/>
      </c>
      <c r="J29" s="41" t="str">
        <f>IF((B29="U"),"",IF((M29=TRUE),"",IF(ISBLANK(B29),"",IF(ISBLANK(C29),"Ende?",IF(WEEKDAY(A29)=7,(MAX(0,MIN(Schichten!$D$5+(Schichten!$C$5&gt;Schichten!$D$5),C29+(B29&gt;C29))-MAX(Schichten!$C$5,B29))+MAX(0,(MIN(Schichten!$D$5,C29+(B29&gt;C29))-B29)*(Schichten!$C$5&gt;Schichten!$D$5))+MAX(0,MIN(Schichten!$D$5+(Schichten!$C$5&gt;Schichten!$D$5),$C29+0)-Schichten!$C$5)*($B29&gt;$C29))*24,IF(WEEKDAY(A29)=6,IF(B29&gt;C29,IF(C29&gt;0.541666,(C29-0.541666)*24,0),0),0))))))</f>
        <v/>
      </c>
      <c r="K29" s="42" t="str">
        <f t="shared" si="0"/>
        <v/>
      </c>
      <c r="L29" s="43" t="str">
        <f>IF(M29=TRUE,"",IF(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&gt;G29,G29,(IF((B29="U"),"",IF((B29="K"),"",IF(ISBLANK(B29),"",IF(ISBLANK(C29),"Ende?",(IF(COUNTIF(Schichten!F:F,A29)&gt;0,IF(B29&gt;C29,1,C29)+IF(COUNTIF(Schichten!F:F,A30)&gt;0,IF(B29&gt;C29,C29,0)),IF(COUNTIF(Schichten!F:F,A30)&gt;0,IF(B29&gt;C29,C29,0)))-IF(COUNTIF(Schichten!F:F,A29)&gt;0,B29,IF(COUNTIF(Schichten!F:F,A30)&gt;0,0)))*24)))))))</f>
        <v/>
      </c>
      <c r="M29" s="175" t="b">
        <v>0</v>
      </c>
    </row>
    <row r="30" spans="1:13" x14ac:dyDescent="0.3">
      <c r="A30" s="36">
        <f t="shared" si="3"/>
        <v>44189</v>
      </c>
      <c r="B30" s="1"/>
      <c r="C30" s="2"/>
      <c r="D30" s="2"/>
      <c r="E30" s="37" t="str">
        <f>IF(($B30="U"),IF(WEEKDAY($A30)=1,"",IF(WEEKDAY($A30)=7,"",IF(COUNTIF(Schichten!F:F,$A30)&gt;0,"",(8/40)*$L$4))),"")</f>
        <v/>
      </c>
      <c r="F30" s="168" t="str">
        <f t="shared" si="4"/>
        <v/>
      </c>
      <c r="G30" s="38" t="str">
        <f t="shared" si="5"/>
        <v/>
      </c>
      <c r="H30" s="39" t="str">
        <f>IF((B30="U"),"",IF((M30=TRUE),"",IF(ISBLANK(B30),"",IF(ISBLANK(C30),"Ende?",(MAX(0,MIN(Schichten!$D$3+(Schichten!$C$3&gt;Schichten!$D$3),C30+(B30&gt;C30))-MAX(Schichten!$C$3,B30))+MAX(0,(MIN(Schichten!$D$3,C30+(B30&gt;C30))-B30)*(Schichten!$C$3&gt;Schichten!$D$3))+MAX(0,MIN(Schichten!$D$3+(Schichten!$C$3&gt;Schichten!$D$3),C30+0)-Schichten!$C$3)*(B30&gt;C30))*24))))</f>
        <v/>
      </c>
      <c r="I30" s="40" t="str">
        <f>IF((B30="U"),"",IF((M30=TRUE),"",IF(ISBLANK(B30),"",IF(ISBLANK(C30),"Ende?",(MAX(0,MIN(Schichten!$D$4+(Schichten!$C$4&gt;Schichten!$D$4),C30+(B30&gt;C30))-MAX(Schichten!$C$4,B30))+MAX(0,(MIN(Schichten!$D$4,C30+(B30&gt;C30))-B30)*(Schichten!$C$4&gt;Schichten!$D$4))+MAX(0,MIN(Schichten!$D$4+(Schichten!$C$4&gt;Schichten!$D$4),C30+0)-Schichten!$C$4)*(B30&gt;C30))*24))))</f>
        <v/>
      </c>
      <c r="J30" s="41" t="str">
        <f>IF((B30="U"),"",IF((M30=TRUE),"",IF(ISBLANK(B30),"",IF(ISBLANK(C30),"Ende?",IF(WEEKDAY(A30)=7,(MAX(0,MIN(Schichten!$D$5+(Schichten!$C$5&gt;Schichten!$D$5),C30+(B30&gt;C30))-MAX(Schichten!$C$5,B30))+MAX(0,(MIN(Schichten!$D$5,C30+(B30&gt;C30))-B30)*(Schichten!$C$5&gt;Schichten!$D$5))+MAX(0,MIN(Schichten!$D$5+(Schichten!$C$5&gt;Schichten!$D$5),$C30+0)-Schichten!$C$5)*($B30&gt;$C30))*24,IF(WEEKDAY(A30)=6,IF(B30&gt;C30,IF(C30&gt;0.541666,(C30-0.541666)*24,0),0),0))))))</f>
        <v/>
      </c>
      <c r="K30" s="42" t="str">
        <f t="shared" si="0"/>
        <v/>
      </c>
      <c r="L30" s="43" t="str">
        <f>IF(M30=TRUE,"",IF(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&gt;G30,G30,(IF((B30="U"),"",IF((B30="K"),"",IF(ISBLANK(B30),"",IF(ISBLANK(C30),"Ende?",(IF(COUNTIF(Schichten!F:F,A30)&gt;0,IF(B30&gt;C30,1,C30)+IF(COUNTIF(Schichten!F:F,A31)&gt;0,IF(B30&gt;C30,C30,0)),IF(COUNTIF(Schichten!F:F,A31)&gt;0,IF(B30&gt;C30,C30,0)))-IF(COUNTIF(Schichten!F:F,A30)&gt;0,B30,IF(COUNTIF(Schichten!F:F,A31)&gt;0,0)))*24)))))))</f>
        <v/>
      </c>
      <c r="M30" s="175" t="b">
        <v>0</v>
      </c>
    </row>
    <row r="31" spans="1:13" x14ac:dyDescent="0.3">
      <c r="A31" s="36">
        <f t="shared" si="3"/>
        <v>44190</v>
      </c>
      <c r="B31" s="1"/>
      <c r="C31" s="2"/>
      <c r="D31" s="2"/>
      <c r="E31" s="37" t="str">
        <f>IF(($B31="U"),IF(WEEKDAY($A31)=1,"",IF(WEEKDAY($A31)=7,"",IF(COUNTIF(Schichten!F:F,$A31)&gt;0,"",(8/40)*$L$4))),"")</f>
        <v/>
      </c>
      <c r="F31" s="168" t="str">
        <f t="shared" si="4"/>
        <v/>
      </c>
      <c r="G31" s="38" t="str">
        <f t="shared" si="5"/>
        <v/>
      </c>
      <c r="H31" s="39" t="str">
        <f>IF((B31="U"),"",IF((M31=TRUE),"",IF(ISBLANK(B31),"",IF(ISBLANK(C31),"Ende?",(MAX(0,MIN(Schichten!$D$3+(Schichten!$C$3&gt;Schichten!$D$3),C31+(B31&gt;C31))-MAX(Schichten!$C$3,B31))+MAX(0,(MIN(Schichten!$D$3,C31+(B31&gt;C31))-B31)*(Schichten!$C$3&gt;Schichten!$D$3))+MAX(0,MIN(Schichten!$D$3+(Schichten!$C$3&gt;Schichten!$D$3),C31+0)-Schichten!$C$3)*(B31&gt;C31))*24))))</f>
        <v/>
      </c>
      <c r="I31" s="40" t="str">
        <f>IF((B31="U"),"",IF((M31=TRUE),"",IF(ISBLANK(B31),"",IF(ISBLANK(C31),"Ende?",(MAX(0,MIN(Schichten!$D$4+(Schichten!$C$4&gt;Schichten!$D$4),C31+(B31&gt;C31))-MAX(Schichten!$C$4,B31))+MAX(0,(MIN(Schichten!$D$4,C31+(B31&gt;C31))-B31)*(Schichten!$C$4&gt;Schichten!$D$4))+MAX(0,MIN(Schichten!$D$4+(Schichten!$C$4&gt;Schichten!$D$4),C31+0)-Schichten!$C$4)*(B31&gt;C31))*24))))</f>
        <v/>
      </c>
      <c r="J31" s="41" t="str">
        <f>IF((B31="U"),"",IF((M31=TRUE),"",IF(ISBLANK(B31),"",IF(ISBLANK(C31),"Ende?",IF(WEEKDAY(A31)=7,(MAX(0,MIN(Schichten!$D$5+(Schichten!$C$5&gt;Schichten!$D$5),C31+(B31&gt;C31))-MAX(Schichten!$C$5,B31))+MAX(0,(MIN(Schichten!$D$5,C31+(B31&gt;C31))-B31)*(Schichten!$C$5&gt;Schichten!$D$5))+MAX(0,MIN(Schichten!$D$5+(Schichten!$C$5&gt;Schichten!$D$5),$C31+0)-Schichten!$C$5)*($B31&gt;$C31))*24,IF(WEEKDAY(A31)=6,IF(B31&gt;C31,IF(C31&gt;0.541666,(C31-0.541666)*24,0),0),0))))))</f>
        <v/>
      </c>
      <c r="K31" s="42" t="str">
        <f t="shared" si="0"/>
        <v/>
      </c>
      <c r="L31" s="43" t="str">
        <f>IF(M31=TRUE,"",IF(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&gt;G31,G31,(IF((B31="U"),"",IF((B31="K"),"",IF(ISBLANK(B31),"",IF(ISBLANK(C31),"Ende?",(IF(COUNTIF(Schichten!F:F,A31)&gt;0,IF(B31&gt;C31,1,C31)+IF(COUNTIF(Schichten!F:F,A32)&gt;0,IF(B31&gt;C31,C31,0)),IF(COUNTIF(Schichten!F:F,A32)&gt;0,IF(B31&gt;C31,C31,0)))-IF(COUNTIF(Schichten!F:F,A31)&gt;0,B31,IF(COUNTIF(Schichten!F:F,A32)&gt;0,0)))*24)))))))</f>
        <v/>
      </c>
      <c r="M31" s="175" t="b">
        <v>0</v>
      </c>
    </row>
    <row r="32" spans="1:13" x14ac:dyDescent="0.3">
      <c r="A32" s="36">
        <f t="shared" si="3"/>
        <v>44191</v>
      </c>
      <c r="B32" s="1"/>
      <c r="C32" s="2"/>
      <c r="D32" s="2"/>
      <c r="E32" s="37" t="str">
        <f>IF(($B32="U"),IF(WEEKDAY($A32)=1,"",IF(WEEKDAY($A32)=7,"",IF(COUNTIF(Schichten!F:F,$A32)&gt;0,"",(8/40)*$L$4))),"")</f>
        <v/>
      </c>
      <c r="F32" s="168" t="str">
        <f>IF($M32=TRUE,IF((B32="U"),"",IF(ISBLANK(B32),"",IF(ISBLANK(C32),"Ende?",IF(B32=C32,24,(IF(B32&gt;C32,IF(((C32+1)-B32)&gt;TIME(6,0,0),((C32+1)-B32)-TIME(0,30,0),((C32+1)-B32)),IF((C32-B32)&gt;TIME(6,0,0),(C32-B32)-TIME(0,30,0),(C32-B32))))*24)))),"")</f>
        <v/>
      </c>
      <c r="G32" s="38" t="str">
        <f>IF((B32="U"),"",IF((M32=TRUE),"",IF(ISBLANK(B32),"",IF(ISBLANK(C32),"Ende?",IF(B32=C32,24,(IF(B32&gt;C32,IF(((C32+1)-B32)&gt;TIME(6,0,0),((C32+1)-B32)-TIME(0,30,0),((C32+1)-B32)),IF((C32-B32)&gt;TIME(6,0,0),(C32-B32)-TIME(0,30,0),(C32-B32))))*24)))))</f>
        <v/>
      </c>
      <c r="H32" s="39" t="str">
        <f>IF((B32="U"),"",IF((M32=TRUE),"",IF(ISBLANK(B32),"",IF(ISBLANK(C32),"Ende?",(MAX(0,MIN(Schichten!$D$3+(Schichten!$C$3&gt;Schichten!$D$3),C32+(B32&gt;C32))-MAX(Schichten!$C$3,B32))+MAX(0,(MIN(Schichten!$D$3,C32+(B32&gt;C32))-B32)*(Schichten!$C$3&gt;Schichten!$D$3))+MAX(0,MIN(Schichten!$D$3+(Schichten!$C$3&gt;Schichten!$D$3),C32+0)-Schichten!$C$3)*(B32&gt;C32))*24))))</f>
        <v/>
      </c>
      <c r="I32" s="40" t="str">
        <f>IF((B32="U"),"",IF((M32=TRUE),"",IF(ISBLANK(B32),"",IF(ISBLANK(C32),"Ende?",(MAX(0,MIN(Schichten!$D$4+(Schichten!$C$4&gt;Schichten!$D$4),C32+(B32&gt;C32))-MAX(Schichten!$C$4,B32))+MAX(0,(MIN(Schichten!$D$4,C32+(B32&gt;C32))-B32)*(Schichten!$C$4&gt;Schichten!$D$4))+MAX(0,MIN(Schichten!$D$4+(Schichten!$C$4&gt;Schichten!$D$4),C32+0)-Schichten!$C$4)*(B32&gt;C32))*24))))</f>
        <v/>
      </c>
      <c r="J32" s="41" t="str">
        <f>IF((B32="U"),"",IF((M32=TRUE),"",IF(ISBLANK(B32),"",IF(ISBLANK(C32),"Ende?",IF(WEEKDAY(A32)=7,(MAX(0,MIN(Schichten!$D$5+(Schichten!$C$5&gt;Schichten!$D$5),C32+(B32&gt;C32))-MAX(Schichten!$C$5,B32))+MAX(0,(MIN(Schichten!$D$5,C32+(B32&gt;C32))-B32)*(Schichten!$C$5&gt;Schichten!$D$5))+MAX(0,MIN(Schichten!$D$5+(Schichten!$C$5&gt;Schichten!$D$5),$C32+0)-Schichten!$C$5)*($B32&gt;$C32))*24,IF(WEEKDAY(A32)=6,IF(B32&gt;C32,IF(C32&gt;0.541666,(C32-0.541666)*24,0),0),0))))))</f>
        <v/>
      </c>
      <c r="K32" s="42" t="str">
        <f t="shared" si="0"/>
        <v/>
      </c>
      <c r="L32" s="43" t="str">
        <f>IF(M32=TRUE,"",IF(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&gt;G32,G32,(IF((B32="U"),"",IF((B32="K"),"",IF(ISBLANK(B32),"",IF(ISBLANK(C32),"Ende?",(IF(COUNTIF(Schichten!F:F,A32)&gt;0,IF(B32&gt;C32,1,C32)+IF(COUNTIF(Schichten!F:F,A33)&gt;0,IF(B32&gt;C32,C32,0)),IF(COUNTIF(Schichten!F:F,A33)&gt;0,IF(B32&gt;C32,C32,0)))-IF(COUNTIF(Schichten!F:F,A32)&gt;0,B32,IF(COUNTIF(Schichten!F:F,A33)&gt;0,0)))*24)))))))</f>
        <v/>
      </c>
      <c r="M32" s="175" t="b">
        <v>0</v>
      </c>
    </row>
    <row r="33" spans="1:13" x14ac:dyDescent="0.3">
      <c r="A33" s="36">
        <f t="shared" si="3"/>
        <v>44192</v>
      </c>
      <c r="B33" s="1"/>
      <c r="C33" s="2"/>
      <c r="D33" s="2"/>
      <c r="E33" s="37" t="str">
        <f>IF(($B33="U"),IF(WEEKDAY($A33)=1,"",IF(WEEKDAY($A33)=7,"",IF(COUNTIF(Schichten!F:F,$A33)&gt;0,"",(8/40)*$L$4))),"")</f>
        <v/>
      </c>
      <c r="F33" s="168" t="str">
        <f t="shared" ref="F33:F37" si="6">IF($M33=TRUE,IF((B33="U"),"",IF(ISBLANK(B33),"",IF(ISBLANK(C33),"Ende?",IF(B33=C33,24,(IF(B33&gt;C33,IF(((C33+1)-B33)&gt;TIME(6,0,0),((C33+1)-B33)-TIME(0,30,0),((C33+1)-B33)),IF((C33-B33)&gt;TIME(6,0,0),(C33-B33)-TIME(0,30,0),(C33-B33))))*24)))),"")</f>
        <v/>
      </c>
      <c r="G33" s="38" t="str">
        <f t="shared" ref="G33:G37" si="7">IF((B33="U"),"",IF((M33=TRUE),"",IF(ISBLANK(B33),"",IF(ISBLANK(C33),"Ende?",IF(B33=C33,24,(IF(B33&gt;C33,IF(((C33+1)-B33)&gt;TIME(6,0,0),((C33+1)-B33)-TIME(0,30,0),((C33+1)-B33)),IF((C33-B33)&gt;TIME(6,0,0),(C33-B33)-TIME(0,30,0),(C33-B33))))*24)))))</f>
        <v/>
      </c>
      <c r="H33" s="39" t="str">
        <f>IF((B33="U"),"",IF((M33=TRUE),"",IF(ISBLANK(B33),"",IF(ISBLANK(C33),"Ende?",(MAX(0,MIN(Schichten!$D$3+(Schichten!$C$3&gt;Schichten!$D$3),C33+(B33&gt;C33))-MAX(Schichten!$C$3,B33))+MAX(0,(MIN(Schichten!$D$3,C33+(B33&gt;C33))-B33)*(Schichten!$C$3&gt;Schichten!$D$3))+MAX(0,MIN(Schichten!$D$3+(Schichten!$C$3&gt;Schichten!$D$3),C33+0)-Schichten!$C$3)*(B33&gt;C33))*24))))</f>
        <v/>
      </c>
      <c r="I33" s="40" t="str">
        <f>IF((B33="U"),"",IF((M33=TRUE),"",IF(ISBLANK(B33),"",IF(ISBLANK(C33),"Ende?",(MAX(0,MIN(Schichten!$D$4+(Schichten!$C$4&gt;Schichten!$D$4),C33+(B33&gt;C33))-MAX(Schichten!$C$4,B33))+MAX(0,(MIN(Schichten!$D$4,C33+(B33&gt;C33))-B33)*(Schichten!$C$4&gt;Schichten!$D$4))+MAX(0,MIN(Schichten!$D$4+(Schichten!$C$4&gt;Schichten!$D$4),C33+0)-Schichten!$C$4)*(B33&gt;C33))*24))))</f>
        <v/>
      </c>
      <c r="J33" s="41" t="str">
        <f>IF((B33="U"),"",IF((M33=TRUE),"",IF(ISBLANK(B33),"",IF(ISBLANK(C33),"Ende?",IF(WEEKDAY(A33)=7,(MAX(0,MIN(Schichten!$D$5+(Schichten!$C$5&gt;Schichten!$D$5),C33+(B33&gt;C33))-MAX(Schichten!$C$5,B33))+MAX(0,(MIN(Schichten!$D$5,C33+(B33&gt;C33))-B33)*(Schichten!$C$5&gt;Schichten!$D$5))+MAX(0,MIN(Schichten!$D$5+(Schichten!$C$5&gt;Schichten!$D$5),$C33+0)-Schichten!$C$5)*($B33&gt;$C33))*24,IF(WEEKDAY(A33)=6,IF(B33&gt;C33,IF(C33&gt;0.541666,(C33-0.541666)*24,0),0),0))))))</f>
        <v/>
      </c>
      <c r="K33" s="42" t="str">
        <f t="shared" si="0"/>
        <v/>
      </c>
      <c r="L33" s="43" t="str">
        <f>IF(M33=TRUE,"",IF(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&gt;G33,G33,(IF((B33="U"),"",IF((B33="K"),"",IF(ISBLANK(B33),"",IF(ISBLANK(C33),"Ende?",(IF(COUNTIF(Schichten!F:F,A33)&gt;0,IF(B33&gt;C33,1,C33)+IF(COUNTIF(Schichten!F:F,A34)&gt;0,IF(B33&gt;C33,C33,0)),IF(COUNTIF(Schichten!F:F,A34)&gt;0,IF(B33&gt;C33,C33,0)))-IF(COUNTIF(Schichten!F:F,A33)&gt;0,B33,IF(COUNTIF(Schichten!F:F,A34)&gt;0,0)))*24)))))))</f>
        <v/>
      </c>
      <c r="M33" s="175" t="b">
        <v>0</v>
      </c>
    </row>
    <row r="34" spans="1:13" x14ac:dyDescent="0.3">
      <c r="A34" s="36">
        <f t="shared" si="3"/>
        <v>44193</v>
      </c>
      <c r="B34" s="1"/>
      <c r="C34" s="2"/>
      <c r="D34" s="2"/>
      <c r="E34" s="37" t="str">
        <f>IF(($B34="U"),IF(WEEKDAY($A34)=1,"",IF(WEEKDAY($A34)=7,"",IF(COUNTIF(Schichten!F:F,$A34)&gt;0,"",(8/40)*$L$4))),"")</f>
        <v/>
      </c>
      <c r="F34" s="168" t="str">
        <f t="shared" si="6"/>
        <v/>
      </c>
      <c r="G34" s="38" t="str">
        <f t="shared" si="7"/>
        <v/>
      </c>
      <c r="H34" s="39" t="str">
        <f>IF((B34="U"),"",IF((M34=TRUE),"",IF(ISBLANK(B34),"",IF(ISBLANK(C34),"Ende?",(MAX(0,MIN(Schichten!$D$3+(Schichten!$C$3&gt;Schichten!$D$3),C34+(B34&gt;C34))-MAX(Schichten!$C$3,B34))+MAX(0,(MIN(Schichten!$D$3,C34+(B34&gt;C34))-B34)*(Schichten!$C$3&gt;Schichten!$D$3))+MAX(0,MIN(Schichten!$D$3+(Schichten!$C$3&gt;Schichten!$D$3),C34+0)-Schichten!$C$3)*(B34&gt;C34))*24))))</f>
        <v/>
      </c>
      <c r="I34" s="40" t="str">
        <f>IF((B34="U"),"",IF((M34=TRUE),"",IF(ISBLANK(B34),"",IF(ISBLANK(C34),"Ende?",(MAX(0,MIN(Schichten!$D$4+(Schichten!$C$4&gt;Schichten!$D$4),C34+(B34&gt;C34))-MAX(Schichten!$C$4,B34))+MAX(0,(MIN(Schichten!$D$4,C34+(B34&gt;C34))-B34)*(Schichten!$C$4&gt;Schichten!$D$4))+MAX(0,MIN(Schichten!$D$4+(Schichten!$C$4&gt;Schichten!$D$4),C34+0)-Schichten!$C$4)*(B34&gt;C34))*24))))</f>
        <v/>
      </c>
      <c r="J34" s="41" t="str">
        <f>IF((B34="U"),"",IF((M34=TRUE),"",IF(ISBLANK(B34),"",IF(ISBLANK(C34),"Ende?",IF(WEEKDAY(A34)=7,(MAX(0,MIN(Schichten!$D$5+(Schichten!$C$5&gt;Schichten!$D$5),C34+(B34&gt;C34))-MAX(Schichten!$C$5,B34))+MAX(0,(MIN(Schichten!$D$5,C34+(B34&gt;C34))-B34)*(Schichten!$C$5&gt;Schichten!$D$5))+MAX(0,MIN(Schichten!$D$5+(Schichten!$C$5&gt;Schichten!$D$5),$C34+0)-Schichten!$C$5)*($B34&gt;$C34))*24,IF(WEEKDAY(A34)=6,IF(B34&gt;C34,IF(C34&gt;0.541666,(C34-0.541666)*24,0),0),0))))))</f>
        <v/>
      </c>
      <c r="K34" s="42" t="str">
        <f t="shared" si="0"/>
        <v/>
      </c>
      <c r="L34" s="43" t="str">
        <f>IF(M34=TRUE,"",IF(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&gt;G34,G34,(IF((B34="U"),"",IF((B34="K"),"",IF(ISBLANK(B34),"",IF(ISBLANK(C34),"Ende?",(IF(COUNTIF(Schichten!F:F,A34)&gt;0,IF(B34&gt;C34,1,C34)+IF(COUNTIF(Schichten!F:F,A35)&gt;0,IF(B34&gt;C34,C34,0)),IF(COUNTIF(Schichten!F:F,A35)&gt;0,IF(B34&gt;C34,C34,0)))-IF(COUNTIF(Schichten!F:F,A34)&gt;0,B34,IF(COUNTIF(Schichten!F:F,A35)&gt;0,0)))*24)))))))</f>
        <v/>
      </c>
      <c r="M34" s="175" t="b">
        <v>0</v>
      </c>
    </row>
    <row r="35" spans="1:13" x14ac:dyDescent="0.3">
      <c r="A35" s="36">
        <f t="shared" si="3"/>
        <v>44194</v>
      </c>
      <c r="B35" s="1"/>
      <c r="C35" s="2"/>
      <c r="D35" s="2"/>
      <c r="E35" s="37" t="str">
        <f>IF(($B35="U"),IF(WEEKDAY($A35)=1,"",IF(WEEKDAY($A35)=7,"",IF(COUNTIF(Schichten!F:F,$A35)&gt;0,"",(8/40)*$L$4))),"")</f>
        <v/>
      </c>
      <c r="F35" s="168" t="str">
        <f t="shared" si="6"/>
        <v/>
      </c>
      <c r="G35" s="38" t="str">
        <f t="shared" si="7"/>
        <v/>
      </c>
      <c r="H35" s="39" t="str">
        <f>IF((B35="U"),"",IF((M35=TRUE),"",IF(ISBLANK(B35),"",IF(ISBLANK(C35),"Ende?",(MAX(0,MIN(Schichten!$D$3+(Schichten!$C$3&gt;Schichten!$D$3),C35+(B35&gt;C35))-MAX(Schichten!$C$3,B35))+MAX(0,(MIN(Schichten!$D$3,C35+(B35&gt;C35))-B35)*(Schichten!$C$3&gt;Schichten!$D$3))+MAX(0,MIN(Schichten!$D$3+(Schichten!$C$3&gt;Schichten!$D$3),C35+0)-Schichten!$C$3)*(B35&gt;C35))*24))))</f>
        <v/>
      </c>
      <c r="I35" s="40" t="str">
        <f>IF((B35="U"),"",IF((M35=TRUE),"",IF(ISBLANK(B35),"",IF(ISBLANK(C35),"Ende?",(MAX(0,MIN(Schichten!$D$4+(Schichten!$C$4&gt;Schichten!$D$4),C35+(B35&gt;C35))-MAX(Schichten!$C$4,B35))+MAX(0,(MIN(Schichten!$D$4,C35+(B35&gt;C35))-B35)*(Schichten!$C$4&gt;Schichten!$D$4))+MAX(0,MIN(Schichten!$D$4+(Schichten!$C$4&gt;Schichten!$D$4),C35+0)-Schichten!$C$4)*(B35&gt;C35))*24))))</f>
        <v/>
      </c>
      <c r="J35" s="41" t="str">
        <f>IF((B35="U"),"",IF((M35=TRUE),"",IF(ISBLANK(B35),"",IF(ISBLANK(C35),"Ende?",IF(WEEKDAY(A35)=7,(MAX(0,MIN(Schichten!$D$5+(Schichten!$C$5&gt;Schichten!$D$5),C35+(B35&gt;C35))-MAX(Schichten!$C$5,B35))+MAX(0,(MIN(Schichten!$D$5,C35+(B35&gt;C35))-B35)*(Schichten!$C$5&gt;Schichten!$D$5))+MAX(0,MIN(Schichten!$D$5+(Schichten!$C$5&gt;Schichten!$D$5),$C35+0)-Schichten!$C$5)*($B35&gt;$C35))*24,IF(WEEKDAY(A35)=6,IF(B35&gt;C35,IF(C35&gt;0.541666,(C35-0.541666)*24,0),0),0))))))</f>
        <v/>
      </c>
      <c r="K35" s="42" t="str">
        <f t="shared" si="0"/>
        <v/>
      </c>
      <c r="L35" s="43" t="str">
        <f>IF(M35=TRUE,"",IF(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&gt;G35,G35,(IF((B35="U"),"",IF((B35="K"),"",IF(ISBLANK(B35),"",IF(ISBLANK(C35),"Ende?",(IF(COUNTIF(Schichten!F:F,A35)&gt;0,IF(B35&gt;C35,1,C35)+IF(COUNTIF(Schichten!F:F,A36)&gt;0,IF(B35&gt;C35,C35,0)),IF(COUNTIF(Schichten!F:F,A36)&gt;0,IF(B35&gt;C35,C35,0)))-IF(COUNTIF(Schichten!F:F,A35)&gt;0,B35,IF(COUNTIF(Schichten!F:F,A36)&gt;0,0)))*24)))))))</f>
        <v/>
      </c>
      <c r="M35" s="175" t="b">
        <v>0</v>
      </c>
    </row>
    <row r="36" spans="1:13" x14ac:dyDescent="0.3">
      <c r="A36" s="36">
        <f t="shared" si="3"/>
        <v>44195</v>
      </c>
      <c r="B36" s="1"/>
      <c r="C36" s="2"/>
      <c r="D36" s="2"/>
      <c r="E36" s="37" t="str">
        <f>IF(($B36="U"),IF(WEEKDAY($A36)=1,"",IF(WEEKDAY($A36)=7,"",IF(COUNTIF(Schichten!F:F,$A36)&gt;0,"",(8/40)*$L$4))),"")</f>
        <v/>
      </c>
      <c r="F36" s="168" t="str">
        <f t="shared" si="6"/>
        <v/>
      </c>
      <c r="G36" s="38" t="str">
        <f t="shared" si="7"/>
        <v/>
      </c>
      <c r="H36" s="39" t="str">
        <f>IF((B36="U"),"",IF((M36=TRUE),"",IF(ISBLANK(B36),"",IF(ISBLANK(C36),"Ende?",(MAX(0,MIN(Schichten!$D$3+(Schichten!$C$3&gt;Schichten!$D$3),C36+(B36&gt;C36))-MAX(Schichten!$C$3,B36))+MAX(0,(MIN(Schichten!$D$3,C36+(B36&gt;C36))-B36)*(Schichten!$C$3&gt;Schichten!$D$3))+MAX(0,MIN(Schichten!$D$3+(Schichten!$C$3&gt;Schichten!$D$3),C36+0)-Schichten!$C$3)*(B36&gt;C36))*24))))</f>
        <v/>
      </c>
      <c r="I36" s="40" t="str">
        <f>IF((B36="U"),"",IF((M36=TRUE),"",IF(ISBLANK(B36),"",IF(ISBLANK(C36),"Ende?",(MAX(0,MIN(Schichten!$D$4+(Schichten!$C$4&gt;Schichten!$D$4),C36+(B36&gt;C36))-MAX(Schichten!$C$4,B36))+MAX(0,(MIN(Schichten!$D$4,C36+(B36&gt;C36))-B36)*(Schichten!$C$4&gt;Schichten!$D$4))+MAX(0,MIN(Schichten!$D$4+(Schichten!$C$4&gt;Schichten!$D$4),C36+0)-Schichten!$C$4)*(B36&gt;C36))*24))))</f>
        <v/>
      </c>
      <c r="J36" s="41" t="str">
        <f>IF((B36="U"),"",IF((M36=TRUE),"",IF(ISBLANK(B36),"",IF(ISBLANK(C36),"Ende?",IF(WEEKDAY(A36)=7,(MAX(0,MIN(Schichten!$D$5+(Schichten!$C$5&gt;Schichten!$D$5),C36+(B36&gt;C36))-MAX(Schichten!$C$5,B36))+MAX(0,(MIN(Schichten!$D$5,C36+(B36&gt;C36))-B36)*(Schichten!$C$5&gt;Schichten!$D$5))+MAX(0,MIN(Schichten!$D$5+(Schichten!$C$5&gt;Schichten!$D$5),$C36+0)-Schichten!$C$5)*($B36&gt;$C36))*24,IF(WEEKDAY(A36)=6,IF(B36&gt;C36,IF(C36&gt;0.541666,(C36-0.541666)*24,0),0),0))))))</f>
        <v/>
      </c>
      <c r="K36" s="42" t="str">
        <f t="shared" si="0"/>
        <v/>
      </c>
      <c r="L36" s="43" t="str">
        <f>IF(M36=TRUE,"",IF(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&gt;G36,G36,(IF((B36="U"),"",IF((B36="K"),"",IF(ISBLANK(B36),"",IF(ISBLANK(C36),"Ende?",(IF(COUNTIF(Schichten!F:F,A36)&gt;0,IF(B36&gt;C36,1,C36)+IF(COUNTIF(Schichten!F:F,A37)&gt;0,IF(B36&gt;C36,C36,0)),IF(COUNTIF(Schichten!F:F,A37)&gt;0,IF(B36&gt;C36,C36,0)))-IF(COUNTIF(Schichten!F:F,A36)&gt;0,B36,IF(COUNTIF(Schichten!F:F,A37)&gt;0,0)))*24)))))))</f>
        <v/>
      </c>
      <c r="M36" s="175" t="b">
        <v>0</v>
      </c>
    </row>
    <row r="37" spans="1:13" ht="15.75" thickBot="1" x14ac:dyDescent="0.35">
      <c r="A37" s="44">
        <f t="shared" si="3"/>
        <v>44196</v>
      </c>
      <c r="B37" s="22"/>
      <c r="C37" s="23"/>
      <c r="D37" s="23"/>
      <c r="E37" s="45" t="str">
        <f>IF(($B37="U"),IF(WEEKDAY($A37)=1,"",IF(WEEKDAY($A37)=7,"",IF(COUNTIF(Schichten!F:F,$A37)&gt;0,"",(8/40)*$L$4))),"")</f>
        <v/>
      </c>
      <c r="F37" s="170" t="str">
        <f t="shared" si="6"/>
        <v/>
      </c>
      <c r="G37" s="171" t="str">
        <f t="shared" si="7"/>
        <v/>
      </c>
      <c r="H37" s="172" t="str">
        <f>IF((B37="U"),"",IF((M37=TRUE),"",IF(ISBLANK(B37),"",IF(ISBLANK(C37),"Ende?",(MAX(0,MIN(Schichten!$D$3+(Schichten!$C$3&gt;Schichten!$D$3),C37+(B37&gt;C37))-MAX(Schichten!$C$3,B37))+MAX(0,(MIN(Schichten!$D$3,C37+(B37&gt;C37))-B37)*(Schichten!$C$3&gt;Schichten!$D$3))+MAX(0,MIN(Schichten!$D$3+(Schichten!$C$3&gt;Schichten!$D$3),C37+0)-Schichten!$C$3)*(B37&gt;C37))*24))))</f>
        <v/>
      </c>
      <c r="I37" s="173" t="str">
        <f>IF((B37="U"),"",IF((M37=TRUE),"",IF(ISBLANK(B37),"",IF(ISBLANK(C37),"Ende?",(MAX(0,MIN(Schichten!$D$4+(Schichten!$C$4&gt;Schichten!$D$4),C37+(B37&gt;C37))-MAX(Schichten!$C$4,B37))+MAX(0,(MIN(Schichten!$D$4,C37+(B37&gt;C37))-B37)*(Schichten!$C$4&gt;Schichten!$D$4))+MAX(0,MIN(Schichten!$D$4+(Schichten!$C$4&gt;Schichten!$D$4),C37+0)-Schichten!$C$4)*(B37&gt;C37))*24))))</f>
        <v/>
      </c>
      <c r="J37" s="174" t="str">
        <f>IF((B37="U"),"",IF((M37=TRUE),"",IF(ISBLANK(B37),"",IF(ISBLANK(C37),"Ende?",IF(WEEKDAY(A37)=7,(MAX(0,MIN(Schichten!$D$5+(Schichten!$C$5&gt;Schichten!$D$5),C37+(B37&gt;C37))-MAX(Schichten!$C$5,B37))+MAX(0,(MIN(Schichten!$D$5,C37+(B37&gt;C37))-B37)*(Schichten!$C$5&gt;Schichten!$D$5))+MAX(0,MIN(Schichten!$D$5+(Schichten!$C$5&gt;Schichten!$D$5),$C37+0)-Schichten!$C$5)*($B37&gt;$C37))*24,IF(WEEKDAY(A37)=6,IF(B37&gt;C37,IF(C37&gt;0.541666,(C37-0.541666)*24,0),0),0))))))</f>
        <v/>
      </c>
      <c r="K37" s="68" t="str">
        <f t="shared" si="0"/>
        <v/>
      </c>
      <c r="L37" s="69" t="str">
        <f>IF(M37=TRUE,"",IF(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&gt;G37,G37,(IF((B37="U"),"",IF((B37="K"),"",IF(ISBLANK(B37),"",IF(ISBLANK(C37),"Ende?",(IF(COUNTIF(Schichten!F:F,A37)&gt;0,IF(B37&gt;C37,1,C37)+IF(COUNTIF(Schichten!F:F,A38)&gt;0,IF(B37&gt;C37,C37,0)),IF(COUNTIF(Schichten!F:F,A38)&gt;0,IF(B37&gt;C37,C37,0)))-IF(COUNTIF(Schichten!F:F,A37)&gt;0,B37,IF(COUNTIF(Schichten!F:F,A38)&gt;0,0)))*24)))))))</f>
        <v/>
      </c>
      <c r="M37" s="175" t="b">
        <v>0</v>
      </c>
    </row>
    <row r="38" spans="1:13" ht="15.75" thickTop="1" x14ac:dyDescent="0.3">
      <c r="A38" s="57"/>
      <c r="B38" s="53"/>
      <c r="C38" s="54"/>
      <c r="D38" s="162"/>
      <c r="E38" s="82"/>
      <c r="F38" s="158"/>
      <c r="G38" s="169" t="str">
        <f t="shared" ref="G38:G50" si="8">IF((B38="U"),"",IF((B38="K"),"",IF(ISBLANK(B38),"",IF(ISBLANK(C38),"Ende?",IF(B38=C38,24,(IF(B38&gt;C38,IF(((C38+1)-B38)&gt;TIME(6,0,0),((C38+1)-B38)-TIME(0,30,0),((C38+1)-B38)),IF((C38-B38)&gt;TIME(6,0,0),(C38-B38)-TIME(0,30,0),(C38-B38))))*24)))))</f>
        <v/>
      </c>
      <c r="H38" s="70" t="str">
        <f>IF((B38="U"),"",IF((B38="K"),"",IF(ISBLANK(B38),"",IF(ISBLANK(C38),"Ende?",(MAX(0,MIN(Schichten!$D$3+(Schichten!$C$3&gt;Schichten!$D$3),C38+(B38&gt;C38))-MAX(Schichten!$C$3,B38))+MAX(0,(MIN(Schichten!$D$3,C38+(B38&gt;C38))-B38)*(Schichten!$C$3&gt;Schichten!$D$3))+MAX(0,MIN(Schichten!$D$3+(Schichten!$C$3&gt;Schichten!$D$3),C38+0)-Schichten!$C$3)*(B38&gt;C38))*24))))</f>
        <v/>
      </c>
      <c r="I38" s="71" t="str">
        <f>IF((B38="U"),"",IF((B38="K"),"",IF(ISBLANK(B38),"",IF(ISBLANK(C38),"Ende?",(MAX(0,MIN(Schichten!$D$4+(Schichten!$C$4&gt;Schichten!$D$4),C38+(B38&gt;C38))-MAX(Schichten!$C$4,B38))+MAX(0,(MIN(Schichten!$D$4,C38+(B38&gt;C38))-B38)*(Schichten!$C$4&gt;Schichten!$D$4))+MAX(0,MIN(Schichten!$D$4+(Schichten!$C$4&gt;Schichten!$D$4),C38+0)-Schichten!$C$4)*(B38&gt;C38))*24))))</f>
        <v/>
      </c>
      <c r="J38" s="72" t="str">
        <f>IF((B38="U"),"",IF((B38="K"),"",IF(ISBLANK(B38),"",IF(ISBLANK(C38),"Ende?",IF(WEEKDAY(A38)=7,(MAX(0,MIN(Schichten!$D$5+(Schichten!$C$5&gt;Schichten!$D$5),C38+(B38&gt;C38))-MAX(Schichten!$C$5,B38))+MAX(0,(MIN(Schichten!$D$5,C38+(B38&gt;C38))-B38)*(Schichten!$C$5&gt;Schichten!$D$5))+MAX(0,MIN(Schichten!$D$5+(Schichten!$C$5&gt;Schichten!$D$5),$C38+0)-Schichten!$C$5)*($B38&gt;$C38))*24,IF(WEEKDAY(A38)=6,IF(B38&gt;C38,IF(C38&gt;0.541666,(C38-0.541666)*24,0),0),0))))))</f>
        <v/>
      </c>
      <c r="K38" s="66" t="str">
        <f t="shared" ref="K38:K57" si="9">IF((IF((B38="U"),"",IF((B38="K"),"",IF(ISBLANK(B38),"",IF(ISBLANK(C38),"Ende?",(IF(WEEKDAY(A38)=1,IF(B38&gt;C38,1,C38),IF(WEEKDAY(A38)=7,IF(B38&gt;C38,C38,0)))-IF(WEEKDAY(A38)=1,B38,IF(WEEKDAY(A38)=7,0)))*24)))))&gt;G38,G38,(IF((B38="U"),"",IF((B38="K"),"",IF(ISBLANK(B38),"",IF(ISBLANK(C38),"Ende?",(IF(WEEKDAY(A38)=1,IF(B38&gt;C38,1,C38),IF(WEEKDAY(A38)=7,IF(B38&gt;C38,C38,0)))-IF(WEEKDAY(A38)=1,B38,IF(WEEKDAY(A38)=7,0)))*24))))))</f>
        <v/>
      </c>
      <c r="L38" s="67" t="str">
        <f>IF(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&gt;G38,G38,(IF((B38="U"),"",IF((B38="K"),"",IF(ISBLANK(B38),"",IF(ISBLANK(C38),"Ende?",(IF(COUNTIF(Schichten!F:F,A38)&gt;0,IF(B38&gt;C38,1,C38)+IF(COUNTIF(Schichten!F:F,A39)&gt;0,IF(B38&gt;C38,C38,0)),IF(COUNTIF(Schichten!F:F,A39)&gt;0,IF(B38&gt;C38,C38,0)))-IF(COUNTIF(Schichten!F:F,A38)&gt;0,B38,IF(COUNTIF(Schichten!F:F,A39)&gt;0,0)))*24))))))</f>
        <v/>
      </c>
    </row>
    <row r="39" spans="1:13" x14ac:dyDescent="0.3">
      <c r="A39" s="58"/>
      <c r="B39" s="1"/>
      <c r="C39" s="2"/>
      <c r="D39" s="163"/>
      <c r="E39" s="83"/>
      <c r="F39" s="84"/>
      <c r="G39" s="46" t="str">
        <f t="shared" si="8"/>
        <v/>
      </c>
      <c r="H39" s="47" t="str">
        <f>IF((B39="U"),"",IF((B39="K"),"",IF(ISBLANK(B39),"",IF(ISBLANK(C39),"Ende?",(MAX(0,MIN(Schichten!$D$3+(Schichten!$C$3&gt;Schichten!$D$3),C39+(B39&gt;C39))-MAX(Schichten!$C$3,B39))+MAX(0,(MIN(Schichten!$D$3,C39+(B39&gt;C39))-B39)*(Schichten!$C$3&gt;Schichten!$D$3))+MAX(0,MIN(Schichten!$D$3+(Schichten!$C$3&gt;Schichten!$D$3),C39+0)-Schichten!$C$3)*(B39&gt;C39))*24))))</f>
        <v/>
      </c>
      <c r="I39" s="48" t="str">
        <f>IF((B39="U"),"",IF((B39="K"),"",IF(ISBLANK(B39),"",IF(ISBLANK(C39),"Ende?",(MAX(0,MIN(Schichten!$D$4+(Schichten!$C$4&gt;Schichten!$D$4),C39+(B39&gt;C39))-MAX(Schichten!$C$4,B39))+MAX(0,(MIN(Schichten!$D$4,C39+(B39&gt;C39))-B39)*(Schichten!$C$4&gt;Schichten!$D$4))+MAX(0,MIN(Schichten!$D$4+(Schichten!$C$4&gt;Schichten!$D$4),C39+0)-Schichten!$C$4)*(B39&gt;C39))*24))))</f>
        <v/>
      </c>
      <c r="J39" s="49" t="str">
        <f>IF((B39="U"),"",IF((B39="K"),"",IF(ISBLANK(B39),"",IF(ISBLANK(C39),"Ende?",IF(WEEKDAY(A39)=7,(MAX(0,MIN(Schichten!$D$5+(Schichten!$C$5&gt;Schichten!$D$5),C39+(B39&gt;C39))-MAX(Schichten!$C$5,B39))+MAX(0,(MIN(Schichten!$D$5,C39+(B39&gt;C39))-B39)*(Schichten!$C$5&gt;Schichten!$D$5))+MAX(0,MIN(Schichten!$D$5+(Schichten!$C$5&gt;Schichten!$D$5),$C39+0)-Schichten!$C$5)*($B39&gt;$C39))*24,IF(WEEKDAY(A39)=6,IF(B39&gt;C39,IF(C39&gt;0.541666,(C39-0.541666)*24,0),0),0))))))</f>
        <v/>
      </c>
      <c r="K39" s="42" t="str">
        <f t="shared" si="9"/>
        <v/>
      </c>
      <c r="L39" s="43" t="str">
        <f>IF(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&gt;G39,G39,(IF((B39="U"),"",IF((B39="K"),"",IF(ISBLANK(B39),"",IF(ISBLANK(C39),"Ende?",(IF(COUNTIF(Schichten!F:F,A39)&gt;0,IF(B39&gt;C39,1,C39)+IF(COUNTIF(Schichten!F:F,A48)&gt;0,IF(B39&gt;C39,C39,0)),IF(COUNTIF(Schichten!F:F,A48)&gt;0,IF(B39&gt;C39,C39,0)))-IF(COUNTIF(Schichten!F:F,A39)&gt;0,B39,IF(COUNTIF(Schichten!F:F,A48)&gt;0,0)))*24))))))</f>
        <v/>
      </c>
    </row>
    <row r="40" spans="1:13" x14ac:dyDescent="0.3">
      <c r="A40" s="58"/>
      <c r="B40" s="1"/>
      <c r="C40" s="2"/>
      <c r="D40" s="163"/>
      <c r="E40" s="83"/>
      <c r="F40" s="84"/>
      <c r="G40" s="46" t="str">
        <f t="shared" si="8"/>
        <v/>
      </c>
      <c r="H40" s="47" t="str">
        <f>IF((B40="U"),"",IF((B40="K"),"",IF(ISBLANK(B40),"",IF(ISBLANK(C40),"Ende?",(MAX(0,MIN(Schichten!$D$3+(Schichten!$C$3&gt;Schichten!$D$3),C40+(B40&gt;C40))-MAX(Schichten!$C$3,B40))+MAX(0,(MIN(Schichten!$D$3,C40+(B40&gt;C40))-B40)*(Schichten!$C$3&gt;Schichten!$D$3))+MAX(0,MIN(Schichten!$D$3+(Schichten!$C$3&gt;Schichten!$D$3),C40+0)-Schichten!$C$3)*(B40&gt;C40))*24))))</f>
        <v/>
      </c>
      <c r="I40" s="48" t="str">
        <f>IF((B40="U"),"",IF((B40="K"),"",IF(ISBLANK(B40),"",IF(ISBLANK(C40),"Ende?",(MAX(0,MIN(Schichten!$D$4+(Schichten!$C$4&gt;Schichten!$D$4),C40+(B40&gt;C40))-MAX(Schichten!$C$4,B40))+MAX(0,(MIN(Schichten!$D$4,C40+(B40&gt;C40))-B40)*(Schichten!$C$4&gt;Schichten!$D$4))+MAX(0,MIN(Schichten!$D$4+(Schichten!$C$4&gt;Schichten!$D$4),C40+0)-Schichten!$C$4)*(B40&gt;C40))*24))))</f>
        <v/>
      </c>
      <c r="J40" s="49" t="str">
        <f>IF((B40="U"),"",IF((B40="K"),"",IF(ISBLANK(B40),"",IF(ISBLANK(C40),"Ende?",IF(WEEKDAY(A40)=7,(MAX(0,MIN(Schichten!$D$5+(Schichten!$C$5&gt;Schichten!$D$5),C40+(B40&gt;C40))-MAX(Schichten!$C$5,B40))+MAX(0,(MIN(Schichten!$D$5,C40+(B40&gt;C40))-B40)*(Schichten!$C$5&gt;Schichten!$D$5))+MAX(0,MIN(Schichten!$D$5+(Schichten!$C$5&gt;Schichten!$D$5),$C40+0)-Schichten!$C$5)*($B40&gt;$C40))*24,IF(WEEKDAY(A40)=6,IF(B40&gt;C40,IF(C40&gt;0.541666,(C40-0.541666)*24,0),0),0))))))</f>
        <v/>
      </c>
      <c r="K40" s="42" t="str">
        <f t="shared" si="9"/>
        <v/>
      </c>
      <c r="L40" s="43" t="str">
        <f>IF(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&gt;G40,G40,(IF((B40="U"),"",IF((B40="K"),"",IF(ISBLANK(B40),"",IF(ISBLANK(C40),"Ende?",(IF(COUNTIF(Schichten!F:F,A40)&gt;0,IF(B40&gt;C40,1,C40)+IF(COUNTIF(Schichten!F:F,A49)&gt;0,IF(B40&gt;C40,C40,0)),IF(COUNTIF(Schichten!F:F,A49)&gt;0,IF(B40&gt;C40,C40,0)))-IF(COUNTIF(Schichten!F:F,A40)&gt;0,B40,IF(COUNTIF(Schichten!F:F,A49)&gt;0,0)))*24))))))</f>
        <v/>
      </c>
    </row>
    <row r="41" spans="1:13" x14ac:dyDescent="0.3">
      <c r="A41" s="58"/>
      <c r="B41" s="1"/>
      <c r="C41" s="2"/>
      <c r="D41" s="163"/>
      <c r="E41" s="83"/>
      <c r="F41" s="84"/>
      <c r="G41" s="46" t="str">
        <f t="shared" si="8"/>
        <v/>
      </c>
      <c r="H41" s="47" t="str">
        <f>IF((B41="U"),"",IF((B41="K"),"",IF(ISBLANK(B41),"",IF(ISBLANK(C41),"Ende?",(MAX(0,MIN(Schichten!$D$3+(Schichten!$C$3&gt;Schichten!$D$3),C41+(B41&gt;C41))-MAX(Schichten!$C$3,B41))+MAX(0,(MIN(Schichten!$D$3,C41+(B41&gt;C41))-B41)*(Schichten!$C$3&gt;Schichten!$D$3))+MAX(0,MIN(Schichten!$D$3+(Schichten!$C$3&gt;Schichten!$D$3),C41+0)-Schichten!$C$3)*(B41&gt;C41))*24))))</f>
        <v/>
      </c>
      <c r="I41" s="48" t="str">
        <f>IF((B41="U"),"",IF((B41="K"),"",IF(ISBLANK(B41),"",IF(ISBLANK(C41),"Ende?",(MAX(0,MIN(Schichten!$D$4+(Schichten!$C$4&gt;Schichten!$D$4),C41+(B41&gt;C41))-MAX(Schichten!$C$4,B41))+MAX(0,(MIN(Schichten!$D$4,C41+(B41&gt;C41))-B41)*(Schichten!$C$4&gt;Schichten!$D$4))+MAX(0,MIN(Schichten!$D$4+(Schichten!$C$4&gt;Schichten!$D$4),C41+0)-Schichten!$C$4)*(B41&gt;C41))*24))))</f>
        <v/>
      </c>
      <c r="J41" s="49" t="str">
        <f>IF((B41="U"),"",IF((B41="K"),"",IF(ISBLANK(B41),"",IF(ISBLANK(C41),"Ende?",IF(WEEKDAY(A41)=7,(MAX(0,MIN(Schichten!$D$5+(Schichten!$C$5&gt;Schichten!$D$5),C41+(B41&gt;C41))-MAX(Schichten!$C$5,B41))+MAX(0,(MIN(Schichten!$D$5,C41+(B41&gt;C41))-B41)*(Schichten!$C$5&gt;Schichten!$D$5))+MAX(0,MIN(Schichten!$D$5+(Schichten!$C$5&gt;Schichten!$D$5),$C41+0)-Schichten!$C$5)*($B41&gt;$C41))*24,IF(WEEKDAY(A41)=6,IF(B41&gt;C41,IF(C41&gt;0.541666,(C41-0.541666)*24,0),0),0))))))</f>
        <v/>
      </c>
      <c r="K41" s="42" t="str">
        <f t="shared" si="9"/>
        <v/>
      </c>
      <c r="L41" s="43" t="str">
        <f>IF(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&gt;G41,G41,(IF((B41="U"),"",IF((B41="K"),"",IF(ISBLANK(B41),"",IF(ISBLANK(C41),"Ende?",(IF(COUNTIF(Schichten!F:F,A41)&gt;0,IF(B41&gt;C41,1,C41)+IF(COUNTIF(Schichten!F:F,A50)&gt;0,IF(B41&gt;C41,C41,0)),IF(COUNTIF(Schichten!F:F,A50)&gt;0,IF(B41&gt;C41,C41,0)))-IF(COUNTIF(Schichten!F:F,A41)&gt;0,B41,IF(COUNTIF(Schichten!F:F,A50)&gt;0,0)))*24))))))</f>
        <v/>
      </c>
    </row>
    <row r="42" spans="1:13" x14ac:dyDescent="0.3">
      <c r="A42" s="58"/>
      <c r="B42" s="1"/>
      <c r="C42" s="2"/>
      <c r="D42" s="163"/>
      <c r="E42" s="83"/>
      <c r="F42" s="84"/>
      <c r="G42" s="46" t="str">
        <f t="shared" si="8"/>
        <v/>
      </c>
      <c r="H42" s="47" t="str">
        <f>IF((B42="U"),"",IF((B42="K"),"",IF(ISBLANK(B42),"",IF(ISBLANK(C42),"Ende?",(MAX(0,MIN(Schichten!$D$3+(Schichten!$C$3&gt;Schichten!$D$3),C42+(B42&gt;C42))-MAX(Schichten!$C$3,B42))+MAX(0,(MIN(Schichten!$D$3,C42+(B42&gt;C42))-B42)*(Schichten!$C$3&gt;Schichten!$D$3))+MAX(0,MIN(Schichten!$D$3+(Schichten!$C$3&gt;Schichten!$D$3),C42+0)-Schichten!$C$3)*(B42&gt;C42))*24))))</f>
        <v/>
      </c>
      <c r="I42" s="48" t="str">
        <f>IF((B42="U"),"",IF((B42="K"),"",IF(ISBLANK(B42),"",IF(ISBLANK(C42),"Ende?",(MAX(0,MIN(Schichten!$D$4+(Schichten!$C$4&gt;Schichten!$D$4),C42+(B42&gt;C42))-MAX(Schichten!$C$4,B42))+MAX(0,(MIN(Schichten!$D$4,C42+(B42&gt;C42))-B42)*(Schichten!$C$4&gt;Schichten!$D$4))+MAX(0,MIN(Schichten!$D$4+(Schichten!$C$4&gt;Schichten!$D$4),C42+0)-Schichten!$C$4)*(B42&gt;C42))*24))))</f>
        <v/>
      </c>
      <c r="J42" s="49" t="str">
        <f>IF((B42="U"),"",IF((B42="K"),"",IF(ISBLANK(B42),"",IF(ISBLANK(C42),"Ende?",IF(WEEKDAY(A42)=7,(MAX(0,MIN(Schichten!$D$5+(Schichten!$C$5&gt;Schichten!$D$5),C42+(B42&gt;C42))-MAX(Schichten!$C$5,B42))+MAX(0,(MIN(Schichten!$D$5,C42+(B42&gt;C42))-B42)*(Schichten!$C$5&gt;Schichten!$D$5))+MAX(0,MIN(Schichten!$D$5+(Schichten!$C$5&gt;Schichten!$D$5),$C42+0)-Schichten!$C$5)*($B42&gt;$C42))*24,IF(WEEKDAY(A42)=6,IF(B42&gt;C42,IF(C42&gt;0.541666,(C42-0.541666)*24,0),0),0))))))</f>
        <v/>
      </c>
      <c r="K42" s="42" t="str">
        <f t="shared" si="9"/>
        <v/>
      </c>
      <c r="L42" s="43" t="str">
        <f>IF(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&gt;G42,G42,(IF((B42="U"),"",IF((B42="K"),"",IF(ISBLANK(B42),"",IF(ISBLANK(C42),"Ende?",(IF(COUNTIF(Schichten!F:F,A42)&gt;0,IF(B42&gt;C42,1,C42)+IF(COUNTIF(Schichten!F:F,A51)&gt;0,IF(B42&gt;C42,C42,0)),IF(COUNTIF(Schichten!F:F,A51)&gt;0,IF(B42&gt;C42,C42,0)))-IF(COUNTIF(Schichten!F:F,A42)&gt;0,B42,IF(COUNTIF(Schichten!F:F,A51)&gt;0,0)))*24))))))</f>
        <v/>
      </c>
    </row>
    <row r="43" spans="1:13" x14ac:dyDescent="0.3">
      <c r="A43" s="58"/>
      <c r="B43" s="1"/>
      <c r="C43" s="2"/>
      <c r="D43" s="163"/>
      <c r="E43" s="83"/>
      <c r="F43" s="84"/>
      <c r="G43" s="46" t="str">
        <f t="shared" si="8"/>
        <v/>
      </c>
      <c r="H43" s="47" t="str">
        <f>IF((B43="U"),"",IF((B43="K"),"",IF(ISBLANK(B43),"",IF(ISBLANK(C43),"Ende?",(MAX(0,MIN(Schichten!$D$3+(Schichten!$C$3&gt;Schichten!$D$3),C43+(B43&gt;C43))-MAX(Schichten!$C$3,B43))+MAX(0,(MIN(Schichten!$D$3,C43+(B43&gt;C43))-B43)*(Schichten!$C$3&gt;Schichten!$D$3))+MAX(0,MIN(Schichten!$D$3+(Schichten!$C$3&gt;Schichten!$D$3),C43+0)-Schichten!$C$3)*(B43&gt;C43))*24))))</f>
        <v/>
      </c>
      <c r="I43" s="48" t="str">
        <f>IF((B43="U"),"",IF((B43="K"),"",IF(ISBLANK(B43),"",IF(ISBLANK(C43),"Ende?",(MAX(0,MIN(Schichten!$D$4+(Schichten!$C$4&gt;Schichten!$D$4),C43+(B43&gt;C43))-MAX(Schichten!$C$4,B43))+MAX(0,(MIN(Schichten!$D$4,C43+(B43&gt;C43))-B43)*(Schichten!$C$4&gt;Schichten!$D$4))+MAX(0,MIN(Schichten!$D$4+(Schichten!$C$4&gt;Schichten!$D$4),C43+0)-Schichten!$C$4)*(B43&gt;C43))*24))))</f>
        <v/>
      </c>
      <c r="J43" s="49" t="str">
        <f>IF((B43="U"),"",IF((B43="K"),"",IF(ISBLANK(B43),"",IF(ISBLANK(C43),"Ende?",IF(WEEKDAY(A43)=7,(MAX(0,MIN(Schichten!$D$5+(Schichten!$C$5&gt;Schichten!$D$5),C43+(B43&gt;C43))-MAX(Schichten!$C$5,B43))+MAX(0,(MIN(Schichten!$D$5,C43+(B43&gt;C43))-B43)*(Schichten!$C$5&gt;Schichten!$D$5))+MAX(0,MIN(Schichten!$D$5+(Schichten!$C$5&gt;Schichten!$D$5),$C43+0)-Schichten!$C$5)*($B43&gt;$C43))*24,IF(WEEKDAY(A43)=6,IF(B43&gt;C43,IF(C43&gt;0.541666,(C43-0.541666)*24,0),0),0))))))</f>
        <v/>
      </c>
      <c r="K43" s="42" t="str">
        <f t="shared" si="9"/>
        <v/>
      </c>
      <c r="L43" s="43" t="str">
        <f>IF(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&gt;G43,G43,(IF((B43="U"),"",IF((B43="K"),"",IF(ISBLANK(B43),"",IF(ISBLANK(C43),"Ende?",(IF(COUNTIF(Schichten!F:F,A43)&gt;0,IF(B43&gt;C43,1,C43)+IF(COUNTIF(Schichten!F:F,A52)&gt;0,IF(B43&gt;C43,C43,0)),IF(COUNTIF(Schichten!F:F,A52)&gt;0,IF(B43&gt;C43,C43,0)))-IF(COUNTIF(Schichten!F:F,A43)&gt;0,B43,IF(COUNTIF(Schichten!F:F,A52)&gt;0,0)))*24))))))</f>
        <v/>
      </c>
    </row>
    <row r="44" spans="1:13" x14ac:dyDescent="0.3">
      <c r="A44" s="58"/>
      <c r="B44" s="1"/>
      <c r="C44" s="2"/>
      <c r="D44" s="163"/>
      <c r="E44" s="83"/>
      <c r="F44" s="84"/>
      <c r="G44" s="46" t="str">
        <f t="shared" si="8"/>
        <v/>
      </c>
      <c r="H44" s="47" t="str">
        <f>IF((B44="U"),"",IF((B44="K"),"",IF(ISBLANK(B44),"",IF(ISBLANK(C44),"Ende?",(MAX(0,MIN(Schichten!$D$3+(Schichten!$C$3&gt;Schichten!$D$3),C44+(B44&gt;C44))-MAX(Schichten!$C$3,B44))+MAX(0,(MIN(Schichten!$D$3,C44+(B44&gt;C44))-B44)*(Schichten!$C$3&gt;Schichten!$D$3))+MAX(0,MIN(Schichten!$D$3+(Schichten!$C$3&gt;Schichten!$D$3),C44+0)-Schichten!$C$3)*(B44&gt;C44))*24))))</f>
        <v/>
      </c>
      <c r="I44" s="48" t="str">
        <f>IF((B44="U"),"",IF((B44="K"),"",IF(ISBLANK(B44),"",IF(ISBLANK(C44),"Ende?",(MAX(0,MIN(Schichten!$D$4+(Schichten!$C$4&gt;Schichten!$D$4),C44+(B44&gt;C44))-MAX(Schichten!$C$4,B44))+MAX(0,(MIN(Schichten!$D$4,C44+(B44&gt;C44))-B44)*(Schichten!$C$4&gt;Schichten!$D$4))+MAX(0,MIN(Schichten!$D$4+(Schichten!$C$4&gt;Schichten!$D$4),C44+0)-Schichten!$C$4)*(B44&gt;C44))*24))))</f>
        <v/>
      </c>
      <c r="J44" s="49" t="str">
        <f>IF((B44="U"),"",IF((B44="K"),"",IF(ISBLANK(B44),"",IF(ISBLANK(C44),"Ende?",IF(WEEKDAY(A44)=7,(MAX(0,MIN(Schichten!$D$5+(Schichten!$C$5&gt;Schichten!$D$5),C44+(B44&gt;C44))-MAX(Schichten!$C$5,B44))+MAX(0,(MIN(Schichten!$D$5,C44+(B44&gt;C44))-B44)*(Schichten!$C$5&gt;Schichten!$D$5))+MAX(0,MIN(Schichten!$D$5+(Schichten!$C$5&gt;Schichten!$D$5),$C44+0)-Schichten!$C$5)*($B44&gt;$C44))*24,IF(WEEKDAY(A44)=6,IF(B44&gt;C44,IF(C44&gt;0.541666,(C44-0.541666)*24,0),0),0))))))</f>
        <v/>
      </c>
      <c r="K44" s="42" t="str">
        <f t="shared" si="9"/>
        <v/>
      </c>
      <c r="L44" s="43" t="str">
        <f>IF(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&gt;G44,G44,(IF((B44="U"),"",IF((B44="K"),"",IF(ISBLANK(B44),"",IF(ISBLANK(C44),"Ende?",(IF(COUNTIF(Schichten!F:F,A44)&gt;0,IF(B44&gt;C44,1,C44)+IF(COUNTIF(Schichten!F:F,A53)&gt;0,IF(B44&gt;C44,C44,0)),IF(COUNTIF(Schichten!F:F,A53)&gt;0,IF(B44&gt;C44,C44,0)))-IF(COUNTIF(Schichten!F:F,A44)&gt;0,B44,IF(COUNTIF(Schichten!F:F,A53)&gt;0,0)))*24))))))</f>
        <v/>
      </c>
    </row>
    <row r="45" spans="1:13" x14ac:dyDescent="0.3">
      <c r="A45" s="58"/>
      <c r="B45" s="1"/>
      <c r="C45" s="2"/>
      <c r="D45" s="163"/>
      <c r="E45" s="83"/>
      <c r="F45" s="84"/>
      <c r="G45" s="46" t="str">
        <f t="shared" si="8"/>
        <v/>
      </c>
      <c r="H45" s="47" t="str">
        <f>IF((B45="U"),"",IF((B45="K"),"",IF(ISBLANK(B45),"",IF(ISBLANK(C45),"Ende?",(MAX(0,MIN(Schichten!$D$3+(Schichten!$C$3&gt;Schichten!$D$3),C45+(B45&gt;C45))-MAX(Schichten!$C$3,B45))+MAX(0,(MIN(Schichten!$D$3,C45+(B45&gt;C45))-B45)*(Schichten!$C$3&gt;Schichten!$D$3))+MAX(0,MIN(Schichten!$D$3+(Schichten!$C$3&gt;Schichten!$D$3),C45+0)-Schichten!$C$3)*(B45&gt;C45))*24))))</f>
        <v/>
      </c>
      <c r="I45" s="48" t="str">
        <f>IF((B45="U"),"",IF((B45="K"),"",IF(ISBLANK(B45),"",IF(ISBLANK(C45),"Ende?",(MAX(0,MIN(Schichten!$D$4+(Schichten!$C$4&gt;Schichten!$D$4),C45+(B45&gt;C45))-MAX(Schichten!$C$4,B45))+MAX(0,(MIN(Schichten!$D$4,C45+(B45&gt;C45))-B45)*(Schichten!$C$4&gt;Schichten!$D$4))+MAX(0,MIN(Schichten!$D$4+(Schichten!$C$4&gt;Schichten!$D$4),C45+0)-Schichten!$C$4)*(B45&gt;C45))*24))))</f>
        <v/>
      </c>
      <c r="J45" s="49" t="str">
        <f>IF((B45="U"),"",IF((B45="K"),"",IF(ISBLANK(B45),"",IF(ISBLANK(C45),"Ende?",IF(WEEKDAY(A45)=7,(MAX(0,MIN(Schichten!$D$5+(Schichten!$C$5&gt;Schichten!$D$5),C45+(B45&gt;C45))-MAX(Schichten!$C$5,B45))+MAX(0,(MIN(Schichten!$D$5,C45+(B45&gt;C45))-B45)*(Schichten!$C$5&gt;Schichten!$D$5))+MAX(0,MIN(Schichten!$D$5+(Schichten!$C$5&gt;Schichten!$D$5),$C45+0)-Schichten!$C$5)*($B45&gt;$C45))*24,IF(WEEKDAY(A45)=6,IF(B45&gt;C45,IF(C45&gt;0.541666,(C45-0.541666)*24,0),0),0))))))</f>
        <v/>
      </c>
      <c r="K45" s="42" t="str">
        <f t="shared" si="9"/>
        <v/>
      </c>
      <c r="L45" s="43" t="str">
        <f>IF(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&gt;G45,G45,(IF((B45="U"),"",IF((B45="K"),"",IF(ISBLANK(B45),"",IF(ISBLANK(C45),"Ende?",(IF(COUNTIF(Schichten!F:F,A45)&gt;0,IF(B45&gt;C45,1,C45)+IF(COUNTIF(Schichten!F:F,A54)&gt;0,IF(B45&gt;C45,C45,0)),IF(COUNTIF(Schichten!F:F,A54)&gt;0,IF(B45&gt;C45,C45,0)))-IF(COUNTIF(Schichten!F:F,A45)&gt;0,B45,IF(COUNTIF(Schichten!F:F,A54)&gt;0,0)))*24))))))</f>
        <v/>
      </c>
    </row>
    <row r="46" spans="1:13" x14ac:dyDescent="0.3">
      <c r="A46" s="58"/>
      <c r="B46" s="1"/>
      <c r="C46" s="2"/>
      <c r="D46" s="163"/>
      <c r="E46" s="83"/>
      <c r="F46" s="84"/>
      <c r="G46" s="46" t="str">
        <f t="shared" si="8"/>
        <v/>
      </c>
      <c r="H46" s="47" t="str">
        <f>IF((B46="U"),"",IF((B46="K"),"",IF(ISBLANK(B46),"",IF(ISBLANK(C46),"Ende?",(MAX(0,MIN(Schichten!$D$3+(Schichten!$C$3&gt;Schichten!$D$3),C46+(B46&gt;C46))-MAX(Schichten!$C$3,B46))+MAX(0,(MIN(Schichten!$D$3,C46+(B46&gt;C46))-B46)*(Schichten!$C$3&gt;Schichten!$D$3))+MAX(0,MIN(Schichten!$D$3+(Schichten!$C$3&gt;Schichten!$D$3),C46+0)-Schichten!$C$3)*(B46&gt;C46))*24))))</f>
        <v/>
      </c>
      <c r="I46" s="48" t="str">
        <f>IF((B46="U"),"",IF((B46="K"),"",IF(ISBLANK(B46),"",IF(ISBLANK(C46),"Ende?",(MAX(0,MIN(Schichten!$D$4+(Schichten!$C$4&gt;Schichten!$D$4),C46+(B46&gt;C46))-MAX(Schichten!$C$4,B46))+MAX(0,(MIN(Schichten!$D$4,C46+(B46&gt;C46))-B46)*(Schichten!$C$4&gt;Schichten!$D$4))+MAX(0,MIN(Schichten!$D$4+(Schichten!$C$4&gt;Schichten!$D$4),C46+0)-Schichten!$C$4)*(B46&gt;C46))*24))))</f>
        <v/>
      </c>
      <c r="J46" s="49" t="str">
        <f>IF((B46="U"),"",IF((B46="K"),"",IF(ISBLANK(B46),"",IF(ISBLANK(C46),"Ende?",IF(WEEKDAY(A46)=7,(MAX(0,MIN(Schichten!$D$5+(Schichten!$C$5&gt;Schichten!$D$5),C46+(B46&gt;C46))-MAX(Schichten!$C$5,B46))+MAX(0,(MIN(Schichten!$D$5,C46+(B46&gt;C46))-B46)*(Schichten!$C$5&gt;Schichten!$D$5))+MAX(0,MIN(Schichten!$D$5+(Schichten!$C$5&gt;Schichten!$D$5),$C46+0)-Schichten!$C$5)*($B46&gt;$C46))*24,IF(WEEKDAY(A46)=6,IF(B46&gt;C46,IF(C46&gt;0.541666,(C46-0.541666)*24,0),0),0))))))</f>
        <v/>
      </c>
      <c r="K46" s="42" t="str">
        <f t="shared" si="9"/>
        <v/>
      </c>
      <c r="L46" s="43" t="str">
        <f>IF(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&gt;G46,G46,(IF((B46="U"),"",IF((B46="K"),"",IF(ISBLANK(B46),"",IF(ISBLANK(C46),"Ende?",(IF(COUNTIF(Schichten!F:F,A46)&gt;0,IF(B46&gt;C46,1,C46)+IF(COUNTIF(Schichten!F:F,A52)&gt;0,IF(B46&gt;C46,C46,0)),IF(COUNTIF(Schichten!F:F,A52)&gt;0,IF(B46&gt;C46,C46,0)))-IF(COUNTIF(Schichten!F:F,A46)&gt;0,B46,IF(COUNTIF(Schichten!F:F,A52)&gt;0,0)))*24))))))</f>
        <v/>
      </c>
    </row>
    <row r="47" spans="1:13" x14ac:dyDescent="0.3">
      <c r="A47" s="58"/>
      <c r="B47" s="1"/>
      <c r="C47" s="2"/>
      <c r="D47" s="163"/>
      <c r="E47" s="83"/>
      <c r="F47" s="84"/>
      <c r="G47" s="46" t="str">
        <f t="shared" si="8"/>
        <v/>
      </c>
      <c r="H47" s="47" t="str">
        <f>IF((B47="U"),"",IF((B47="K"),"",IF(ISBLANK(B47),"",IF(ISBLANK(C47),"Ende?",(MAX(0,MIN(Schichten!$D$3+(Schichten!$C$3&gt;Schichten!$D$3),C47+(B47&gt;C47))-MAX(Schichten!$C$3,B47))+MAX(0,(MIN(Schichten!$D$3,C47+(B47&gt;C47))-B47)*(Schichten!$C$3&gt;Schichten!$D$3))+MAX(0,MIN(Schichten!$D$3+(Schichten!$C$3&gt;Schichten!$D$3),C47+0)-Schichten!$C$3)*(B47&gt;C47))*24))))</f>
        <v/>
      </c>
      <c r="I47" s="48" t="str">
        <f>IF((B47="U"),"",IF((B47="K"),"",IF(ISBLANK(B47),"",IF(ISBLANK(C47),"Ende?",(MAX(0,MIN(Schichten!$D$4+(Schichten!$C$4&gt;Schichten!$D$4),C47+(B47&gt;C47))-MAX(Schichten!$C$4,B47))+MAX(0,(MIN(Schichten!$D$4,C47+(B47&gt;C47))-B47)*(Schichten!$C$4&gt;Schichten!$D$4))+MAX(0,MIN(Schichten!$D$4+(Schichten!$C$4&gt;Schichten!$D$4),C47+0)-Schichten!$C$4)*(B47&gt;C47))*24))))</f>
        <v/>
      </c>
      <c r="J47" s="49" t="str">
        <f>IF((B47="U"),"",IF((B47="K"),"",IF(ISBLANK(B47),"",IF(ISBLANK(C47),"Ende?",IF(WEEKDAY(A47)=7,(MAX(0,MIN(Schichten!$D$5+(Schichten!$C$5&gt;Schichten!$D$5),C47+(B47&gt;C47))-MAX(Schichten!$C$5,B47))+MAX(0,(MIN(Schichten!$D$5,C47+(B47&gt;C47))-B47)*(Schichten!$C$5&gt;Schichten!$D$5))+MAX(0,MIN(Schichten!$D$5+(Schichten!$C$5&gt;Schichten!$D$5),$C47+0)-Schichten!$C$5)*($B47&gt;$C47))*24,IF(WEEKDAY(A47)=6,IF(B47&gt;C47,IF(C47&gt;0.541666,(C47-0.541666)*24,0),0),0))))))</f>
        <v/>
      </c>
      <c r="K47" s="42" t="str">
        <f t="shared" si="9"/>
        <v/>
      </c>
      <c r="L47" s="43" t="str">
        <f>IF(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&gt;G47,G47,(IF((B47="U"),"",IF((B47="K"),"",IF(ISBLANK(B47),"",IF(ISBLANK(C47),"Ende?",(IF(COUNTIF(Schichten!F:F,A47)&gt;0,IF(B47&gt;C47,1,C47)+IF(COUNTIF(Schichten!F:F,A53)&gt;0,IF(B47&gt;C47,C47,0)),IF(COUNTIF(Schichten!F:F,A53)&gt;0,IF(B47&gt;C47,C47,0)))-IF(COUNTIF(Schichten!F:F,A47)&gt;0,B47,IF(COUNTIF(Schichten!F:F,A53)&gt;0,0)))*24))))))</f>
        <v/>
      </c>
    </row>
    <row r="48" spans="1:13" x14ac:dyDescent="0.3">
      <c r="A48" s="58"/>
      <c r="B48" s="1"/>
      <c r="C48" s="2"/>
      <c r="D48" s="163"/>
      <c r="E48" s="83"/>
      <c r="F48" s="84"/>
      <c r="G48" s="46" t="str">
        <f t="shared" si="8"/>
        <v/>
      </c>
      <c r="H48" s="47" t="str">
        <f>IF((B48="U"),"",IF((B48="K"),"",IF(ISBLANK(B48),"",IF(ISBLANK(C48),"Ende?",(MAX(0,MIN(Schichten!$D$3+(Schichten!$C$3&gt;Schichten!$D$3),C48+(B48&gt;C48))-MAX(Schichten!$C$3,B48))+MAX(0,(MIN(Schichten!$D$3,C48+(B48&gt;C48))-B48)*(Schichten!$C$3&gt;Schichten!$D$3))+MAX(0,MIN(Schichten!$D$3+(Schichten!$C$3&gt;Schichten!$D$3),C48+0)-Schichten!$C$3)*(B48&gt;C48))*24))))</f>
        <v/>
      </c>
      <c r="I48" s="48" t="str">
        <f>IF((B48="U"),"",IF((B48="K"),"",IF(ISBLANK(B48),"",IF(ISBLANK(C48),"Ende?",(MAX(0,MIN(Schichten!$D$4+(Schichten!$C$4&gt;Schichten!$D$4),C48+(B48&gt;C48))-MAX(Schichten!$C$4,B48))+MAX(0,(MIN(Schichten!$D$4,C48+(B48&gt;C48))-B48)*(Schichten!$C$4&gt;Schichten!$D$4))+MAX(0,MIN(Schichten!$D$4+(Schichten!$C$4&gt;Schichten!$D$4),C48+0)-Schichten!$C$4)*(B48&gt;C48))*24))))</f>
        <v/>
      </c>
      <c r="J48" s="49" t="str">
        <f>IF((B48="U"),"",IF((B48="K"),"",IF(ISBLANK(B48),"",IF(ISBLANK(C48),"Ende?",IF(WEEKDAY(A48)=7,(MAX(0,MIN(Schichten!$D$5+(Schichten!$C$5&gt;Schichten!$D$5),C48+(B48&gt;C48))-MAX(Schichten!$C$5,B48))+MAX(0,(MIN(Schichten!$D$5,C48+(B48&gt;C48))-B48)*(Schichten!$C$5&gt;Schichten!$D$5))+MAX(0,MIN(Schichten!$D$5+(Schichten!$C$5&gt;Schichten!$D$5),$C48+0)-Schichten!$C$5)*($B48&gt;$C48))*24,IF(WEEKDAY(A48)=6,IF(B48&gt;C48,IF(C48&gt;0.541666,(C48-0.541666)*24,0),0),0))))))</f>
        <v/>
      </c>
      <c r="K48" s="42" t="str">
        <f t="shared" si="9"/>
        <v/>
      </c>
      <c r="L48" s="43" t="str">
        <f>IF(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&gt;G48,G48,(IF((B48="U"),"",IF((B48="K"),"",IF(ISBLANK(B48),"",IF(ISBLANK(C48),"Ende?",(IF(COUNTIF(Schichten!F:F,A48)&gt;0,IF(B48&gt;C48,1,C48)+IF(COUNTIF(Schichten!F:F,A49)&gt;0,IF(B48&gt;C48,C48,0)),IF(COUNTIF(Schichten!F:F,A49)&gt;0,IF(B48&gt;C48,C48,0)))-IF(COUNTIF(Schichten!F:F,A48)&gt;0,B48,IF(COUNTIF(Schichten!F:F,A49)&gt;0,0)))*24))))))</f>
        <v/>
      </c>
    </row>
    <row r="49" spans="1:12" x14ac:dyDescent="0.3">
      <c r="A49" s="58"/>
      <c r="B49" s="1"/>
      <c r="C49" s="2"/>
      <c r="D49" s="163"/>
      <c r="E49" s="83"/>
      <c r="F49" s="84"/>
      <c r="G49" s="46" t="str">
        <f t="shared" si="8"/>
        <v/>
      </c>
      <c r="H49" s="47" t="str">
        <f>IF((B49="U"),"",IF((B49="K"),"",IF(ISBLANK(B49),"",IF(ISBLANK(C49),"Ende?",(MAX(0,MIN(Schichten!$D$3+(Schichten!$C$3&gt;Schichten!$D$3),C49+(B49&gt;C49))-MAX(Schichten!$C$3,B49))+MAX(0,(MIN(Schichten!$D$3,C49+(B49&gt;C49))-B49)*(Schichten!$C$3&gt;Schichten!$D$3))+MAX(0,MIN(Schichten!$D$3+(Schichten!$C$3&gt;Schichten!$D$3),C49+0)-Schichten!$C$3)*(B49&gt;C49))*24))))</f>
        <v/>
      </c>
      <c r="I49" s="48" t="str">
        <f>IF((B49="U"),"",IF((B49="K"),"",IF(ISBLANK(B49),"",IF(ISBLANK(C49),"Ende?",(MAX(0,MIN(Schichten!$D$4+(Schichten!$C$4&gt;Schichten!$D$4),C49+(B49&gt;C49))-MAX(Schichten!$C$4,B49))+MAX(0,(MIN(Schichten!$D$4,C49+(B49&gt;C49))-B49)*(Schichten!$C$4&gt;Schichten!$D$4))+MAX(0,MIN(Schichten!$D$4+(Schichten!$C$4&gt;Schichten!$D$4),C49+0)-Schichten!$C$4)*(B49&gt;C49))*24))))</f>
        <v/>
      </c>
      <c r="J49" s="49" t="str">
        <f>IF((B49="U"),"",IF((B49="K"),"",IF(ISBLANK(B49),"",IF(ISBLANK(C49),"Ende?",IF(WEEKDAY(A49)=7,(MAX(0,MIN(Schichten!$D$5+(Schichten!$C$5&gt;Schichten!$D$5),C49+(B49&gt;C49))-MAX(Schichten!$C$5,B49))+MAX(0,(MIN(Schichten!$D$5,C49+(B49&gt;C49))-B49)*(Schichten!$C$5&gt;Schichten!$D$5))+MAX(0,MIN(Schichten!$D$5+(Schichten!$C$5&gt;Schichten!$D$5),$C49+0)-Schichten!$C$5)*($B49&gt;$C49))*24,IF(WEEKDAY(A49)=6,IF(B49&gt;C49,IF(C49&gt;0.541666,(C49-0.541666)*24,0),0),0))))))</f>
        <v/>
      </c>
      <c r="K49" s="42" t="str">
        <f t="shared" si="9"/>
        <v/>
      </c>
      <c r="L49" s="43" t="str">
        <f>IF(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&gt;G49,G49,(IF((B49="U"),"",IF((B49="K"),"",IF(ISBLANK(B49),"",IF(ISBLANK(C49),"Ende?",(IF(COUNTIF(Schichten!F:F,A49)&gt;0,IF(B49&gt;C49,1,C49)+IF(COUNTIF(Schichten!F:F,A50)&gt;0,IF(B49&gt;C49,C49,0)),IF(COUNTIF(Schichten!F:F,A50)&gt;0,IF(B49&gt;C49,C49,0)))-IF(COUNTIF(Schichten!F:F,A49)&gt;0,B49,IF(COUNTIF(Schichten!F:F,A50)&gt;0,0)))*24))))))</f>
        <v/>
      </c>
    </row>
    <row r="50" spans="1:12" ht="15.75" thickBot="1" x14ac:dyDescent="0.35">
      <c r="A50" s="58"/>
      <c r="B50" s="55"/>
      <c r="C50" s="56"/>
      <c r="D50" s="164"/>
      <c r="E50" s="85"/>
      <c r="F50" s="86"/>
      <c r="G50" s="46" t="str">
        <f t="shared" si="8"/>
        <v/>
      </c>
      <c r="H50" s="47" t="str">
        <f>IF((B50="U"),"",IF((B50="K"),"",IF(ISBLANK(B50),"",IF(ISBLANK(C50),"Ende?",(MAX(0,MIN(Schichten!$D$3+(Schichten!$C$3&gt;Schichten!$D$3),C50+(B50&gt;C50))-MAX(Schichten!$C$3,B50))+MAX(0,(MIN(Schichten!$D$3,C50+(B50&gt;C50))-B50)*(Schichten!$C$3&gt;Schichten!$D$3))+MAX(0,MIN(Schichten!$D$3+(Schichten!$C$3&gt;Schichten!$D$3),C50+0)-Schichten!$C$3)*(B50&gt;C50))*24))))</f>
        <v/>
      </c>
      <c r="I50" s="48" t="str">
        <f>IF((B50="U"),"",IF((B50="K"),"",IF(ISBLANK(B50),"",IF(ISBLANK(C50),"Ende?",(MAX(0,MIN(Schichten!$D$4+(Schichten!$C$4&gt;Schichten!$D$4),C50+(B50&gt;C50))-MAX(Schichten!$C$4,B50))+MAX(0,(MIN(Schichten!$D$4,C50+(B50&gt;C50))-B50)*(Schichten!$C$4&gt;Schichten!$D$4))+MAX(0,MIN(Schichten!$D$4+(Schichten!$C$4&gt;Schichten!$D$4),C50+0)-Schichten!$C$4)*(B50&gt;C50))*24))))</f>
        <v/>
      </c>
      <c r="J50" s="49" t="str">
        <f>IF((B50="U"),"",IF((B50="K"),"",IF(ISBLANK(B50),"",IF(ISBLANK(C50),"Ende?",IF(WEEKDAY(A50)=7,(MAX(0,MIN(Schichten!$D$5+(Schichten!$C$5&gt;Schichten!$D$5),C50+(B50&gt;C50))-MAX(Schichten!$C$5,B50))+MAX(0,(MIN(Schichten!$D$5,C50+(B50&gt;C50))-B50)*(Schichten!$C$5&gt;Schichten!$D$5))+MAX(0,MIN(Schichten!$D$5+(Schichten!$C$5&gt;Schichten!$D$5),$C50+0)-Schichten!$C$5)*($B50&gt;$C50))*24,IF(WEEKDAY(A50)=6,IF(B50&gt;C50,IF(C50&gt;0.541666,(C50-0.541666)*24,0),0),0))))))</f>
        <v/>
      </c>
      <c r="K50" s="42" t="str">
        <f t="shared" si="9"/>
        <v/>
      </c>
      <c r="L50" s="43" t="str">
        <f>IF(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&gt;G50,G50,(IF((B50="U"),"",IF((B50="K"),"",IF(ISBLANK(B50),"",IF(ISBLANK(C50),"Ende?",(IF(COUNTIF(Schichten!F:F,A50)&gt;0,IF(B50&gt;C50,1,C50)+IF(COUNTIF(Schichten!F:F,A51)&gt;0,IF(B50&gt;C50,C50,0)),IF(COUNTIF(Schichten!F:F,A51)&gt;0,IF(B50&gt;C50,C50,0)))-IF(COUNTIF(Schichten!F:F,A50)&gt;0,B50,IF(COUNTIF(Schichten!F:F,A51)&gt;0,0)))*24))))))</f>
        <v/>
      </c>
    </row>
    <row r="51" spans="1:12" ht="10.5" customHeight="1" thickTop="1" x14ac:dyDescent="0.3">
      <c r="A51" s="122" t="s">
        <v>41</v>
      </c>
      <c r="B51" s="123"/>
      <c r="C51" s="124"/>
      <c r="D51" s="74"/>
      <c r="E51" s="128">
        <f>SUM(E7:E37)</f>
        <v>0</v>
      </c>
      <c r="F51" s="128">
        <f>SUM(F7:F37)</f>
        <v>0</v>
      </c>
      <c r="G51" s="78">
        <f t="shared" ref="G51:L51" si="10">SUM(G7:G50)</f>
        <v>0</v>
      </c>
      <c r="H51" s="114">
        <f t="shared" si="10"/>
        <v>0</v>
      </c>
      <c r="I51" s="80">
        <f t="shared" si="10"/>
        <v>0</v>
      </c>
      <c r="J51" s="116">
        <f t="shared" si="10"/>
        <v>0</v>
      </c>
      <c r="K51" s="78">
        <f t="shared" si="10"/>
        <v>0</v>
      </c>
      <c r="L51" s="130">
        <f t="shared" si="10"/>
        <v>0</v>
      </c>
    </row>
    <row r="52" spans="1:12" ht="10.5" customHeight="1" thickBot="1" x14ac:dyDescent="0.35">
      <c r="A52" s="125"/>
      <c r="B52" s="126"/>
      <c r="C52" s="127"/>
      <c r="D52" s="75"/>
      <c r="E52" s="129"/>
      <c r="F52" s="129"/>
      <c r="G52" s="79"/>
      <c r="H52" s="115"/>
      <c r="I52" s="81"/>
      <c r="J52" s="117"/>
      <c r="K52" s="79"/>
      <c r="L52" s="131"/>
    </row>
    <row r="53" spans="1:12" ht="15" customHeight="1" thickTop="1" x14ac:dyDescent="0.3">
      <c r="A53" s="145" t="s">
        <v>6</v>
      </c>
      <c r="B53" s="146"/>
      <c r="C53" s="146"/>
      <c r="D53" s="146"/>
      <c r="E53" s="146"/>
      <c r="F53" s="146"/>
      <c r="G53" s="146"/>
      <c r="H53" s="146"/>
      <c r="I53" s="50">
        <f>L5</f>
        <v>176</v>
      </c>
      <c r="J53" s="147" t="s">
        <v>46</v>
      </c>
      <c r="K53" s="148"/>
      <c r="L53" s="148"/>
    </row>
    <row r="54" spans="1:12" ht="15" customHeight="1" x14ac:dyDescent="0.3">
      <c r="A54" s="95" t="s">
        <v>55</v>
      </c>
      <c r="B54" s="96"/>
      <c r="C54" s="96"/>
      <c r="D54" s="96"/>
      <c r="E54" s="96"/>
      <c r="F54" s="96"/>
      <c r="G54" s="96"/>
      <c r="H54" s="96"/>
      <c r="I54" s="51">
        <f>E51+F51+G51</f>
        <v>0</v>
      </c>
      <c r="K54" s="25"/>
      <c r="L54" s="25"/>
    </row>
    <row r="55" spans="1:12" ht="15" customHeight="1" x14ac:dyDescent="0.3">
      <c r="A55" s="95" t="s">
        <v>56</v>
      </c>
      <c r="B55" s="96"/>
      <c r="C55" s="96"/>
      <c r="D55" s="96"/>
      <c r="E55" s="96"/>
      <c r="F55" s="96"/>
      <c r="G55" s="96"/>
      <c r="H55" s="96"/>
      <c r="I55" s="51">
        <f>I54-I53</f>
        <v>-176</v>
      </c>
      <c r="K55" s="25"/>
      <c r="L55" s="25"/>
    </row>
    <row r="56" spans="1:12" ht="15" customHeight="1" x14ac:dyDescent="0.3">
      <c r="A56" s="95" t="s">
        <v>7</v>
      </c>
      <c r="B56" s="96"/>
      <c r="C56" s="96"/>
      <c r="D56" s="96"/>
      <c r="E56" s="96"/>
      <c r="F56" s="96"/>
      <c r="G56" s="96"/>
      <c r="H56" s="96"/>
      <c r="I56" s="60">
        <f>Nov!I57</f>
        <v>-1864</v>
      </c>
      <c r="K56" s="25"/>
      <c r="L56" s="25"/>
    </row>
    <row r="57" spans="1:12" ht="18.75" thickBot="1" x14ac:dyDescent="0.35">
      <c r="A57" s="97" t="s">
        <v>8</v>
      </c>
      <c r="B57" s="98"/>
      <c r="C57" s="98"/>
      <c r="D57" s="98"/>
      <c r="E57" s="98"/>
      <c r="F57" s="98"/>
      <c r="G57" s="98"/>
      <c r="H57" s="98"/>
      <c r="I57" s="52">
        <f>I55+I56</f>
        <v>-2040</v>
      </c>
      <c r="K57" s="25"/>
      <c r="L57" s="25"/>
    </row>
    <row r="58" spans="1:12" ht="27.75" customHeight="1" thickTop="1" x14ac:dyDescent="0.3">
      <c r="A58" s="142"/>
      <c r="B58" s="142"/>
      <c r="C58" s="142"/>
      <c r="D58" s="165"/>
      <c r="F58" s="26"/>
      <c r="G58" s="143"/>
      <c r="H58" s="143"/>
      <c r="I58" s="143"/>
      <c r="J58" s="143"/>
      <c r="K58" s="143"/>
      <c r="L58" s="26"/>
    </row>
    <row r="59" spans="1:12" ht="18" customHeight="1" x14ac:dyDescent="0.3">
      <c r="A59" s="144" t="s">
        <v>9</v>
      </c>
      <c r="B59" s="144"/>
      <c r="C59" s="144"/>
      <c r="D59" s="166"/>
      <c r="F59" s="26"/>
      <c r="G59" s="144" t="s">
        <v>32</v>
      </c>
      <c r="H59" s="144"/>
      <c r="I59" s="144"/>
      <c r="J59" s="144"/>
      <c r="K59" s="144"/>
      <c r="L59" s="26"/>
    </row>
    <row r="60" spans="1:12" ht="28.5" customHeight="1" x14ac:dyDescent="0.3">
      <c r="A60" s="27"/>
      <c r="B60" s="27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ht="19.5" customHeight="1" x14ac:dyDescent="0.3">
      <c r="A61" s="27"/>
      <c r="B61" s="27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ht="12.75" customHeight="1" x14ac:dyDescent="0.3">
      <c r="A62" s="27"/>
      <c r="B62" s="27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ht="12.75" customHeight="1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</sheetData>
  <sheetProtection algorithmName="SHA-512" hashValue="ztzRT7yS+FSaNEUNWFbF+VGRG2elQTaE4dH4/8cWNj/iIhYQjD+ZS/1FQa11ozQdTpAu40kFcdW/ZUrA8bXFcw==" saltValue="XDGACHQeagCi464IYQAOXg==" spinCount="100000" sheet="1" objects="1" scenarios="1" selectLockedCells="1"/>
  <mergeCells count="44">
    <mergeCell ref="A55:H55"/>
    <mergeCell ref="A56:H56"/>
    <mergeCell ref="A57:H57"/>
    <mergeCell ref="A58:C58"/>
    <mergeCell ref="G58:K58"/>
    <mergeCell ref="A59:C59"/>
    <mergeCell ref="G59:K59"/>
    <mergeCell ref="J51:J52"/>
    <mergeCell ref="K51:K52"/>
    <mergeCell ref="L51:L52"/>
    <mergeCell ref="A53:H53"/>
    <mergeCell ref="J53:L53"/>
    <mergeCell ref="A54:H54"/>
    <mergeCell ref="A51:C52"/>
    <mergeCell ref="E51:E52"/>
    <mergeCell ref="F51:F52"/>
    <mergeCell ref="G51:G52"/>
    <mergeCell ref="H51:H52"/>
    <mergeCell ref="I51:I52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A4:A5"/>
    <mergeCell ref="B4:F5"/>
    <mergeCell ref="G4:K4"/>
    <mergeCell ref="G5:K5"/>
    <mergeCell ref="B6:C6"/>
    <mergeCell ref="E38:F38"/>
    <mergeCell ref="A1:F2"/>
    <mergeCell ref="G1:G2"/>
    <mergeCell ref="H1:I2"/>
    <mergeCell ref="J1:J2"/>
    <mergeCell ref="K1:L2"/>
    <mergeCell ref="B3:F3"/>
    <mergeCell ref="G3:K3"/>
  </mergeCells>
  <pageMargins left="0.70866141732283472" right="0.19685039370078741" top="0.70866141732283472" bottom="0.51181102362204722" header="0.51181102362204722" footer="0.35433070866141736"/>
  <pageSetup paperSize="9" scale="83" orientation="portrait" r:id="rId1"/>
  <headerFooter alignWithMargins="0">
    <oddHeader xml:space="preserve">&amp;C&amp;K00-045FB WBF Arbeitszeitnachweis JHN&amp;R&amp;K00-045Stand: 03.02.2020
</oddHeader>
    <oddFooter>&amp;C
&amp;R&amp;8&amp;K00-049&amp;Z&amp;F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Check Box 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Check Box 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Check Box 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Check Box 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8" name="Check Box 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9" name="Check Box 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10" name="Check Box 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8" r:id="rId11" name="Check Box 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9" r:id="rId12" name="Check Box 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0" r:id="rId13" name="Check Box 1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1" r:id="rId14" name="Check Box 1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2" r:id="rId15" name="Check Box 1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3" r:id="rId16" name="Check Box 1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4" r:id="rId17" name="Check Box 1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5" r:id="rId18" name="Check Box 1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6" r:id="rId19" name="Check Box 1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7" r:id="rId20" name="Check Box 1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22</xdr:row>
                    <xdr:rowOff>0</xdr:rowOff>
                  </from>
                  <to>
                    <xdr:col>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8" r:id="rId21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9" r:id="rId22" name="Check Box 1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4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0" r:id="rId23" name="Check Box 2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1" r:id="rId24" name="Check Box 2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2" r:id="rId25" name="Check Box 22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3" r:id="rId26" name="Check Box 23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4" r:id="rId27" name="Check Box 24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5" r:id="rId28" name="Check Box 25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6" r:id="rId29" name="Check Box 26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7" r:id="rId30" name="Check Box 27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8" r:id="rId31" name="Check Box 2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9" r:id="rId32" name="Check Box 29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0" r:id="rId33" name="Check Box 30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35</xdr:row>
                    <xdr:rowOff>0</xdr:rowOff>
                  </from>
                  <to>
                    <xdr:col>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1" r:id="rId34" name="Check Box 31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36</xdr:row>
                    <xdr:rowOff>0</xdr:rowOff>
                  </from>
                  <to>
                    <xdr:col>4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Schichten!$K$2:$K$4</xm:f>
          </x14:formula1>
          <xm:sqref>B4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4"/>
  <sheetViews>
    <sheetView workbookViewId="0">
      <selection activeCell="F19" sqref="F19"/>
    </sheetView>
  </sheetViews>
  <sheetFormatPr baseColWidth="10" defaultRowHeight="11.25" x14ac:dyDescent="0.2"/>
  <cols>
    <col min="1" max="1" width="11.42578125" style="5"/>
    <col min="2" max="2" width="17" style="16" customWidth="1"/>
    <col min="3" max="4" width="11.42578125" style="17"/>
    <col min="5" max="5" width="11.42578125" style="5"/>
    <col min="6" max="6" width="11.42578125" style="4"/>
    <col min="7" max="7" width="18.42578125" style="16" customWidth="1"/>
    <col min="8" max="8" width="11.42578125" style="5"/>
    <col min="9" max="9" width="15.28515625" style="16" customWidth="1"/>
    <col min="10" max="10" width="11.42578125" style="5"/>
    <col min="11" max="11" width="17.5703125" style="17" customWidth="1"/>
    <col min="12" max="15" width="11.42578125" style="5"/>
    <col min="16" max="16384" width="11.42578125" style="16"/>
  </cols>
  <sheetData>
    <row r="1" spans="2:11" x14ac:dyDescent="0.2">
      <c r="B1" s="159" t="s">
        <v>35</v>
      </c>
      <c r="C1" s="159"/>
      <c r="D1" s="159"/>
      <c r="F1" s="3" t="s">
        <v>10</v>
      </c>
      <c r="G1" s="4"/>
      <c r="I1" s="3" t="s">
        <v>11</v>
      </c>
      <c r="K1" s="3" t="s">
        <v>29</v>
      </c>
    </row>
    <row r="2" spans="2:11" x14ac:dyDescent="0.2">
      <c r="B2" s="4"/>
      <c r="C2" s="18" t="s">
        <v>12</v>
      </c>
      <c r="D2" s="18" t="s">
        <v>13</v>
      </c>
      <c r="F2" s="6">
        <v>43831</v>
      </c>
      <c r="G2" s="7" t="s">
        <v>14</v>
      </c>
      <c r="I2" s="8">
        <v>1</v>
      </c>
      <c r="K2" s="9" t="s">
        <v>30</v>
      </c>
    </row>
    <row r="3" spans="2:11" x14ac:dyDescent="0.2">
      <c r="B3" s="4" t="s">
        <v>15</v>
      </c>
      <c r="C3" s="19">
        <v>0.83333333333333337</v>
      </c>
      <c r="D3" s="19">
        <v>0.95833333333333337</v>
      </c>
      <c r="F3" s="6">
        <v>43931</v>
      </c>
      <c r="G3" s="7" t="s">
        <v>16</v>
      </c>
      <c r="I3" s="8">
        <v>0.75</v>
      </c>
      <c r="K3" s="9" t="s">
        <v>31</v>
      </c>
    </row>
    <row r="4" spans="2:11" x14ac:dyDescent="0.2">
      <c r="B4" s="4" t="s">
        <v>15</v>
      </c>
      <c r="C4" s="19">
        <v>0.95833333333333337</v>
      </c>
      <c r="D4" s="19">
        <v>0.25</v>
      </c>
      <c r="F4" s="6">
        <v>43934</v>
      </c>
      <c r="G4" s="7" t="s">
        <v>18</v>
      </c>
      <c r="I4" s="8">
        <v>0.5</v>
      </c>
      <c r="K4" s="9" t="s">
        <v>40</v>
      </c>
    </row>
    <row r="5" spans="2:11" x14ac:dyDescent="0.2">
      <c r="B5" s="4" t="s">
        <v>17</v>
      </c>
      <c r="C5" s="19">
        <v>0.54166666666666663</v>
      </c>
      <c r="D5" s="19">
        <v>0.83333333333333337</v>
      </c>
      <c r="F5" s="6">
        <v>43952</v>
      </c>
      <c r="G5" s="7" t="s">
        <v>20</v>
      </c>
      <c r="I5" s="8">
        <v>0.33</v>
      </c>
      <c r="K5" s="10"/>
    </row>
    <row r="6" spans="2:11" x14ac:dyDescent="0.2">
      <c r="B6" s="4" t="s">
        <v>19</v>
      </c>
      <c r="C6" s="19">
        <v>0</v>
      </c>
      <c r="D6" s="20">
        <v>1</v>
      </c>
      <c r="F6" s="6">
        <v>43972</v>
      </c>
      <c r="G6" s="7" t="s">
        <v>22</v>
      </c>
      <c r="I6" s="11">
        <v>0.25</v>
      </c>
      <c r="K6" s="10"/>
    </row>
    <row r="7" spans="2:11" x14ac:dyDescent="0.2">
      <c r="B7" s="4" t="s">
        <v>21</v>
      </c>
      <c r="C7" s="19">
        <v>0</v>
      </c>
      <c r="D7" s="20">
        <v>1</v>
      </c>
      <c r="F7" s="6">
        <v>43983</v>
      </c>
      <c r="G7" s="7" t="s">
        <v>23</v>
      </c>
      <c r="I7" s="11">
        <v>0</v>
      </c>
      <c r="K7" s="10"/>
    </row>
    <row r="8" spans="2:11" x14ac:dyDescent="0.2">
      <c r="B8" s="5"/>
      <c r="C8" s="13"/>
      <c r="D8" s="13"/>
      <c r="F8" s="6">
        <v>44094</v>
      </c>
      <c r="G8" s="7" t="s">
        <v>24</v>
      </c>
      <c r="I8" s="12"/>
      <c r="K8" s="13"/>
    </row>
    <row r="9" spans="2:11" x14ac:dyDescent="0.2">
      <c r="B9" s="5"/>
      <c r="C9" s="13"/>
      <c r="D9" s="13"/>
      <c r="F9" s="6">
        <v>44107</v>
      </c>
      <c r="G9" s="7" t="s">
        <v>25</v>
      </c>
      <c r="I9" s="5"/>
      <c r="K9" s="13"/>
    </row>
    <row r="10" spans="2:11" ht="11.25" customHeight="1" x14ac:dyDescent="0.2">
      <c r="B10" s="159" t="s">
        <v>34</v>
      </c>
      <c r="C10" s="159"/>
      <c r="D10" s="13"/>
      <c r="F10" s="6">
        <v>44135</v>
      </c>
      <c r="G10" s="7" t="s">
        <v>26</v>
      </c>
      <c r="I10" s="5"/>
      <c r="K10" s="13"/>
    </row>
    <row r="11" spans="2:11" ht="11.25" customHeight="1" x14ac:dyDescent="0.2">
      <c r="B11" s="161" t="s">
        <v>33</v>
      </c>
      <c r="C11" s="161"/>
      <c r="D11" s="13"/>
      <c r="F11" s="6">
        <v>44190</v>
      </c>
      <c r="G11" s="7" t="s">
        <v>27</v>
      </c>
      <c r="I11" s="5"/>
      <c r="K11" s="13"/>
    </row>
    <row r="12" spans="2:11" ht="10.5" customHeight="1" x14ac:dyDescent="0.2">
      <c r="B12" s="161"/>
      <c r="C12" s="161"/>
      <c r="D12" s="13"/>
      <c r="F12" s="6">
        <v>44191</v>
      </c>
      <c r="G12" s="7" t="s">
        <v>28</v>
      </c>
      <c r="I12" s="5"/>
      <c r="K12" s="13"/>
    </row>
    <row r="13" spans="2:11" ht="12" customHeight="1" x14ac:dyDescent="0.2">
      <c r="B13" s="161"/>
      <c r="C13" s="161"/>
      <c r="D13" s="13"/>
      <c r="F13" s="14">
        <v>43831</v>
      </c>
      <c r="G13" s="12"/>
      <c r="I13" s="160" t="s">
        <v>36</v>
      </c>
      <c r="J13" s="160"/>
      <c r="K13" s="160"/>
    </row>
    <row r="14" spans="2:11" ht="19.5" customHeight="1" x14ac:dyDescent="0.2">
      <c r="B14" s="161"/>
      <c r="C14" s="161"/>
      <c r="D14" s="13"/>
      <c r="F14" s="14">
        <v>43831</v>
      </c>
      <c r="G14" s="12"/>
      <c r="I14" s="160"/>
      <c r="J14" s="160"/>
      <c r="K14" s="160"/>
    </row>
    <row r="15" spans="2:11" x14ac:dyDescent="0.2">
      <c r="B15" s="5"/>
      <c r="C15" s="13"/>
      <c r="D15" s="13"/>
      <c r="F15" s="14">
        <v>43831</v>
      </c>
      <c r="G15" s="12"/>
      <c r="I15" s="160"/>
      <c r="J15" s="160"/>
      <c r="K15" s="160"/>
    </row>
    <row r="16" spans="2:11" x14ac:dyDescent="0.2">
      <c r="B16" s="5"/>
      <c r="C16" s="13"/>
      <c r="D16" s="13"/>
      <c r="F16" s="14">
        <v>43831</v>
      </c>
      <c r="G16" s="21" t="s">
        <v>37</v>
      </c>
      <c r="I16" s="160"/>
      <c r="J16" s="160"/>
      <c r="K16" s="160"/>
    </row>
    <row r="17" spans="2:11" x14ac:dyDescent="0.2">
      <c r="B17" s="5"/>
      <c r="C17" s="13"/>
      <c r="D17" s="13"/>
      <c r="F17" s="14">
        <v>43831</v>
      </c>
      <c r="G17" s="21" t="s">
        <v>38</v>
      </c>
      <c r="I17" s="160"/>
      <c r="J17" s="160"/>
      <c r="K17" s="160"/>
    </row>
    <row r="18" spans="2:11" x14ac:dyDescent="0.2">
      <c r="B18" s="63" t="s">
        <v>59</v>
      </c>
      <c r="C18" s="64" t="s">
        <v>57</v>
      </c>
      <c r="D18" s="65" t="s">
        <v>58</v>
      </c>
      <c r="F18" s="14">
        <v>43831</v>
      </c>
      <c r="G18" s="21" t="s">
        <v>39</v>
      </c>
      <c r="I18" s="160"/>
      <c r="J18" s="160"/>
      <c r="K18" s="160"/>
    </row>
    <row r="19" spans="2:11" x14ac:dyDescent="0.2">
      <c r="B19" s="15">
        <v>2020</v>
      </c>
      <c r="C19" s="62">
        <f>DATE(B19,4,)-WEEKDAY(DATE(B19,4,))+1</f>
        <v>43919</v>
      </c>
      <c r="D19" s="62">
        <f>DATE(B19,11,)-WEEKDAY(DATE(B19,11,))+1</f>
        <v>44129</v>
      </c>
      <c r="F19" s="14">
        <v>43831</v>
      </c>
      <c r="G19" s="12"/>
      <c r="I19" s="160"/>
      <c r="J19" s="160"/>
      <c r="K19" s="160"/>
    </row>
    <row r="20" spans="2:11" x14ac:dyDescent="0.2">
      <c r="B20" s="15">
        <f>B19+1</f>
        <v>2021</v>
      </c>
      <c r="C20" s="62">
        <f t="shared" ref="C20:C28" si="0">DATE(B20,4,)-WEEKDAY(DATE(B20,4,))+1</f>
        <v>44283</v>
      </c>
      <c r="D20" s="62">
        <f t="shared" ref="D20:D24" si="1">DATE(B20,11,)-WEEKDAY(DATE(B20,11,))+1</f>
        <v>44500</v>
      </c>
      <c r="F20" s="14">
        <v>43831</v>
      </c>
      <c r="G20" s="12"/>
      <c r="I20" s="160"/>
      <c r="J20" s="160"/>
      <c r="K20" s="160"/>
    </row>
    <row r="21" spans="2:11" x14ac:dyDescent="0.2">
      <c r="B21" s="15">
        <f t="shared" ref="B21:B24" si="2">B20+1</f>
        <v>2022</v>
      </c>
      <c r="C21" s="62">
        <f t="shared" si="0"/>
        <v>44647</v>
      </c>
      <c r="D21" s="62">
        <f t="shared" si="1"/>
        <v>44864</v>
      </c>
      <c r="F21" s="14">
        <v>43831</v>
      </c>
      <c r="G21" s="12"/>
      <c r="I21" s="5"/>
      <c r="K21" s="13"/>
    </row>
    <row r="22" spans="2:11" x14ac:dyDescent="0.2">
      <c r="B22" s="15">
        <f t="shared" si="2"/>
        <v>2023</v>
      </c>
      <c r="C22" s="62">
        <f t="shared" si="0"/>
        <v>45011</v>
      </c>
      <c r="D22" s="62">
        <f t="shared" si="1"/>
        <v>45228</v>
      </c>
      <c r="F22" s="14">
        <v>43831</v>
      </c>
      <c r="G22" s="12"/>
      <c r="I22" s="5"/>
      <c r="K22" s="13"/>
    </row>
    <row r="23" spans="2:11" x14ac:dyDescent="0.2">
      <c r="B23" s="15">
        <f t="shared" si="2"/>
        <v>2024</v>
      </c>
      <c r="C23" s="62">
        <f t="shared" si="0"/>
        <v>45382</v>
      </c>
      <c r="D23" s="62">
        <f t="shared" si="1"/>
        <v>45592</v>
      </c>
      <c r="F23" s="14">
        <v>43831</v>
      </c>
      <c r="G23" s="12"/>
      <c r="I23" s="5"/>
      <c r="K23" s="13"/>
    </row>
    <row r="24" spans="2:11" x14ac:dyDescent="0.2">
      <c r="B24" s="15">
        <f t="shared" si="2"/>
        <v>2025</v>
      </c>
      <c r="C24" s="62">
        <f t="shared" si="0"/>
        <v>45746</v>
      </c>
      <c r="D24" s="62">
        <f t="shared" si="1"/>
        <v>45956</v>
      </c>
      <c r="F24" s="5"/>
      <c r="G24" s="5"/>
      <c r="I24" s="5"/>
      <c r="K24" s="13"/>
    </row>
    <row r="25" spans="2:11" x14ac:dyDescent="0.2">
      <c r="B25" s="15">
        <f t="shared" ref="B25:B28" si="3">B24+1</f>
        <v>2026</v>
      </c>
      <c r="C25" s="62">
        <f t="shared" si="0"/>
        <v>46110</v>
      </c>
      <c r="D25" s="62">
        <f t="shared" ref="D25:D28" si="4">DATE(B25,11,)-WEEKDAY(DATE(B25,11,))+1</f>
        <v>46320</v>
      </c>
      <c r="F25" s="5"/>
      <c r="G25" s="5"/>
      <c r="I25" s="5"/>
      <c r="K25" s="13"/>
    </row>
    <row r="26" spans="2:11" x14ac:dyDescent="0.2">
      <c r="B26" s="15">
        <f t="shared" si="3"/>
        <v>2027</v>
      </c>
      <c r="C26" s="62">
        <f t="shared" si="0"/>
        <v>46474</v>
      </c>
      <c r="D26" s="62">
        <f t="shared" si="4"/>
        <v>46691</v>
      </c>
      <c r="F26" s="5"/>
      <c r="G26" s="5"/>
      <c r="I26" s="5"/>
      <c r="K26" s="13"/>
    </row>
    <row r="27" spans="2:11" x14ac:dyDescent="0.2">
      <c r="B27" s="15">
        <f t="shared" si="3"/>
        <v>2028</v>
      </c>
      <c r="C27" s="62">
        <f t="shared" si="0"/>
        <v>46838</v>
      </c>
      <c r="D27" s="62">
        <f t="shared" si="4"/>
        <v>47055</v>
      </c>
      <c r="F27" s="5"/>
      <c r="G27" s="5"/>
      <c r="I27" s="5"/>
      <c r="K27" s="13"/>
    </row>
    <row r="28" spans="2:11" x14ac:dyDescent="0.2">
      <c r="B28" s="15">
        <f t="shared" si="3"/>
        <v>2029</v>
      </c>
      <c r="C28" s="62">
        <f t="shared" si="0"/>
        <v>47202</v>
      </c>
      <c r="D28" s="62">
        <f t="shared" si="4"/>
        <v>47419</v>
      </c>
      <c r="F28" s="5"/>
      <c r="G28" s="5"/>
      <c r="I28" s="5"/>
      <c r="K28" s="13"/>
    </row>
    <row r="29" spans="2:11" x14ac:dyDescent="0.2">
      <c r="B29" s="15"/>
      <c r="C29" s="62"/>
      <c r="D29" s="62"/>
      <c r="F29" s="5"/>
      <c r="G29" s="5"/>
      <c r="I29" s="5"/>
      <c r="K29" s="13"/>
    </row>
    <row r="30" spans="2:11" x14ac:dyDescent="0.2">
      <c r="B30" s="15"/>
      <c r="C30" s="62"/>
      <c r="D30" s="62"/>
      <c r="F30" s="5"/>
      <c r="G30" s="5"/>
      <c r="I30" s="5"/>
      <c r="K30" s="13"/>
    </row>
    <row r="31" spans="2:11" x14ac:dyDescent="0.2">
      <c r="B31" s="5"/>
      <c r="C31" s="13"/>
      <c r="D31" s="13"/>
      <c r="F31" s="5"/>
      <c r="G31" s="5"/>
      <c r="I31" s="5"/>
      <c r="K31" s="13"/>
    </row>
    <row r="32" spans="2:11" x14ac:dyDescent="0.2">
      <c r="B32" s="5"/>
      <c r="C32" s="13"/>
      <c r="D32" s="13"/>
      <c r="F32" s="5"/>
      <c r="G32" s="5"/>
      <c r="I32" s="5"/>
      <c r="K32" s="13"/>
    </row>
    <row r="33" spans="2:11" x14ac:dyDescent="0.2">
      <c r="B33" s="5"/>
      <c r="C33" s="13"/>
      <c r="D33" s="13"/>
      <c r="F33" s="5"/>
      <c r="G33" s="5"/>
      <c r="I33" s="5"/>
      <c r="K33" s="13"/>
    </row>
    <row r="34" spans="2:11" x14ac:dyDescent="0.2">
      <c r="B34" s="5"/>
      <c r="C34" s="13"/>
      <c r="D34" s="13"/>
      <c r="F34" s="5"/>
      <c r="G34" s="5"/>
      <c r="I34" s="5"/>
      <c r="K34" s="13"/>
    </row>
    <row r="35" spans="2:11" x14ac:dyDescent="0.2">
      <c r="B35" s="5"/>
      <c r="C35" s="13"/>
      <c r="D35" s="13"/>
      <c r="F35" s="5"/>
      <c r="G35" s="5"/>
      <c r="I35" s="5"/>
      <c r="K35" s="13"/>
    </row>
    <row r="36" spans="2:11" x14ac:dyDescent="0.2">
      <c r="B36" s="5"/>
      <c r="C36" s="13"/>
      <c r="D36" s="13"/>
      <c r="F36" s="5"/>
      <c r="G36" s="5"/>
      <c r="I36" s="5"/>
      <c r="K36" s="13"/>
    </row>
    <row r="37" spans="2:11" x14ac:dyDescent="0.2">
      <c r="B37" s="5"/>
      <c r="C37" s="13"/>
      <c r="D37" s="13"/>
      <c r="F37" s="5"/>
      <c r="G37" s="5"/>
      <c r="I37" s="5"/>
      <c r="K37" s="13"/>
    </row>
    <row r="38" spans="2:11" x14ac:dyDescent="0.2">
      <c r="B38" s="5"/>
      <c r="C38" s="13"/>
      <c r="D38" s="13"/>
      <c r="F38" s="5"/>
      <c r="G38" s="5"/>
      <c r="I38" s="5"/>
      <c r="K38" s="13"/>
    </row>
    <row r="39" spans="2:11" x14ac:dyDescent="0.2">
      <c r="B39" s="5"/>
      <c r="C39" s="13"/>
      <c r="D39" s="13"/>
      <c r="F39" s="5"/>
      <c r="G39" s="5"/>
      <c r="I39" s="5"/>
      <c r="K39" s="13"/>
    </row>
    <row r="40" spans="2:11" x14ac:dyDescent="0.2">
      <c r="B40" s="5"/>
      <c r="C40" s="13"/>
      <c r="D40" s="13"/>
      <c r="F40" s="5"/>
      <c r="G40" s="5"/>
      <c r="I40" s="5"/>
      <c r="K40" s="13"/>
    </row>
    <row r="41" spans="2:11" x14ac:dyDescent="0.2">
      <c r="B41" s="5"/>
      <c r="C41" s="13"/>
      <c r="D41" s="13"/>
      <c r="F41" s="5"/>
      <c r="G41" s="5"/>
      <c r="I41" s="5"/>
      <c r="K41" s="13"/>
    </row>
    <row r="42" spans="2:11" x14ac:dyDescent="0.2">
      <c r="B42" s="5"/>
      <c r="C42" s="13"/>
      <c r="D42" s="13"/>
      <c r="F42" s="5"/>
      <c r="G42" s="5"/>
      <c r="I42" s="5"/>
      <c r="K42" s="13"/>
    </row>
    <row r="43" spans="2:11" x14ac:dyDescent="0.2">
      <c r="B43" s="5"/>
      <c r="C43" s="13"/>
      <c r="D43" s="13"/>
      <c r="F43" s="5"/>
      <c r="G43" s="5"/>
      <c r="I43" s="5"/>
      <c r="K43" s="13"/>
    </row>
    <row r="44" spans="2:11" x14ac:dyDescent="0.2">
      <c r="B44" s="5"/>
      <c r="C44" s="13"/>
      <c r="D44" s="13"/>
      <c r="F44" s="5"/>
      <c r="G44" s="5"/>
      <c r="I44" s="5"/>
      <c r="K44" s="13"/>
    </row>
    <row r="45" spans="2:11" x14ac:dyDescent="0.2">
      <c r="B45" s="5"/>
      <c r="C45" s="13"/>
      <c r="D45" s="13"/>
      <c r="F45" s="5"/>
      <c r="G45" s="5"/>
      <c r="I45" s="5"/>
      <c r="K45" s="13"/>
    </row>
    <row r="46" spans="2:11" x14ac:dyDescent="0.2">
      <c r="B46" s="5"/>
      <c r="C46" s="13"/>
      <c r="D46" s="13"/>
      <c r="F46" s="5"/>
      <c r="G46" s="5"/>
      <c r="I46" s="5"/>
      <c r="K46" s="13"/>
    </row>
    <row r="47" spans="2:11" x14ac:dyDescent="0.2">
      <c r="B47" s="5"/>
      <c r="C47" s="13"/>
      <c r="D47" s="13"/>
      <c r="F47" s="5"/>
      <c r="G47" s="5"/>
      <c r="I47" s="5"/>
      <c r="K47" s="13"/>
    </row>
    <row r="48" spans="2:11" x14ac:dyDescent="0.2">
      <c r="B48" s="5"/>
      <c r="C48" s="13"/>
      <c r="D48" s="13"/>
      <c r="F48" s="5"/>
      <c r="G48" s="5"/>
      <c r="I48" s="5"/>
      <c r="K48" s="13"/>
    </row>
    <row r="49" spans="2:11" x14ac:dyDescent="0.2">
      <c r="B49" s="5"/>
      <c r="C49" s="13"/>
      <c r="D49" s="13"/>
      <c r="F49" s="5"/>
      <c r="G49" s="5"/>
      <c r="I49" s="5"/>
      <c r="K49" s="13"/>
    </row>
    <row r="50" spans="2:11" x14ac:dyDescent="0.2">
      <c r="B50" s="5"/>
      <c r="C50" s="13"/>
      <c r="D50" s="13"/>
      <c r="F50" s="5"/>
      <c r="G50" s="5"/>
      <c r="I50" s="5"/>
      <c r="K50" s="13"/>
    </row>
    <row r="51" spans="2:11" x14ac:dyDescent="0.2">
      <c r="B51" s="5"/>
      <c r="C51" s="13"/>
      <c r="D51" s="13"/>
      <c r="F51" s="5"/>
      <c r="G51" s="5"/>
      <c r="I51" s="5"/>
      <c r="K51" s="13"/>
    </row>
    <row r="52" spans="2:11" x14ac:dyDescent="0.2">
      <c r="B52" s="5"/>
      <c r="C52" s="13"/>
      <c r="D52" s="13"/>
      <c r="F52" s="5"/>
      <c r="G52" s="5"/>
      <c r="I52" s="5"/>
      <c r="K52" s="13"/>
    </row>
    <row r="53" spans="2:11" x14ac:dyDescent="0.2">
      <c r="B53" s="5"/>
      <c r="C53" s="13"/>
      <c r="D53" s="13"/>
      <c r="F53" s="5"/>
      <c r="G53" s="5"/>
      <c r="I53" s="5"/>
      <c r="K53" s="13"/>
    </row>
    <row r="54" spans="2:11" x14ac:dyDescent="0.2">
      <c r="B54" s="5"/>
      <c r="C54" s="13"/>
      <c r="D54" s="13"/>
      <c r="F54" s="5"/>
      <c r="G54" s="5"/>
      <c r="I54" s="5"/>
      <c r="K54" s="13"/>
    </row>
    <row r="55" spans="2:11" x14ac:dyDescent="0.2">
      <c r="B55" s="5"/>
      <c r="C55" s="13"/>
      <c r="D55" s="13"/>
      <c r="F55" s="5"/>
      <c r="G55" s="5"/>
      <c r="I55" s="5"/>
      <c r="K55" s="13"/>
    </row>
    <row r="56" spans="2:11" x14ac:dyDescent="0.2">
      <c r="B56" s="5"/>
      <c r="C56" s="13"/>
      <c r="D56" s="13"/>
      <c r="F56" s="5"/>
      <c r="G56" s="5"/>
      <c r="I56" s="5"/>
      <c r="K56" s="13"/>
    </row>
    <row r="57" spans="2:11" x14ac:dyDescent="0.2">
      <c r="B57" s="5"/>
      <c r="C57" s="13"/>
      <c r="D57" s="13"/>
      <c r="F57" s="5"/>
      <c r="G57" s="5"/>
      <c r="I57" s="5"/>
      <c r="K57" s="13"/>
    </row>
    <row r="58" spans="2:11" x14ac:dyDescent="0.2">
      <c r="B58" s="5"/>
      <c r="C58" s="13"/>
      <c r="D58" s="13"/>
      <c r="F58" s="5"/>
      <c r="G58" s="5"/>
      <c r="I58" s="5"/>
      <c r="K58" s="13"/>
    </row>
    <row r="59" spans="2:11" x14ac:dyDescent="0.2">
      <c r="B59" s="5"/>
      <c r="C59" s="13"/>
      <c r="D59" s="13"/>
      <c r="F59" s="5"/>
      <c r="G59" s="5"/>
      <c r="I59" s="5"/>
      <c r="K59" s="13"/>
    </row>
    <row r="60" spans="2:11" x14ac:dyDescent="0.2">
      <c r="B60" s="5"/>
      <c r="C60" s="13"/>
      <c r="D60" s="13"/>
      <c r="F60" s="5"/>
      <c r="G60" s="5"/>
      <c r="I60" s="5"/>
      <c r="K60" s="13"/>
    </row>
    <row r="61" spans="2:11" x14ac:dyDescent="0.2">
      <c r="B61" s="5"/>
      <c r="C61" s="13"/>
      <c r="D61" s="13"/>
      <c r="F61" s="5"/>
      <c r="G61" s="5"/>
      <c r="I61" s="5"/>
      <c r="K61" s="13"/>
    </row>
    <row r="62" spans="2:11" x14ac:dyDescent="0.2">
      <c r="B62" s="5"/>
      <c r="C62" s="13"/>
      <c r="D62" s="13"/>
      <c r="F62" s="5"/>
      <c r="G62" s="5"/>
      <c r="I62" s="5"/>
      <c r="K62" s="13"/>
    </row>
    <row r="63" spans="2:11" x14ac:dyDescent="0.2">
      <c r="B63" s="5"/>
      <c r="C63" s="13"/>
      <c r="D63" s="13"/>
      <c r="F63" s="5"/>
      <c r="G63" s="5"/>
      <c r="I63" s="5"/>
      <c r="K63" s="13"/>
    </row>
    <row r="64" spans="2:11" x14ac:dyDescent="0.2">
      <c r="B64" s="5"/>
      <c r="C64" s="13"/>
      <c r="D64" s="13"/>
      <c r="F64" s="5"/>
      <c r="G64" s="5"/>
      <c r="I64" s="5"/>
      <c r="K64" s="13"/>
    </row>
    <row r="65" spans="2:11" x14ac:dyDescent="0.2">
      <c r="B65" s="5"/>
      <c r="C65" s="13"/>
      <c r="D65" s="13"/>
      <c r="F65" s="5"/>
      <c r="G65" s="5"/>
      <c r="I65" s="5"/>
      <c r="K65" s="13"/>
    </row>
    <row r="66" spans="2:11" x14ac:dyDescent="0.2">
      <c r="B66" s="5"/>
      <c r="C66" s="13"/>
      <c r="D66" s="13"/>
      <c r="F66" s="5"/>
      <c r="G66" s="5"/>
      <c r="I66" s="5"/>
      <c r="K66" s="13"/>
    </row>
    <row r="67" spans="2:11" x14ac:dyDescent="0.2">
      <c r="B67" s="5"/>
      <c r="C67" s="13"/>
      <c r="D67" s="13"/>
      <c r="F67" s="5"/>
      <c r="G67" s="5"/>
      <c r="I67" s="5"/>
      <c r="K67" s="13"/>
    </row>
    <row r="68" spans="2:11" x14ac:dyDescent="0.2">
      <c r="B68" s="5"/>
      <c r="C68" s="13"/>
      <c r="D68" s="13"/>
      <c r="F68" s="5"/>
      <c r="G68" s="5"/>
      <c r="I68" s="5"/>
      <c r="K68" s="13"/>
    </row>
    <row r="69" spans="2:11" x14ac:dyDescent="0.2">
      <c r="B69" s="5"/>
      <c r="C69" s="13"/>
      <c r="D69" s="13"/>
      <c r="F69" s="5"/>
      <c r="G69" s="5"/>
      <c r="I69" s="5"/>
      <c r="K69" s="13"/>
    </row>
    <row r="70" spans="2:11" x14ac:dyDescent="0.2">
      <c r="B70" s="5"/>
      <c r="C70" s="13"/>
      <c r="D70" s="13"/>
      <c r="F70" s="5"/>
      <c r="G70" s="5"/>
      <c r="I70" s="5"/>
      <c r="K70" s="13"/>
    </row>
    <row r="71" spans="2:11" x14ac:dyDescent="0.2">
      <c r="B71" s="5"/>
      <c r="C71" s="13"/>
      <c r="D71" s="13"/>
      <c r="F71" s="5"/>
      <c r="G71" s="5"/>
      <c r="I71" s="5"/>
      <c r="K71" s="13"/>
    </row>
    <row r="72" spans="2:11" x14ac:dyDescent="0.2">
      <c r="B72" s="5"/>
      <c r="C72" s="13"/>
      <c r="D72" s="13"/>
      <c r="F72" s="5"/>
      <c r="G72" s="5"/>
      <c r="I72" s="5"/>
      <c r="K72" s="13"/>
    </row>
    <row r="73" spans="2:11" x14ac:dyDescent="0.2">
      <c r="B73" s="5"/>
      <c r="C73" s="13"/>
      <c r="D73" s="13"/>
      <c r="F73" s="5"/>
      <c r="G73" s="5"/>
      <c r="I73" s="5"/>
      <c r="K73" s="13"/>
    </row>
    <row r="74" spans="2:11" x14ac:dyDescent="0.2">
      <c r="B74" s="5"/>
      <c r="C74" s="13"/>
      <c r="D74" s="13"/>
      <c r="F74" s="5"/>
      <c r="G74" s="5"/>
      <c r="I74" s="5"/>
      <c r="K74" s="13"/>
    </row>
    <row r="75" spans="2:11" x14ac:dyDescent="0.2">
      <c r="B75" s="5"/>
      <c r="C75" s="13"/>
      <c r="D75" s="13"/>
      <c r="F75" s="5"/>
      <c r="G75" s="5"/>
      <c r="I75" s="5"/>
      <c r="K75" s="13"/>
    </row>
    <row r="76" spans="2:11" x14ac:dyDescent="0.2">
      <c r="B76" s="5"/>
      <c r="C76" s="13"/>
      <c r="D76" s="13"/>
      <c r="F76" s="5"/>
      <c r="G76" s="5"/>
      <c r="I76" s="5"/>
      <c r="K76" s="13"/>
    </row>
    <row r="77" spans="2:11" x14ac:dyDescent="0.2">
      <c r="B77" s="5"/>
      <c r="C77" s="13"/>
      <c r="D77" s="13"/>
      <c r="F77" s="5"/>
      <c r="G77" s="5"/>
      <c r="I77" s="5"/>
      <c r="K77" s="13"/>
    </row>
    <row r="78" spans="2:11" x14ac:dyDescent="0.2">
      <c r="B78" s="5"/>
      <c r="C78" s="13"/>
      <c r="D78" s="13"/>
      <c r="F78" s="5"/>
      <c r="G78" s="5"/>
      <c r="I78" s="5"/>
      <c r="K78" s="13"/>
    </row>
    <row r="79" spans="2:11" x14ac:dyDescent="0.2">
      <c r="B79" s="5"/>
      <c r="C79" s="13"/>
      <c r="D79" s="13"/>
      <c r="F79" s="5"/>
      <c r="G79" s="5"/>
      <c r="I79" s="5"/>
      <c r="K79" s="13"/>
    </row>
    <row r="80" spans="2:11" x14ac:dyDescent="0.2">
      <c r="B80" s="5"/>
      <c r="C80" s="13"/>
      <c r="D80" s="13"/>
      <c r="F80" s="5"/>
      <c r="G80" s="5"/>
      <c r="I80" s="5"/>
      <c r="K80" s="13"/>
    </row>
    <row r="81" spans="2:11" x14ac:dyDescent="0.2">
      <c r="B81" s="5"/>
      <c r="C81" s="13"/>
      <c r="D81" s="13"/>
      <c r="F81" s="5"/>
      <c r="G81" s="5"/>
      <c r="I81" s="5"/>
      <c r="K81" s="13"/>
    </row>
    <row r="82" spans="2:11" x14ac:dyDescent="0.2">
      <c r="B82" s="5"/>
      <c r="C82" s="13"/>
      <c r="D82" s="13"/>
      <c r="F82" s="5"/>
      <c r="G82" s="5"/>
      <c r="I82" s="5"/>
      <c r="K82" s="13"/>
    </row>
    <row r="83" spans="2:11" x14ac:dyDescent="0.2">
      <c r="B83" s="5"/>
      <c r="C83" s="13"/>
      <c r="D83" s="13"/>
      <c r="F83" s="5"/>
      <c r="G83" s="5"/>
      <c r="I83" s="5"/>
      <c r="K83" s="13"/>
    </row>
    <row r="84" spans="2:11" x14ac:dyDescent="0.2">
      <c r="B84" s="5"/>
      <c r="C84" s="13"/>
      <c r="D84" s="13"/>
      <c r="F84" s="5"/>
      <c r="G84" s="5"/>
      <c r="I84" s="5"/>
      <c r="K84" s="13"/>
    </row>
    <row r="85" spans="2:11" x14ac:dyDescent="0.2">
      <c r="B85" s="5"/>
      <c r="C85" s="13"/>
      <c r="D85" s="13"/>
      <c r="F85" s="5"/>
      <c r="G85" s="5"/>
      <c r="I85" s="5"/>
      <c r="K85" s="13"/>
    </row>
    <row r="86" spans="2:11" x14ac:dyDescent="0.2">
      <c r="B86" s="5"/>
      <c r="C86" s="13"/>
      <c r="D86" s="13"/>
      <c r="F86" s="5"/>
      <c r="G86" s="5"/>
      <c r="I86" s="5"/>
      <c r="K86" s="13"/>
    </row>
    <row r="87" spans="2:11" x14ac:dyDescent="0.2">
      <c r="B87" s="5"/>
      <c r="C87" s="13"/>
      <c r="D87" s="13"/>
      <c r="F87" s="5"/>
      <c r="G87" s="5"/>
      <c r="I87" s="5"/>
      <c r="K87" s="13"/>
    </row>
    <row r="88" spans="2:11" x14ac:dyDescent="0.2">
      <c r="B88" s="5"/>
      <c r="C88" s="13"/>
      <c r="D88" s="13"/>
      <c r="F88" s="5"/>
      <c r="G88" s="5"/>
      <c r="I88" s="5"/>
      <c r="K88" s="13"/>
    </row>
    <row r="89" spans="2:11" x14ac:dyDescent="0.2">
      <c r="B89" s="5"/>
      <c r="C89" s="13"/>
      <c r="D89" s="13"/>
      <c r="F89" s="5"/>
      <c r="G89" s="5"/>
      <c r="I89" s="5"/>
      <c r="K89" s="13"/>
    </row>
    <row r="90" spans="2:11" x14ac:dyDescent="0.2">
      <c r="B90" s="5"/>
      <c r="C90" s="13"/>
      <c r="D90" s="13"/>
      <c r="F90" s="5"/>
      <c r="G90" s="5"/>
      <c r="I90" s="5"/>
      <c r="K90" s="13"/>
    </row>
    <row r="91" spans="2:11" x14ac:dyDescent="0.2">
      <c r="B91" s="5"/>
      <c r="C91" s="13"/>
      <c r="D91" s="13"/>
      <c r="F91" s="5"/>
      <c r="G91" s="5"/>
      <c r="I91" s="5"/>
      <c r="K91" s="13"/>
    </row>
    <row r="92" spans="2:11" x14ac:dyDescent="0.2">
      <c r="B92" s="5"/>
      <c r="C92" s="13"/>
      <c r="D92" s="13"/>
      <c r="F92" s="5"/>
      <c r="G92" s="5"/>
      <c r="I92" s="5"/>
      <c r="K92" s="13"/>
    </row>
    <row r="93" spans="2:11" x14ac:dyDescent="0.2">
      <c r="B93" s="5"/>
      <c r="C93" s="13"/>
      <c r="D93" s="13"/>
      <c r="F93" s="5"/>
      <c r="G93" s="5"/>
      <c r="I93" s="5"/>
      <c r="K93" s="13"/>
    </row>
    <row r="94" spans="2:11" x14ac:dyDescent="0.2">
      <c r="B94" s="5"/>
      <c r="C94" s="13"/>
      <c r="D94" s="13"/>
      <c r="F94" s="5"/>
      <c r="G94" s="5"/>
      <c r="I94" s="5"/>
      <c r="K94" s="13"/>
    </row>
    <row r="95" spans="2:11" x14ac:dyDescent="0.2">
      <c r="B95" s="5"/>
      <c r="C95" s="13"/>
      <c r="D95" s="13"/>
      <c r="F95" s="5"/>
      <c r="G95" s="5"/>
      <c r="I95" s="5"/>
      <c r="K95" s="13"/>
    </row>
    <row r="96" spans="2:11" x14ac:dyDescent="0.2">
      <c r="B96" s="5"/>
      <c r="C96" s="13"/>
      <c r="D96" s="13"/>
      <c r="F96" s="5"/>
      <c r="G96" s="5"/>
      <c r="I96" s="5"/>
      <c r="K96" s="13"/>
    </row>
    <row r="97" spans="2:11" x14ac:dyDescent="0.2">
      <c r="B97" s="5"/>
      <c r="C97" s="13"/>
      <c r="D97" s="13"/>
      <c r="F97" s="5"/>
      <c r="G97" s="5"/>
      <c r="I97" s="5"/>
      <c r="K97" s="13"/>
    </row>
    <row r="98" spans="2:11" x14ac:dyDescent="0.2">
      <c r="B98" s="5"/>
      <c r="C98" s="13"/>
      <c r="D98" s="13"/>
      <c r="F98" s="5"/>
      <c r="G98" s="5"/>
      <c r="I98" s="5"/>
      <c r="K98" s="13"/>
    </row>
    <row r="99" spans="2:11" x14ac:dyDescent="0.2">
      <c r="B99" s="5"/>
      <c r="C99" s="13"/>
      <c r="D99" s="13"/>
      <c r="F99" s="5"/>
      <c r="G99" s="5"/>
      <c r="I99" s="5"/>
      <c r="K99" s="13"/>
    </row>
    <row r="100" spans="2:11" x14ac:dyDescent="0.2">
      <c r="B100" s="5"/>
      <c r="C100" s="13"/>
      <c r="D100" s="13"/>
      <c r="F100" s="5"/>
      <c r="G100" s="5"/>
      <c r="I100" s="5"/>
      <c r="K100" s="13"/>
    </row>
    <row r="101" spans="2:11" x14ac:dyDescent="0.2">
      <c r="B101" s="5"/>
      <c r="C101" s="13"/>
      <c r="D101" s="13"/>
      <c r="F101" s="5"/>
      <c r="G101" s="5"/>
      <c r="I101" s="5"/>
      <c r="K101" s="13"/>
    </row>
    <row r="102" spans="2:11" x14ac:dyDescent="0.2">
      <c r="B102" s="5"/>
      <c r="C102" s="13"/>
      <c r="D102" s="13"/>
      <c r="F102" s="5"/>
      <c r="G102" s="5"/>
      <c r="I102" s="5"/>
      <c r="K102" s="13"/>
    </row>
    <row r="103" spans="2:11" x14ac:dyDescent="0.2">
      <c r="B103" s="5"/>
      <c r="C103" s="13"/>
      <c r="D103" s="13"/>
      <c r="F103" s="5"/>
      <c r="G103" s="5"/>
      <c r="I103" s="5"/>
      <c r="K103" s="13"/>
    </row>
    <row r="104" spans="2:11" x14ac:dyDescent="0.2">
      <c r="B104" s="5"/>
      <c r="C104" s="13"/>
      <c r="D104" s="13"/>
      <c r="F104" s="5"/>
      <c r="G104" s="5"/>
      <c r="I104" s="5"/>
      <c r="K104" s="13"/>
    </row>
    <row r="105" spans="2:11" x14ac:dyDescent="0.2">
      <c r="B105" s="5"/>
      <c r="C105" s="13"/>
      <c r="D105" s="13"/>
      <c r="F105" s="5"/>
      <c r="G105" s="5"/>
      <c r="I105" s="5"/>
      <c r="K105" s="13"/>
    </row>
    <row r="106" spans="2:11" x14ac:dyDescent="0.2">
      <c r="B106" s="5"/>
      <c r="C106" s="13"/>
      <c r="D106" s="13"/>
      <c r="F106" s="5"/>
      <c r="G106" s="5"/>
      <c r="I106" s="5"/>
      <c r="K106" s="13"/>
    </row>
    <row r="107" spans="2:11" x14ac:dyDescent="0.2">
      <c r="B107" s="5"/>
      <c r="C107" s="13"/>
      <c r="D107" s="13"/>
      <c r="F107" s="5"/>
      <c r="G107" s="5"/>
      <c r="I107" s="5"/>
      <c r="K107" s="13"/>
    </row>
    <row r="108" spans="2:11" x14ac:dyDescent="0.2">
      <c r="B108" s="5"/>
      <c r="C108" s="13"/>
      <c r="D108" s="13"/>
      <c r="F108" s="5"/>
      <c r="G108" s="5"/>
      <c r="I108" s="5"/>
      <c r="K108" s="13"/>
    </row>
    <row r="109" spans="2:11" x14ac:dyDescent="0.2">
      <c r="B109" s="5"/>
      <c r="C109" s="13"/>
      <c r="D109" s="13"/>
      <c r="F109" s="5"/>
      <c r="G109" s="5"/>
      <c r="I109" s="5"/>
      <c r="K109" s="13"/>
    </row>
    <row r="110" spans="2:11" x14ac:dyDescent="0.2">
      <c r="B110" s="5"/>
      <c r="C110" s="13"/>
      <c r="D110" s="13"/>
      <c r="F110" s="5"/>
      <c r="G110" s="5"/>
      <c r="I110" s="5"/>
      <c r="K110" s="13"/>
    </row>
    <row r="111" spans="2:11" x14ac:dyDescent="0.2">
      <c r="B111" s="5"/>
      <c r="C111" s="13"/>
      <c r="D111" s="13"/>
      <c r="F111" s="5"/>
      <c r="G111" s="5"/>
      <c r="I111" s="5"/>
      <c r="K111" s="13"/>
    </row>
    <row r="112" spans="2:11" x14ac:dyDescent="0.2">
      <c r="B112" s="5"/>
      <c r="C112" s="13"/>
      <c r="D112" s="13"/>
      <c r="F112" s="5"/>
      <c r="G112" s="5"/>
      <c r="I112" s="5"/>
      <c r="K112" s="13"/>
    </row>
    <row r="113" spans="2:11" x14ac:dyDescent="0.2">
      <c r="B113" s="5"/>
      <c r="C113" s="13"/>
      <c r="D113" s="13"/>
      <c r="F113" s="5"/>
      <c r="G113" s="5"/>
      <c r="I113" s="5"/>
      <c r="K113" s="13"/>
    </row>
    <row r="114" spans="2:11" x14ac:dyDescent="0.2">
      <c r="B114" s="5"/>
      <c r="C114" s="13"/>
      <c r="D114" s="13"/>
      <c r="F114" s="5"/>
      <c r="G114" s="5"/>
      <c r="I114" s="5"/>
      <c r="K114" s="13"/>
    </row>
    <row r="115" spans="2:11" x14ac:dyDescent="0.2">
      <c r="B115" s="5"/>
      <c r="C115" s="13"/>
      <c r="D115" s="13"/>
      <c r="F115" s="5"/>
      <c r="G115" s="5"/>
      <c r="I115" s="5"/>
      <c r="K115" s="13"/>
    </row>
    <row r="116" spans="2:11" x14ac:dyDescent="0.2">
      <c r="B116" s="5"/>
      <c r="C116" s="13"/>
      <c r="D116" s="13"/>
      <c r="F116" s="5"/>
      <c r="G116" s="5"/>
      <c r="I116" s="5"/>
      <c r="K116" s="13"/>
    </row>
    <row r="117" spans="2:11" x14ac:dyDescent="0.2">
      <c r="B117" s="5"/>
      <c r="C117" s="13"/>
      <c r="D117" s="13"/>
      <c r="F117" s="5"/>
      <c r="G117" s="5"/>
      <c r="I117" s="5"/>
      <c r="K117" s="13"/>
    </row>
    <row r="118" spans="2:11" x14ac:dyDescent="0.2">
      <c r="B118" s="5"/>
      <c r="C118" s="13"/>
      <c r="D118" s="13"/>
      <c r="F118" s="5"/>
      <c r="G118" s="5"/>
      <c r="I118" s="5"/>
      <c r="K118" s="13"/>
    </row>
    <row r="119" spans="2:11" x14ac:dyDescent="0.2">
      <c r="B119" s="5"/>
      <c r="C119" s="13"/>
      <c r="D119" s="13"/>
      <c r="F119" s="5"/>
      <c r="G119" s="5"/>
      <c r="I119" s="5"/>
      <c r="K119" s="13"/>
    </row>
    <row r="120" spans="2:11" x14ac:dyDescent="0.2">
      <c r="B120" s="5"/>
      <c r="C120" s="13"/>
      <c r="D120" s="13"/>
      <c r="F120" s="5"/>
      <c r="G120" s="5"/>
      <c r="I120" s="5"/>
      <c r="K120" s="13"/>
    </row>
    <row r="121" spans="2:11" x14ac:dyDescent="0.2">
      <c r="B121" s="5"/>
      <c r="C121" s="13"/>
      <c r="D121" s="13"/>
      <c r="F121" s="5"/>
      <c r="G121" s="5"/>
      <c r="I121" s="5"/>
      <c r="K121" s="13"/>
    </row>
    <row r="122" spans="2:11" x14ac:dyDescent="0.2">
      <c r="B122" s="5"/>
      <c r="C122" s="13"/>
      <c r="D122" s="13"/>
      <c r="F122" s="5"/>
      <c r="G122" s="5"/>
      <c r="I122" s="5"/>
      <c r="K122" s="13"/>
    </row>
    <row r="123" spans="2:11" x14ac:dyDescent="0.2">
      <c r="B123" s="5"/>
      <c r="C123" s="13"/>
      <c r="D123" s="13"/>
      <c r="F123" s="5"/>
      <c r="G123" s="5"/>
      <c r="I123" s="5"/>
      <c r="K123" s="13"/>
    </row>
    <row r="124" spans="2:11" x14ac:dyDescent="0.2">
      <c r="B124" s="5"/>
      <c r="C124" s="13"/>
      <c r="D124" s="13"/>
      <c r="F124" s="5"/>
      <c r="G124" s="5"/>
      <c r="I124" s="5"/>
      <c r="K124" s="13"/>
    </row>
    <row r="125" spans="2:11" x14ac:dyDescent="0.2">
      <c r="B125" s="5"/>
      <c r="C125" s="13"/>
      <c r="D125" s="13"/>
      <c r="F125" s="5"/>
      <c r="G125" s="5"/>
      <c r="I125" s="5"/>
      <c r="K125" s="13"/>
    </row>
    <row r="126" spans="2:11" x14ac:dyDescent="0.2">
      <c r="B126" s="5"/>
      <c r="C126" s="13"/>
      <c r="D126" s="13"/>
      <c r="F126" s="5"/>
      <c r="G126" s="5"/>
      <c r="I126" s="5"/>
      <c r="K126" s="13"/>
    </row>
    <row r="127" spans="2:11" x14ac:dyDescent="0.2">
      <c r="B127" s="5"/>
      <c r="C127" s="13"/>
      <c r="D127" s="13"/>
      <c r="F127" s="5"/>
      <c r="G127" s="5"/>
      <c r="I127" s="5"/>
      <c r="K127" s="13"/>
    </row>
    <row r="128" spans="2:11" x14ac:dyDescent="0.2">
      <c r="B128" s="5"/>
      <c r="C128" s="13"/>
      <c r="D128" s="13"/>
      <c r="F128" s="5"/>
      <c r="G128" s="5"/>
      <c r="I128" s="5"/>
      <c r="K128" s="13"/>
    </row>
    <row r="129" spans="2:11" x14ac:dyDescent="0.2">
      <c r="B129" s="5"/>
      <c r="C129" s="13"/>
      <c r="D129" s="13"/>
      <c r="F129" s="5"/>
      <c r="G129" s="5"/>
      <c r="I129" s="5"/>
      <c r="K129" s="13"/>
    </row>
    <row r="130" spans="2:11" x14ac:dyDescent="0.2">
      <c r="B130" s="5"/>
      <c r="C130" s="13"/>
      <c r="D130" s="13"/>
      <c r="F130" s="5"/>
      <c r="G130" s="5"/>
      <c r="I130" s="5"/>
      <c r="K130" s="13"/>
    </row>
    <row r="131" spans="2:11" x14ac:dyDescent="0.2">
      <c r="B131" s="5"/>
      <c r="C131" s="13"/>
      <c r="D131" s="13"/>
      <c r="F131" s="5"/>
      <c r="G131" s="5"/>
      <c r="I131" s="5"/>
      <c r="K131" s="13"/>
    </row>
    <row r="132" spans="2:11" x14ac:dyDescent="0.2">
      <c r="B132" s="5"/>
      <c r="C132" s="13"/>
      <c r="D132" s="13"/>
      <c r="F132" s="5"/>
      <c r="G132" s="5"/>
      <c r="I132" s="5"/>
      <c r="K132" s="13"/>
    </row>
    <row r="133" spans="2:11" x14ac:dyDescent="0.2">
      <c r="B133" s="5"/>
      <c r="C133" s="13"/>
      <c r="D133" s="13"/>
      <c r="F133" s="5"/>
      <c r="G133" s="5"/>
      <c r="I133" s="5"/>
      <c r="K133" s="13"/>
    </row>
    <row r="134" spans="2:11" x14ac:dyDescent="0.2">
      <c r="B134" s="5"/>
      <c r="C134" s="13"/>
      <c r="D134" s="13"/>
      <c r="F134" s="5"/>
      <c r="G134" s="5"/>
      <c r="I134" s="5"/>
      <c r="K134" s="13"/>
    </row>
    <row r="135" spans="2:11" x14ac:dyDescent="0.2">
      <c r="B135" s="5"/>
      <c r="C135" s="13"/>
      <c r="D135" s="13"/>
      <c r="F135" s="5"/>
      <c r="G135" s="5"/>
      <c r="I135" s="5"/>
      <c r="K135" s="13"/>
    </row>
    <row r="136" spans="2:11" x14ac:dyDescent="0.2">
      <c r="B136" s="5"/>
      <c r="C136" s="13"/>
      <c r="D136" s="13"/>
      <c r="F136" s="5"/>
      <c r="G136" s="5"/>
      <c r="I136" s="5"/>
      <c r="K136" s="13"/>
    </row>
    <row r="137" spans="2:11" x14ac:dyDescent="0.2">
      <c r="B137" s="5"/>
      <c r="C137" s="13"/>
      <c r="D137" s="13"/>
      <c r="F137" s="5"/>
      <c r="G137" s="5"/>
      <c r="I137" s="5"/>
      <c r="K137" s="13"/>
    </row>
    <row r="138" spans="2:11" x14ac:dyDescent="0.2">
      <c r="B138" s="5"/>
      <c r="C138" s="13"/>
      <c r="D138" s="13"/>
      <c r="F138" s="5"/>
      <c r="G138" s="5"/>
      <c r="I138" s="5"/>
      <c r="K138" s="13"/>
    </row>
    <row r="139" spans="2:11" x14ac:dyDescent="0.2">
      <c r="B139" s="5"/>
      <c r="C139" s="13"/>
      <c r="D139" s="13"/>
      <c r="F139" s="5"/>
      <c r="G139" s="5"/>
      <c r="I139" s="5"/>
      <c r="K139" s="13"/>
    </row>
    <row r="140" spans="2:11" x14ac:dyDescent="0.2">
      <c r="B140" s="5"/>
      <c r="C140" s="13"/>
      <c r="D140" s="13"/>
      <c r="F140" s="5"/>
      <c r="G140" s="5"/>
      <c r="I140" s="5"/>
      <c r="K140" s="13"/>
    </row>
    <row r="141" spans="2:11" x14ac:dyDescent="0.2">
      <c r="B141" s="5"/>
      <c r="C141" s="13"/>
      <c r="D141" s="13"/>
      <c r="F141" s="5"/>
      <c r="G141" s="5"/>
      <c r="I141" s="5"/>
      <c r="K141" s="13"/>
    </row>
    <row r="142" spans="2:11" x14ac:dyDescent="0.2">
      <c r="B142" s="5"/>
      <c r="C142" s="13"/>
      <c r="D142" s="13"/>
      <c r="F142" s="5"/>
      <c r="G142" s="5"/>
      <c r="I142" s="5"/>
      <c r="K142" s="13"/>
    </row>
    <row r="143" spans="2:11" x14ac:dyDescent="0.2">
      <c r="B143" s="5"/>
      <c r="C143" s="13"/>
      <c r="D143" s="13"/>
      <c r="F143" s="5"/>
      <c r="G143" s="5"/>
      <c r="I143" s="5"/>
      <c r="K143" s="13"/>
    </row>
    <row r="144" spans="2:11" x14ac:dyDescent="0.2">
      <c r="B144" s="5"/>
      <c r="C144" s="13"/>
      <c r="D144" s="13"/>
      <c r="F144" s="5"/>
      <c r="G144" s="5"/>
      <c r="I144" s="5"/>
      <c r="K144" s="13"/>
    </row>
    <row r="145" spans="2:11" x14ac:dyDescent="0.2">
      <c r="B145" s="5"/>
      <c r="C145" s="13"/>
      <c r="D145" s="13"/>
      <c r="F145" s="5"/>
      <c r="G145" s="5"/>
      <c r="I145" s="5"/>
      <c r="K145" s="13"/>
    </row>
    <row r="146" spans="2:11" x14ac:dyDescent="0.2">
      <c r="B146" s="5"/>
      <c r="C146" s="13"/>
      <c r="D146" s="13"/>
      <c r="F146" s="5"/>
      <c r="G146" s="5"/>
      <c r="I146" s="5"/>
      <c r="K146" s="13"/>
    </row>
    <row r="147" spans="2:11" x14ac:dyDescent="0.2">
      <c r="B147" s="5"/>
      <c r="C147" s="13"/>
      <c r="D147" s="13"/>
      <c r="F147" s="5"/>
      <c r="G147" s="5"/>
      <c r="I147" s="5"/>
      <c r="K147" s="13"/>
    </row>
    <row r="148" spans="2:11" x14ac:dyDescent="0.2">
      <c r="B148" s="5"/>
      <c r="C148" s="13"/>
      <c r="D148" s="13"/>
      <c r="F148" s="5"/>
      <c r="G148" s="5"/>
      <c r="I148" s="5"/>
      <c r="K148" s="13"/>
    </row>
    <row r="149" spans="2:11" x14ac:dyDescent="0.2">
      <c r="B149" s="5"/>
      <c r="C149" s="13"/>
      <c r="D149" s="13"/>
      <c r="F149" s="5"/>
      <c r="G149" s="5"/>
      <c r="I149" s="5"/>
      <c r="K149" s="13"/>
    </row>
    <row r="150" spans="2:11" x14ac:dyDescent="0.2">
      <c r="B150" s="5"/>
      <c r="C150" s="13"/>
      <c r="D150" s="13"/>
      <c r="F150" s="5"/>
      <c r="G150" s="5"/>
      <c r="I150" s="5"/>
      <c r="K150" s="13"/>
    </row>
    <row r="151" spans="2:11" x14ac:dyDescent="0.2">
      <c r="B151" s="5"/>
      <c r="C151" s="13"/>
      <c r="D151" s="13"/>
      <c r="F151" s="5"/>
      <c r="G151" s="5"/>
      <c r="I151" s="5"/>
      <c r="K151" s="13"/>
    </row>
    <row r="152" spans="2:11" x14ac:dyDescent="0.2">
      <c r="B152" s="5"/>
      <c r="C152" s="13"/>
      <c r="D152" s="13"/>
      <c r="F152" s="5"/>
      <c r="G152" s="5"/>
      <c r="I152" s="5"/>
      <c r="K152" s="13"/>
    </row>
    <row r="153" spans="2:11" x14ac:dyDescent="0.2">
      <c r="B153" s="5"/>
      <c r="C153" s="13"/>
      <c r="D153" s="13"/>
      <c r="F153" s="5"/>
      <c r="G153" s="5"/>
      <c r="I153" s="5"/>
      <c r="K153" s="13"/>
    </row>
    <row r="154" spans="2:11" x14ac:dyDescent="0.2">
      <c r="B154" s="5"/>
      <c r="C154" s="13"/>
      <c r="D154" s="13"/>
      <c r="F154" s="5"/>
      <c r="G154" s="5"/>
      <c r="I154" s="5"/>
      <c r="K154" s="13"/>
    </row>
    <row r="155" spans="2:11" x14ac:dyDescent="0.2">
      <c r="B155" s="5"/>
      <c r="C155" s="13"/>
      <c r="D155" s="13"/>
      <c r="F155" s="15"/>
      <c r="K155" s="13"/>
    </row>
    <row r="156" spans="2:11" x14ac:dyDescent="0.2">
      <c r="B156" s="5"/>
      <c r="C156" s="13"/>
      <c r="D156" s="13"/>
      <c r="F156" s="15"/>
      <c r="K156" s="13"/>
    </row>
    <row r="157" spans="2:11" x14ac:dyDescent="0.2">
      <c r="B157" s="5"/>
      <c r="C157" s="13"/>
      <c r="D157" s="13"/>
      <c r="F157" s="15"/>
      <c r="K157" s="13"/>
    </row>
    <row r="158" spans="2:11" x14ac:dyDescent="0.2">
      <c r="B158" s="5"/>
      <c r="C158" s="13"/>
      <c r="D158" s="13"/>
      <c r="F158" s="15"/>
      <c r="K158" s="13"/>
    </row>
    <row r="159" spans="2:11" x14ac:dyDescent="0.2">
      <c r="B159" s="5"/>
      <c r="C159" s="13"/>
      <c r="D159" s="13"/>
      <c r="F159" s="15"/>
      <c r="K159" s="13"/>
    </row>
    <row r="160" spans="2:11" x14ac:dyDescent="0.2">
      <c r="B160" s="5"/>
      <c r="C160" s="13"/>
      <c r="D160" s="13"/>
      <c r="F160" s="15"/>
      <c r="K160" s="13"/>
    </row>
    <row r="161" spans="2:11" x14ac:dyDescent="0.2">
      <c r="B161" s="5"/>
      <c r="C161" s="13"/>
      <c r="D161" s="13"/>
      <c r="F161" s="15"/>
      <c r="K161" s="13"/>
    </row>
    <row r="162" spans="2:11" x14ac:dyDescent="0.2">
      <c r="B162" s="5"/>
      <c r="C162" s="13"/>
      <c r="D162" s="13"/>
      <c r="F162" s="15"/>
      <c r="K162" s="13"/>
    </row>
    <row r="163" spans="2:11" x14ac:dyDescent="0.2">
      <c r="B163" s="5"/>
      <c r="C163" s="13"/>
      <c r="D163" s="13"/>
      <c r="F163" s="15"/>
      <c r="K163" s="13"/>
    </row>
    <row r="164" spans="2:11" x14ac:dyDescent="0.2">
      <c r="B164" s="5"/>
      <c r="C164" s="13"/>
      <c r="D164" s="13"/>
      <c r="F164" s="15"/>
      <c r="K164" s="13"/>
    </row>
    <row r="165" spans="2:11" x14ac:dyDescent="0.2">
      <c r="B165" s="5"/>
      <c r="C165" s="13"/>
      <c r="D165" s="13"/>
      <c r="F165" s="15"/>
      <c r="K165" s="13"/>
    </row>
    <row r="166" spans="2:11" x14ac:dyDescent="0.2">
      <c r="B166" s="5"/>
      <c r="C166" s="13"/>
      <c r="D166" s="13"/>
      <c r="F166" s="15"/>
      <c r="K166" s="13"/>
    </row>
    <row r="167" spans="2:11" x14ac:dyDescent="0.2">
      <c r="B167" s="5"/>
      <c r="C167" s="13"/>
      <c r="D167" s="13"/>
      <c r="F167" s="15"/>
      <c r="K167" s="13"/>
    </row>
    <row r="168" spans="2:11" x14ac:dyDescent="0.2">
      <c r="F168" s="15"/>
      <c r="K168" s="13"/>
    </row>
    <row r="169" spans="2:11" x14ac:dyDescent="0.2">
      <c r="F169" s="15"/>
      <c r="K169" s="13"/>
    </row>
    <row r="170" spans="2:11" x14ac:dyDescent="0.2">
      <c r="F170" s="15"/>
      <c r="K170" s="13"/>
    </row>
    <row r="171" spans="2:11" x14ac:dyDescent="0.2">
      <c r="F171" s="15"/>
      <c r="K171" s="13"/>
    </row>
    <row r="172" spans="2:11" x14ac:dyDescent="0.2">
      <c r="F172" s="15"/>
      <c r="K172" s="13"/>
    </row>
    <row r="173" spans="2:11" x14ac:dyDescent="0.2">
      <c r="F173" s="15"/>
      <c r="K173" s="13"/>
    </row>
    <row r="174" spans="2:11" x14ac:dyDescent="0.2">
      <c r="F174" s="15"/>
      <c r="K174" s="13"/>
    </row>
    <row r="175" spans="2:11" x14ac:dyDescent="0.2">
      <c r="F175" s="15"/>
      <c r="K175" s="13"/>
    </row>
    <row r="176" spans="2:11" x14ac:dyDescent="0.2">
      <c r="F176" s="15"/>
      <c r="K176" s="13"/>
    </row>
    <row r="177" spans="6:11" x14ac:dyDescent="0.2">
      <c r="F177" s="15"/>
      <c r="K177" s="13"/>
    </row>
    <row r="178" spans="6:11" x14ac:dyDescent="0.2">
      <c r="F178" s="15"/>
      <c r="K178" s="13"/>
    </row>
    <row r="179" spans="6:11" x14ac:dyDescent="0.2">
      <c r="F179" s="15"/>
      <c r="K179" s="13"/>
    </row>
    <row r="180" spans="6:11" x14ac:dyDescent="0.2">
      <c r="F180" s="15"/>
    </row>
    <row r="181" spans="6:11" x14ac:dyDescent="0.2">
      <c r="F181" s="15"/>
    </row>
    <row r="182" spans="6:11" x14ac:dyDescent="0.2">
      <c r="F182" s="15"/>
    </row>
    <row r="183" spans="6:11" x14ac:dyDescent="0.2">
      <c r="F183" s="15"/>
    </row>
    <row r="184" spans="6:11" x14ac:dyDescent="0.2">
      <c r="F184" s="15"/>
    </row>
    <row r="185" spans="6:11" x14ac:dyDescent="0.2">
      <c r="F185" s="15"/>
    </row>
    <row r="186" spans="6:11" x14ac:dyDescent="0.2">
      <c r="F186" s="15"/>
    </row>
    <row r="187" spans="6:11" x14ac:dyDescent="0.2">
      <c r="F187" s="15"/>
    </row>
    <row r="188" spans="6:11" x14ac:dyDescent="0.2">
      <c r="F188" s="15"/>
    </row>
    <row r="189" spans="6:11" x14ac:dyDescent="0.2">
      <c r="F189" s="15"/>
    </row>
    <row r="190" spans="6:11" x14ac:dyDescent="0.2">
      <c r="F190" s="15"/>
    </row>
    <row r="191" spans="6:11" x14ac:dyDescent="0.2">
      <c r="F191" s="15"/>
    </row>
    <row r="192" spans="6:11" x14ac:dyDescent="0.2">
      <c r="F192" s="15"/>
    </row>
    <row r="193" spans="6:6" x14ac:dyDescent="0.2">
      <c r="F193" s="15"/>
    </row>
    <row r="194" spans="6:6" x14ac:dyDescent="0.2">
      <c r="F194" s="15"/>
    </row>
    <row r="195" spans="6:6" x14ac:dyDescent="0.2">
      <c r="F195" s="15"/>
    </row>
    <row r="196" spans="6:6" x14ac:dyDescent="0.2">
      <c r="F196" s="15"/>
    </row>
    <row r="197" spans="6:6" x14ac:dyDescent="0.2">
      <c r="F197" s="15"/>
    </row>
    <row r="198" spans="6:6" x14ac:dyDescent="0.2">
      <c r="F198" s="15"/>
    </row>
    <row r="199" spans="6:6" x14ac:dyDescent="0.2">
      <c r="F199" s="15"/>
    </row>
    <row r="200" spans="6:6" x14ac:dyDescent="0.2">
      <c r="F200" s="15"/>
    </row>
    <row r="201" spans="6:6" x14ac:dyDescent="0.2">
      <c r="F201" s="15"/>
    </row>
    <row r="202" spans="6:6" x14ac:dyDescent="0.2">
      <c r="F202" s="15"/>
    </row>
    <row r="203" spans="6:6" x14ac:dyDescent="0.2">
      <c r="F203" s="15"/>
    </row>
    <row r="204" spans="6:6" x14ac:dyDescent="0.2">
      <c r="F204" s="15"/>
    </row>
    <row r="205" spans="6:6" x14ac:dyDescent="0.2">
      <c r="F205" s="15"/>
    </row>
    <row r="206" spans="6:6" x14ac:dyDescent="0.2">
      <c r="F206" s="15"/>
    </row>
    <row r="207" spans="6:6" x14ac:dyDescent="0.2">
      <c r="F207" s="15"/>
    </row>
    <row r="208" spans="6:6" x14ac:dyDescent="0.2">
      <c r="F208" s="15"/>
    </row>
    <row r="209" spans="6:6" x14ac:dyDescent="0.2">
      <c r="F209" s="15"/>
    </row>
    <row r="210" spans="6:6" x14ac:dyDescent="0.2">
      <c r="F210" s="15"/>
    </row>
    <row r="211" spans="6:6" x14ac:dyDescent="0.2">
      <c r="F211" s="15"/>
    </row>
    <row r="212" spans="6:6" x14ac:dyDescent="0.2">
      <c r="F212" s="15"/>
    </row>
    <row r="213" spans="6:6" x14ac:dyDescent="0.2">
      <c r="F213" s="15"/>
    </row>
    <row r="214" spans="6:6" x14ac:dyDescent="0.2">
      <c r="F214" s="15"/>
    </row>
    <row r="215" spans="6:6" x14ac:dyDescent="0.2">
      <c r="F215" s="15"/>
    </row>
    <row r="216" spans="6:6" x14ac:dyDescent="0.2">
      <c r="F216" s="15"/>
    </row>
    <row r="217" spans="6:6" x14ac:dyDescent="0.2">
      <c r="F217" s="15"/>
    </row>
    <row r="218" spans="6:6" x14ac:dyDescent="0.2">
      <c r="F218" s="15"/>
    </row>
    <row r="219" spans="6:6" x14ac:dyDescent="0.2">
      <c r="F219" s="15"/>
    </row>
    <row r="220" spans="6:6" x14ac:dyDescent="0.2">
      <c r="F220" s="15"/>
    </row>
    <row r="221" spans="6:6" x14ac:dyDescent="0.2">
      <c r="F221" s="15"/>
    </row>
    <row r="222" spans="6:6" x14ac:dyDescent="0.2">
      <c r="F222" s="15"/>
    </row>
    <row r="223" spans="6:6" x14ac:dyDescent="0.2">
      <c r="F223" s="15"/>
    </row>
    <row r="224" spans="6:6" x14ac:dyDescent="0.2">
      <c r="F224" s="15"/>
    </row>
    <row r="225" spans="6:6" x14ac:dyDescent="0.2">
      <c r="F225" s="15"/>
    </row>
    <row r="226" spans="6:6" x14ac:dyDescent="0.2">
      <c r="F226" s="15"/>
    </row>
    <row r="227" spans="6:6" x14ac:dyDescent="0.2">
      <c r="F227" s="15"/>
    </row>
    <row r="228" spans="6:6" x14ac:dyDescent="0.2">
      <c r="F228" s="15"/>
    </row>
    <row r="229" spans="6:6" x14ac:dyDescent="0.2">
      <c r="F229" s="15"/>
    </row>
    <row r="230" spans="6:6" x14ac:dyDescent="0.2">
      <c r="F230" s="15"/>
    </row>
    <row r="231" spans="6:6" x14ac:dyDescent="0.2">
      <c r="F231" s="15"/>
    </row>
    <row r="232" spans="6:6" x14ac:dyDescent="0.2">
      <c r="F232" s="15"/>
    </row>
    <row r="233" spans="6:6" x14ac:dyDescent="0.2">
      <c r="F233" s="15"/>
    </row>
    <row r="234" spans="6:6" x14ac:dyDescent="0.2">
      <c r="F234" s="15"/>
    </row>
    <row r="235" spans="6:6" x14ac:dyDescent="0.2">
      <c r="F235" s="15"/>
    </row>
    <row r="236" spans="6:6" x14ac:dyDescent="0.2">
      <c r="F236" s="15"/>
    </row>
    <row r="237" spans="6:6" x14ac:dyDescent="0.2">
      <c r="F237" s="15"/>
    </row>
    <row r="238" spans="6:6" x14ac:dyDescent="0.2">
      <c r="F238" s="15"/>
    </row>
    <row r="239" spans="6:6" x14ac:dyDescent="0.2">
      <c r="F239" s="15"/>
    </row>
    <row r="240" spans="6:6" x14ac:dyDescent="0.2">
      <c r="F240" s="15"/>
    </row>
    <row r="241" spans="6:6" x14ac:dyDescent="0.2">
      <c r="F241" s="15"/>
    </row>
    <row r="242" spans="6:6" x14ac:dyDescent="0.2">
      <c r="F242" s="15"/>
    </row>
    <row r="243" spans="6:6" x14ac:dyDescent="0.2">
      <c r="F243" s="15"/>
    </row>
    <row r="244" spans="6:6" x14ac:dyDescent="0.2">
      <c r="F244" s="15"/>
    </row>
    <row r="245" spans="6:6" x14ac:dyDescent="0.2">
      <c r="F245" s="15"/>
    </row>
    <row r="246" spans="6:6" x14ac:dyDescent="0.2">
      <c r="F246" s="15"/>
    </row>
    <row r="247" spans="6:6" x14ac:dyDescent="0.2">
      <c r="F247" s="15"/>
    </row>
    <row r="248" spans="6:6" x14ac:dyDescent="0.2">
      <c r="F248" s="15"/>
    </row>
    <row r="249" spans="6:6" x14ac:dyDescent="0.2">
      <c r="F249" s="15"/>
    </row>
    <row r="250" spans="6:6" x14ac:dyDescent="0.2">
      <c r="F250" s="15"/>
    </row>
    <row r="251" spans="6:6" x14ac:dyDescent="0.2">
      <c r="F251" s="15"/>
    </row>
    <row r="252" spans="6:6" x14ac:dyDescent="0.2">
      <c r="F252" s="15"/>
    </row>
    <row r="253" spans="6:6" x14ac:dyDescent="0.2">
      <c r="F253" s="15"/>
    </row>
    <row r="254" spans="6:6" x14ac:dyDescent="0.2">
      <c r="F254" s="15"/>
    </row>
    <row r="255" spans="6:6" x14ac:dyDescent="0.2">
      <c r="F255" s="15"/>
    </row>
    <row r="256" spans="6:6" x14ac:dyDescent="0.2">
      <c r="F256" s="15"/>
    </row>
    <row r="257" spans="6:6" x14ac:dyDescent="0.2">
      <c r="F257" s="15"/>
    </row>
    <row r="258" spans="6:6" x14ac:dyDescent="0.2">
      <c r="F258" s="15"/>
    </row>
    <row r="259" spans="6:6" x14ac:dyDescent="0.2">
      <c r="F259" s="15"/>
    </row>
    <row r="260" spans="6:6" x14ac:dyDescent="0.2">
      <c r="F260" s="15"/>
    </row>
    <row r="261" spans="6:6" x14ac:dyDescent="0.2">
      <c r="F261" s="15"/>
    </row>
    <row r="262" spans="6:6" x14ac:dyDescent="0.2">
      <c r="F262" s="15"/>
    </row>
    <row r="263" spans="6:6" x14ac:dyDescent="0.2">
      <c r="F263" s="15"/>
    </row>
    <row r="264" spans="6:6" x14ac:dyDescent="0.2">
      <c r="F264" s="15"/>
    </row>
    <row r="265" spans="6:6" x14ac:dyDescent="0.2">
      <c r="F265" s="15"/>
    </row>
    <row r="266" spans="6:6" x14ac:dyDescent="0.2">
      <c r="F266" s="15"/>
    </row>
    <row r="267" spans="6:6" x14ac:dyDescent="0.2">
      <c r="F267" s="15"/>
    </row>
    <row r="268" spans="6:6" x14ac:dyDescent="0.2">
      <c r="F268" s="15"/>
    </row>
    <row r="269" spans="6:6" x14ac:dyDescent="0.2">
      <c r="F269" s="15"/>
    </row>
    <row r="270" spans="6:6" x14ac:dyDescent="0.2">
      <c r="F270" s="15"/>
    </row>
    <row r="271" spans="6:6" x14ac:dyDescent="0.2">
      <c r="F271" s="15"/>
    </row>
    <row r="272" spans="6:6" x14ac:dyDescent="0.2">
      <c r="F272" s="15"/>
    </row>
    <row r="273" spans="6:6" x14ac:dyDescent="0.2">
      <c r="F273" s="15"/>
    </row>
    <row r="274" spans="6:6" x14ac:dyDescent="0.2">
      <c r="F274" s="15"/>
    </row>
    <row r="275" spans="6:6" x14ac:dyDescent="0.2">
      <c r="F275" s="15"/>
    </row>
    <row r="276" spans="6:6" x14ac:dyDescent="0.2">
      <c r="F276" s="15"/>
    </row>
    <row r="277" spans="6:6" x14ac:dyDescent="0.2">
      <c r="F277" s="15"/>
    </row>
    <row r="278" spans="6:6" x14ac:dyDescent="0.2">
      <c r="F278" s="15"/>
    </row>
    <row r="279" spans="6:6" x14ac:dyDescent="0.2">
      <c r="F279" s="15"/>
    </row>
    <row r="280" spans="6:6" x14ac:dyDescent="0.2">
      <c r="F280" s="15"/>
    </row>
    <row r="281" spans="6:6" x14ac:dyDescent="0.2">
      <c r="F281" s="15"/>
    </row>
    <row r="282" spans="6:6" x14ac:dyDescent="0.2">
      <c r="F282" s="15"/>
    </row>
    <row r="283" spans="6:6" x14ac:dyDescent="0.2">
      <c r="F283" s="15"/>
    </row>
    <row r="284" spans="6:6" x14ac:dyDescent="0.2">
      <c r="F284" s="15"/>
    </row>
    <row r="285" spans="6:6" x14ac:dyDescent="0.2">
      <c r="F285" s="15"/>
    </row>
    <row r="286" spans="6:6" x14ac:dyDescent="0.2">
      <c r="F286" s="15"/>
    </row>
    <row r="287" spans="6:6" x14ac:dyDescent="0.2">
      <c r="F287" s="15"/>
    </row>
    <row r="288" spans="6:6" x14ac:dyDescent="0.2">
      <c r="F288" s="15"/>
    </row>
    <row r="289" spans="6:6" x14ac:dyDescent="0.2">
      <c r="F289" s="15"/>
    </row>
    <row r="290" spans="6:6" x14ac:dyDescent="0.2">
      <c r="F290" s="15"/>
    </row>
    <row r="291" spans="6:6" x14ac:dyDescent="0.2">
      <c r="F291" s="15"/>
    </row>
    <row r="292" spans="6:6" x14ac:dyDescent="0.2">
      <c r="F292" s="15"/>
    </row>
    <row r="293" spans="6:6" x14ac:dyDescent="0.2">
      <c r="F293" s="15"/>
    </row>
    <row r="294" spans="6:6" x14ac:dyDescent="0.2">
      <c r="F294" s="15"/>
    </row>
    <row r="295" spans="6:6" x14ac:dyDescent="0.2">
      <c r="F295" s="15"/>
    </row>
    <row r="296" spans="6:6" x14ac:dyDescent="0.2">
      <c r="F296" s="15"/>
    </row>
    <row r="297" spans="6:6" x14ac:dyDescent="0.2">
      <c r="F297" s="15"/>
    </row>
    <row r="298" spans="6:6" x14ac:dyDescent="0.2">
      <c r="F298" s="15"/>
    </row>
    <row r="299" spans="6:6" x14ac:dyDescent="0.2">
      <c r="F299" s="15"/>
    </row>
    <row r="300" spans="6:6" x14ac:dyDescent="0.2">
      <c r="F300" s="15"/>
    </row>
    <row r="301" spans="6:6" x14ac:dyDescent="0.2">
      <c r="F301" s="15"/>
    </row>
    <row r="302" spans="6:6" x14ac:dyDescent="0.2">
      <c r="F302" s="15"/>
    </row>
    <row r="303" spans="6:6" x14ac:dyDescent="0.2">
      <c r="F303" s="15"/>
    </row>
    <row r="304" spans="6:6" x14ac:dyDescent="0.2">
      <c r="F304" s="15"/>
    </row>
    <row r="305" spans="6:6" x14ac:dyDescent="0.2">
      <c r="F305" s="15"/>
    </row>
    <row r="306" spans="6:6" x14ac:dyDescent="0.2">
      <c r="F306" s="15"/>
    </row>
    <row r="307" spans="6:6" x14ac:dyDescent="0.2">
      <c r="F307" s="15"/>
    </row>
    <row r="308" spans="6:6" x14ac:dyDescent="0.2">
      <c r="F308" s="15"/>
    </row>
    <row r="309" spans="6:6" x14ac:dyDescent="0.2">
      <c r="F309" s="15"/>
    </row>
    <row r="310" spans="6:6" x14ac:dyDescent="0.2">
      <c r="F310" s="15"/>
    </row>
    <row r="311" spans="6:6" x14ac:dyDescent="0.2">
      <c r="F311" s="15"/>
    </row>
    <row r="312" spans="6:6" x14ac:dyDescent="0.2">
      <c r="F312" s="15"/>
    </row>
    <row r="313" spans="6:6" x14ac:dyDescent="0.2">
      <c r="F313" s="15"/>
    </row>
    <row r="314" spans="6:6" x14ac:dyDescent="0.2">
      <c r="F314" s="15"/>
    </row>
    <row r="315" spans="6:6" x14ac:dyDescent="0.2">
      <c r="F315" s="15"/>
    </row>
    <row r="316" spans="6:6" x14ac:dyDescent="0.2">
      <c r="F316" s="15"/>
    </row>
    <row r="317" spans="6:6" x14ac:dyDescent="0.2">
      <c r="F317" s="15"/>
    </row>
    <row r="318" spans="6:6" x14ac:dyDescent="0.2">
      <c r="F318" s="15"/>
    </row>
    <row r="319" spans="6:6" x14ac:dyDescent="0.2">
      <c r="F319" s="15"/>
    </row>
    <row r="320" spans="6:6" x14ac:dyDescent="0.2">
      <c r="F320" s="15"/>
    </row>
    <row r="321" spans="6:6" x14ac:dyDescent="0.2">
      <c r="F321" s="15"/>
    </row>
    <row r="322" spans="6:6" x14ac:dyDescent="0.2">
      <c r="F322" s="15"/>
    </row>
    <row r="323" spans="6:6" x14ac:dyDescent="0.2">
      <c r="F323" s="15"/>
    </row>
    <row r="324" spans="6:6" x14ac:dyDescent="0.2">
      <c r="F324" s="15"/>
    </row>
    <row r="325" spans="6:6" x14ac:dyDescent="0.2">
      <c r="F325" s="15"/>
    </row>
    <row r="326" spans="6:6" x14ac:dyDescent="0.2">
      <c r="F326" s="15"/>
    </row>
    <row r="327" spans="6:6" x14ac:dyDescent="0.2">
      <c r="F327" s="15"/>
    </row>
    <row r="328" spans="6:6" x14ac:dyDescent="0.2">
      <c r="F328" s="15"/>
    </row>
    <row r="329" spans="6:6" x14ac:dyDescent="0.2">
      <c r="F329" s="15"/>
    </row>
    <row r="330" spans="6:6" x14ac:dyDescent="0.2">
      <c r="F330" s="15"/>
    </row>
    <row r="331" spans="6:6" x14ac:dyDescent="0.2">
      <c r="F331" s="15"/>
    </row>
    <row r="332" spans="6:6" x14ac:dyDescent="0.2">
      <c r="F332" s="15"/>
    </row>
    <row r="333" spans="6:6" x14ac:dyDescent="0.2">
      <c r="F333" s="15"/>
    </row>
    <row r="334" spans="6:6" x14ac:dyDescent="0.2">
      <c r="F334" s="15"/>
    </row>
    <row r="335" spans="6:6" x14ac:dyDescent="0.2">
      <c r="F335" s="15"/>
    </row>
    <row r="336" spans="6:6" x14ac:dyDescent="0.2">
      <c r="F336" s="15"/>
    </row>
    <row r="337" spans="6:6" x14ac:dyDescent="0.2">
      <c r="F337" s="15"/>
    </row>
    <row r="338" spans="6:6" x14ac:dyDescent="0.2">
      <c r="F338" s="15"/>
    </row>
    <row r="339" spans="6:6" x14ac:dyDescent="0.2">
      <c r="F339" s="15"/>
    </row>
    <row r="340" spans="6:6" x14ac:dyDescent="0.2">
      <c r="F340" s="15"/>
    </row>
    <row r="341" spans="6:6" x14ac:dyDescent="0.2">
      <c r="F341" s="15"/>
    </row>
    <row r="342" spans="6:6" x14ac:dyDescent="0.2">
      <c r="F342" s="15"/>
    </row>
    <row r="343" spans="6:6" x14ac:dyDescent="0.2">
      <c r="F343" s="15"/>
    </row>
    <row r="344" spans="6:6" x14ac:dyDescent="0.2">
      <c r="F344" s="15"/>
    </row>
    <row r="345" spans="6:6" x14ac:dyDescent="0.2">
      <c r="F345" s="15"/>
    </row>
    <row r="346" spans="6:6" x14ac:dyDescent="0.2">
      <c r="F346" s="15"/>
    </row>
    <row r="347" spans="6:6" x14ac:dyDescent="0.2">
      <c r="F347" s="15"/>
    </row>
    <row r="348" spans="6:6" x14ac:dyDescent="0.2">
      <c r="F348" s="15"/>
    </row>
    <row r="349" spans="6:6" x14ac:dyDescent="0.2">
      <c r="F349" s="15"/>
    </row>
    <row r="350" spans="6:6" x14ac:dyDescent="0.2">
      <c r="F350" s="15"/>
    </row>
    <row r="351" spans="6:6" x14ac:dyDescent="0.2">
      <c r="F351" s="15"/>
    </row>
    <row r="352" spans="6:6" x14ac:dyDescent="0.2">
      <c r="F352" s="15"/>
    </row>
    <row r="353" spans="6:6" x14ac:dyDescent="0.2">
      <c r="F353" s="15"/>
    </row>
    <row r="354" spans="6:6" x14ac:dyDescent="0.2">
      <c r="F354" s="15"/>
    </row>
    <row r="355" spans="6:6" x14ac:dyDescent="0.2">
      <c r="F355" s="15"/>
    </row>
    <row r="356" spans="6:6" x14ac:dyDescent="0.2">
      <c r="F356" s="15"/>
    </row>
    <row r="357" spans="6:6" x14ac:dyDescent="0.2">
      <c r="F357" s="15"/>
    </row>
    <row r="358" spans="6:6" x14ac:dyDescent="0.2">
      <c r="F358" s="15"/>
    </row>
    <row r="359" spans="6:6" x14ac:dyDescent="0.2">
      <c r="F359" s="15"/>
    </row>
    <row r="360" spans="6:6" x14ac:dyDescent="0.2">
      <c r="F360" s="15"/>
    </row>
    <row r="361" spans="6:6" x14ac:dyDescent="0.2">
      <c r="F361" s="15"/>
    </row>
    <row r="362" spans="6:6" x14ac:dyDescent="0.2">
      <c r="F362" s="15"/>
    </row>
    <row r="363" spans="6:6" x14ac:dyDescent="0.2">
      <c r="F363" s="15"/>
    </row>
    <row r="364" spans="6:6" x14ac:dyDescent="0.2">
      <c r="F364" s="15"/>
    </row>
    <row r="365" spans="6:6" x14ac:dyDescent="0.2">
      <c r="F365" s="15"/>
    </row>
    <row r="366" spans="6:6" x14ac:dyDescent="0.2">
      <c r="F366" s="15"/>
    </row>
    <row r="367" spans="6:6" x14ac:dyDescent="0.2">
      <c r="F367" s="15"/>
    </row>
    <row r="368" spans="6:6" x14ac:dyDescent="0.2">
      <c r="F368" s="15"/>
    </row>
    <row r="369" spans="6:6" x14ac:dyDescent="0.2">
      <c r="F369" s="15"/>
    </row>
    <row r="370" spans="6:6" x14ac:dyDescent="0.2">
      <c r="F370" s="15"/>
    </row>
    <row r="371" spans="6:6" x14ac:dyDescent="0.2">
      <c r="F371" s="15"/>
    </row>
    <row r="372" spans="6:6" x14ac:dyDescent="0.2">
      <c r="F372" s="15"/>
    </row>
    <row r="373" spans="6:6" x14ac:dyDescent="0.2">
      <c r="F373" s="15"/>
    </row>
    <row r="374" spans="6:6" x14ac:dyDescent="0.2">
      <c r="F374" s="15"/>
    </row>
    <row r="375" spans="6:6" x14ac:dyDescent="0.2">
      <c r="F375" s="15"/>
    </row>
    <row r="376" spans="6:6" x14ac:dyDescent="0.2">
      <c r="F376" s="15"/>
    </row>
    <row r="377" spans="6:6" x14ac:dyDescent="0.2">
      <c r="F377" s="15"/>
    </row>
    <row r="378" spans="6:6" x14ac:dyDescent="0.2">
      <c r="F378" s="15"/>
    </row>
    <row r="379" spans="6:6" x14ac:dyDescent="0.2">
      <c r="F379" s="15"/>
    </row>
    <row r="380" spans="6:6" x14ac:dyDescent="0.2">
      <c r="F380" s="15"/>
    </row>
    <row r="381" spans="6:6" x14ac:dyDescent="0.2">
      <c r="F381" s="15"/>
    </row>
    <row r="382" spans="6:6" x14ac:dyDescent="0.2">
      <c r="F382" s="15"/>
    </row>
    <row r="383" spans="6:6" x14ac:dyDescent="0.2">
      <c r="F383" s="15"/>
    </row>
    <row r="384" spans="6:6" x14ac:dyDescent="0.2">
      <c r="F384" s="15"/>
    </row>
  </sheetData>
  <sheetProtection algorithmName="SHA-512" hashValue="rmPnRiLImMku7nT5VTU2xqYpo/MaJHy4HHCRY0EWqVFWj2d6s3UCEv82uDG2YCJ3J1RP3SNaq4VcMDf/au7T+A==" saltValue="J5yf2a74kSMBzp5TcYtFZw==" spinCount="100000" sheet="1" objects="1" scenarios="1" selectLockedCells="1"/>
  <mergeCells count="4">
    <mergeCell ref="B10:C10"/>
    <mergeCell ref="B1:D1"/>
    <mergeCell ref="I13:K20"/>
    <mergeCell ref="B11:C14"/>
  </mergeCells>
  <pageMargins left="0.7" right="0.7" top="0.78740157499999996" bottom="0.78740157499999996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5301F602DCBFF449E381EAE0E8790AF" ma:contentTypeVersion="6" ma:contentTypeDescription="Ein neues Dokument erstellen." ma:contentTypeScope="" ma:versionID="099fdf919b6b0cd4d1ca733e400418d7">
  <xsd:schema xmlns:xsd="http://www.w3.org/2001/XMLSchema" xmlns:xs="http://www.w3.org/2001/XMLSchema" xmlns:p="http://schemas.microsoft.com/office/2006/metadata/properties" xmlns:ns2="b75db536-c0b1-4154-ad64-2a5be69a7bf8" targetNamespace="http://schemas.microsoft.com/office/2006/metadata/properties" ma:root="true" ma:fieldsID="e39005a31b6f97191d2ccb8bf57bae3c" ns2:_="">
    <xsd:import namespace="b75db536-c0b1-4154-ad64-2a5be69a7b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db536-c0b1-4154-ad64-2a5be69a7b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D0D445-CB56-43DC-8007-E2612779904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b75db536-c0b1-4154-ad64-2a5be69a7bf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35A7FCF-0AB9-476E-A2D9-3ECD776C73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A6E866-752A-472F-87A9-C0B3222157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5db536-c0b1-4154-ad64-2a5be69a7b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Jan</vt:lpstr>
      <vt:lpstr>Feb</vt:lpstr>
      <vt:lpstr>Mär</vt:lpstr>
      <vt:lpstr>Apr</vt:lpstr>
      <vt:lpstr>Mai</vt:lpstr>
      <vt:lpstr>Jun</vt:lpstr>
      <vt:lpstr>Jul</vt:lpstr>
      <vt:lpstr>Aug</vt:lpstr>
      <vt:lpstr>Sep</vt:lpstr>
      <vt:lpstr>Okt</vt:lpstr>
      <vt:lpstr>Nov</vt:lpstr>
      <vt:lpstr>Dez</vt:lpstr>
      <vt:lpstr>Schichten</vt:lpstr>
    </vt:vector>
  </TitlesOfParts>
  <Manager/>
  <Company>Microsoft Corporation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Sven Heyn</dc:creator>
  <cp:keywords/>
  <dc:description/>
  <cp:lastModifiedBy>Shelter Gruppe</cp:lastModifiedBy>
  <cp:revision/>
  <cp:lastPrinted>2020-02-15T19:40:59Z</cp:lastPrinted>
  <dcterms:created xsi:type="dcterms:W3CDTF">1996-10-17T05:27:31Z</dcterms:created>
  <dcterms:modified xsi:type="dcterms:W3CDTF">2020-04-01T19:27:01Z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0x01010095301F602DCBFF449E381EAE0E8790AF</vt:lpwstr>
  </property>
</Properties>
</file>