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N:\Kühler\CPU\"/>
    </mc:Choice>
  </mc:AlternateContent>
  <xr:revisionPtr revIDLastSave="0" documentId="13_ncr:1_{EA258164-5B11-4610-AD11-D295A56CFA0A}" xr6:coauthVersionLast="45" xr6:coauthVersionMax="45" xr10:uidLastSave="{00000000-0000-0000-0000-000000000000}"/>
  <bookViews>
    <workbookView xWindow="6630" yWindow="2880" windowWidth="29630" windowHeight="16480" xr2:uid="{00000000-000D-0000-FFFF-FFFF00000000}"/>
  </bookViews>
  <sheets>
    <sheet name="Daten" sheetId="1" r:id="rId1"/>
    <sheet name="Thermaler Widerstand" sheetId="2" r:id="rId2"/>
    <sheet name="Strömungswiderstand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C69" i="1" l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68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3" i="1"/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3" i="1"/>
  <c r="E39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3" i="1"/>
</calcChain>
</file>

<file path=xl/sharedStrings.xml><?xml version="1.0" encoding="utf-8"?>
<sst xmlns="http://schemas.openxmlformats.org/spreadsheetml/2006/main" count="13" uniqueCount="12">
  <si>
    <t>L/h</t>
  </si>
  <si>
    <t>dT</t>
  </si>
  <si>
    <t>W</t>
  </si>
  <si>
    <t>mWs</t>
  </si>
  <si>
    <t>m/s</t>
  </si>
  <si>
    <t>100 L/h</t>
  </si>
  <si>
    <t>µ</t>
  </si>
  <si>
    <t>dp [Pa]</t>
  </si>
  <si>
    <t xml:space="preserve">dT [K] </t>
  </si>
  <si>
    <t>K/W</t>
  </si>
  <si>
    <t>DDC-1T+ [Pa]</t>
  </si>
  <si>
    <t>D5 [Pa]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</si>
</sst>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/>
    </xf>
    <xf numFmtId="2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Widerstand; 190 W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Daten!$A$3:$A$62</c:f>
              <c:numCache>
                <c:formatCode>General</c:formatCode>
                <c:ptCount val="6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  <c:pt idx="30">
                  <c:v>155</c:v>
                </c:pt>
                <c:pt idx="31">
                  <c:v>160</c:v>
                </c:pt>
                <c:pt idx="32">
                  <c:v>165</c:v>
                </c:pt>
                <c:pt idx="33">
                  <c:v>170</c:v>
                </c:pt>
                <c:pt idx="34">
                  <c:v>175</c:v>
                </c:pt>
                <c:pt idx="35">
                  <c:v>180</c:v>
                </c:pt>
                <c:pt idx="36">
                  <c:v>185</c:v>
                </c:pt>
                <c:pt idx="37">
                  <c:v>190</c:v>
                </c:pt>
                <c:pt idx="38">
                  <c:v>195</c:v>
                </c:pt>
                <c:pt idx="39">
                  <c:v>200</c:v>
                </c:pt>
                <c:pt idx="40">
                  <c:v>205</c:v>
                </c:pt>
                <c:pt idx="41">
                  <c:v>210</c:v>
                </c:pt>
                <c:pt idx="42">
                  <c:v>215</c:v>
                </c:pt>
                <c:pt idx="43">
                  <c:v>220</c:v>
                </c:pt>
                <c:pt idx="44">
                  <c:v>225</c:v>
                </c:pt>
                <c:pt idx="45">
                  <c:v>230</c:v>
                </c:pt>
                <c:pt idx="46">
                  <c:v>235</c:v>
                </c:pt>
                <c:pt idx="47">
                  <c:v>240</c:v>
                </c:pt>
                <c:pt idx="48">
                  <c:v>245</c:v>
                </c:pt>
                <c:pt idx="49">
                  <c:v>250</c:v>
                </c:pt>
                <c:pt idx="50">
                  <c:v>255</c:v>
                </c:pt>
                <c:pt idx="51">
                  <c:v>260</c:v>
                </c:pt>
                <c:pt idx="52">
                  <c:v>265</c:v>
                </c:pt>
                <c:pt idx="53">
                  <c:v>270</c:v>
                </c:pt>
                <c:pt idx="54">
                  <c:v>275</c:v>
                </c:pt>
                <c:pt idx="55">
                  <c:v>280</c:v>
                </c:pt>
                <c:pt idx="56">
                  <c:v>285</c:v>
                </c:pt>
                <c:pt idx="57">
                  <c:v>290</c:v>
                </c:pt>
                <c:pt idx="58">
                  <c:v>295</c:v>
                </c:pt>
                <c:pt idx="59">
                  <c:v>300</c:v>
                </c:pt>
              </c:numCache>
            </c:numRef>
          </c:xVal>
          <c:yVal>
            <c:numRef>
              <c:f>Daten!$C$3:$C$62</c:f>
              <c:numCache>
                <c:formatCode>0.000</c:formatCode>
                <c:ptCount val="60"/>
                <c:pt idx="0">
                  <c:v>0.19487485378568453</c:v>
                </c:pt>
                <c:pt idx="1">
                  <c:v>0.15950327767916692</c:v>
                </c:pt>
                <c:pt idx="2">
                  <c:v>0.14045438745484909</c:v>
                </c:pt>
                <c:pt idx="3">
                  <c:v>0.12762462834989369</c:v>
                </c:pt>
                <c:pt idx="4">
                  <c:v>0.11804744140032444</c:v>
                </c:pt>
                <c:pt idx="5">
                  <c:v>0.11045680722300433</c:v>
                </c:pt>
                <c:pt idx="6">
                  <c:v>0.10419900225783398</c:v>
                </c:pt>
                <c:pt idx="7">
                  <c:v>9.8893980894477762E-2</c:v>
                </c:pt>
                <c:pt idx="8">
                  <c:v>9.4302010752787574E-2</c:v>
                </c:pt>
                <c:pt idx="9">
                  <c:v>9.0262536725668058E-2</c:v>
                </c:pt>
                <c:pt idx="10">
                  <c:v>8.6662979046269281E-2</c:v>
                </c:pt>
                <c:pt idx="11">
                  <c:v>8.342147416184878E-2</c:v>
                </c:pt>
                <c:pt idx="12">
                  <c:v>8.0476709205633226E-2</c:v>
                </c:pt>
                <c:pt idx="13">
                  <c:v>7.7781624542060571E-2</c:v>
                </c:pt>
                <c:pt idx="14">
                  <c:v>7.529934714523151E-2</c:v>
                </c:pt>
                <c:pt idx="15">
                  <c:v>7.3000471584175469E-2</c:v>
                </c:pt>
                <c:pt idx="16">
                  <c:v>7.0861187440863047E-2</c:v>
                </c:pt>
                <c:pt idx="17">
                  <c:v>6.8861956369682079E-2</c:v>
                </c:pt>
                <c:pt idx="18">
                  <c:v>6.6986556491975172E-2</c:v>
                </c:pt>
                <c:pt idx="19">
                  <c:v>6.5221378534036145E-2</c:v>
                </c:pt>
                <c:pt idx="20">
                  <c:v>6.3554898353589157E-2</c:v>
                </c:pt>
                <c:pt idx="21">
                  <c:v>6.1977275510283647E-2</c:v>
                </c:pt>
                <c:pt idx="22">
                  <c:v>6.0480043502712362E-2</c:v>
                </c:pt>
                <c:pt idx="23">
                  <c:v>5.9055867733644421E-2</c:v>
                </c:pt>
                <c:pt idx="24">
                  <c:v>5.7698354237810015E-2</c:v>
                </c:pt>
                <c:pt idx="25">
                  <c:v>5.6401896954575023E-2</c:v>
                </c:pt>
                <c:pt idx="26">
                  <c:v>5.5161554618142448E-2</c:v>
                </c:pt>
                <c:pt idx="27">
                  <c:v>5.3972950654754812E-2</c:v>
                </c:pt>
                <c:pt idx="28">
                  <c:v>5.2832191131795811E-2</c:v>
                </c:pt>
                <c:pt idx="29">
                  <c:v>5.1735797002534188E-2</c:v>
                </c:pt>
                <c:pt idx="30">
                  <c:v>5.0680647769274972E-2</c:v>
                </c:pt>
                <c:pt idx="31">
                  <c:v>4.9663934339647713E-2</c:v>
                </c:pt>
                <c:pt idx="32">
                  <c:v>4.8683119339493319E-2</c:v>
                </c:pt>
                <c:pt idx="33">
                  <c:v>4.7735903515831353E-2</c:v>
                </c:pt>
                <c:pt idx="34">
                  <c:v>4.682019714613387E-2</c:v>
                </c:pt>
                <c:pt idx="35">
                  <c:v>4.5934095588063571E-2</c:v>
                </c:pt>
                <c:pt idx="36">
                  <c:v>4.5075858273178657E-2</c:v>
                </c:pt>
                <c:pt idx="37">
                  <c:v>4.4243890580699913E-2</c:v>
                </c:pt>
                <c:pt idx="38">
                  <c:v>4.3436728132002604E-2</c:v>
                </c:pt>
                <c:pt idx="39">
                  <c:v>4.2653023129516979E-2</c:v>
                </c:pt>
                <c:pt idx="40">
                  <c:v>4.1891532430061003E-2</c:v>
                </c:pt>
                <c:pt idx="41">
                  <c:v>4.1151107095957318E-2</c:v>
                </c:pt>
                <c:pt idx="42">
                  <c:v>4.0430683210401872E-2</c:v>
                </c:pt>
                <c:pt idx="43">
                  <c:v>3.9729273778602817E-2</c:v>
                </c:pt>
                <c:pt idx="44">
                  <c:v>3.9045961564843822E-2</c:v>
                </c:pt>
                <c:pt idx="45">
                  <c:v>3.8379892739143433E-2</c:v>
                </c:pt>
                <c:pt idx="46">
                  <c:v>3.7730271226580757E-2</c:v>
                </c:pt>
                <c:pt idx="47">
                  <c:v>3.7096353668431815E-2</c:v>
                </c:pt>
                <c:pt idx="48">
                  <c:v>3.6477444917638706E-2</c:v>
                </c:pt>
                <c:pt idx="49">
                  <c:v>3.5872894002310633E-2</c:v>
                </c:pt>
                <c:pt idx="50">
                  <c:v>3.5282090500331036E-2</c:v>
                </c:pt>
                <c:pt idx="51">
                  <c:v>3.4704461276039898E-2</c:v>
                </c:pt>
                <c:pt idx="52">
                  <c:v>3.4139467536627589E-2</c:v>
                </c:pt>
                <c:pt idx="53">
                  <c:v>3.358660217153428E-2</c:v>
                </c:pt>
                <c:pt idx="54">
                  <c:v>3.3045387342956728E-2</c:v>
                </c:pt>
                <c:pt idx="55">
                  <c:v>3.2515372299670109E-2</c:v>
                </c:pt>
                <c:pt idx="56">
                  <c:v>3.1996131389884823E-2</c:v>
                </c:pt>
                <c:pt idx="57">
                  <c:v>3.1487262251875592E-2</c:v>
                </c:pt>
                <c:pt idx="58">
                  <c:v>3.0988384163713339E-2</c:v>
                </c:pt>
                <c:pt idx="59">
                  <c:v>3.0499136535674751E-2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033-4A40-9B62-CCAB356C2EB3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916777295"/>
        <c:axId val="906896143"/>
      </c:scatterChart>
      <c:valAx>
        <c:axId val="916777295"/>
        <c:scaling>
          <c:orientation val="minMax"/>
          <c:max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06896143"/>
        <c:crosses val="autoZero"/>
        <c:crossBetween val="midCat"/>
        <c:majorUnit val="10"/>
      </c:valAx>
      <c:valAx>
        <c:axId val="906896143"/>
        <c:scaling>
          <c:orientation val="minMax"/>
          <c:max val="0.2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16777295"/>
        <c:crosses val="autoZero"/>
        <c:crossBetween val="midCat"/>
        <c:majorUnit val="5.000000000000001E-3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dT;</a:t>
            </a:r>
            <a:r>
              <a:rPr lang="de-DE" baseline="0"/>
              <a:t> 190 W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Daten!$A$3:$A$62</c:f>
              <c:numCache>
                <c:formatCode>General</c:formatCode>
                <c:ptCount val="6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  <c:pt idx="30">
                  <c:v>155</c:v>
                </c:pt>
                <c:pt idx="31">
                  <c:v>160</c:v>
                </c:pt>
                <c:pt idx="32">
                  <c:v>165</c:v>
                </c:pt>
                <c:pt idx="33">
                  <c:v>170</c:v>
                </c:pt>
                <c:pt idx="34">
                  <c:v>175</c:v>
                </c:pt>
                <c:pt idx="35">
                  <c:v>180</c:v>
                </c:pt>
                <c:pt idx="36">
                  <c:v>185</c:v>
                </c:pt>
                <c:pt idx="37">
                  <c:v>190</c:v>
                </c:pt>
                <c:pt idx="38">
                  <c:v>195</c:v>
                </c:pt>
                <c:pt idx="39">
                  <c:v>200</c:v>
                </c:pt>
                <c:pt idx="40">
                  <c:v>205</c:v>
                </c:pt>
                <c:pt idx="41">
                  <c:v>210</c:v>
                </c:pt>
                <c:pt idx="42">
                  <c:v>215</c:v>
                </c:pt>
                <c:pt idx="43">
                  <c:v>220</c:v>
                </c:pt>
                <c:pt idx="44">
                  <c:v>225</c:v>
                </c:pt>
                <c:pt idx="45">
                  <c:v>230</c:v>
                </c:pt>
                <c:pt idx="46">
                  <c:v>235</c:v>
                </c:pt>
                <c:pt idx="47">
                  <c:v>240</c:v>
                </c:pt>
                <c:pt idx="48">
                  <c:v>245</c:v>
                </c:pt>
                <c:pt idx="49">
                  <c:v>250</c:v>
                </c:pt>
                <c:pt idx="50">
                  <c:v>255</c:v>
                </c:pt>
                <c:pt idx="51">
                  <c:v>260</c:v>
                </c:pt>
                <c:pt idx="52">
                  <c:v>265</c:v>
                </c:pt>
                <c:pt idx="53">
                  <c:v>270</c:v>
                </c:pt>
                <c:pt idx="54">
                  <c:v>275</c:v>
                </c:pt>
                <c:pt idx="55">
                  <c:v>280</c:v>
                </c:pt>
                <c:pt idx="56">
                  <c:v>285</c:v>
                </c:pt>
                <c:pt idx="57">
                  <c:v>290</c:v>
                </c:pt>
                <c:pt idx="58">
                  <c:v>295</c:v>
                </c:pt>
                <c:pt idx="59">
                  <c:v>300</c:v>
                </c:pt>
              </c:numCache>
            </c:numRef>
          </c:xVal>
          <c:yVal>
            <c:numRef>
              <c:f>Daten!$B$3:$B$62</c:f>
              <c:numCache>
                <c:formatCode>0.0</c:formatCode>
                <c:ptCount val="60"/>
                <c:pt idx="0">
                  <c:v>37.20160958768718</c:v>
                </c:pt>
                <c:pt idx="1">
                  <c:v>30.449175708952964</c:v>
                </c:pt>
                <c:pt idx="2">
                  <c:v>26.812742565130694</c:v>
                </c:pt>
                <c:pt idx="3">
                  <c:v>24.363541551994704</c:v>
                </c:pt>
                <c:pt idx="4">
                  <c:v>22.535256563321937</c:v>
                </c:pt>
                <c:pt idx="5">
                  <c:v>21.086204498871528</c:v>
                </c:pt>
                <c:pt idx="6">
                  <c:v>19.891589531020507</c:v>
                </c:pt>
                <c:pt idx="7">
                  <c:v>18.878860952755804</c:v>
                </c:pt>
                <c:pt idx="8">
                  <c:v>18.002253852707149</c:v>
                </c:pt>
                <c:pt idx="9">
                  <c:v>17.231118260930032</c:v>
                </c:pt>
                <c:pt idx="10">
                  <c:v>16.543962699932806</c:v>
                </c:pt>
                <c:pt idx="11">
                  <c:v>15.925159417496932</c:v>
                </c:pt>
                <c:pt idx="12">
                  <c:v>15.363003787355384</c:v>
                </c:pt>
                <c:pt idx="13">
                  <c:v>14.848512125079363</c:v>
                </c:pt>
                <c:pt idx="14">
                  <c:v>14.374645370024696</c:v>
                </c:pt>
                <c:pt idx="15">
                  <c:v>13.935790025419099</c:v>
                </c:pt>
                <c:pt idx="16">
                  <c:v>13.527400682460755</c:v>
                </c:pt>
                <c:pt idx="17">
                  <c:v>13.14574747097231</c:v>
                </c:pt>
                <c:pt idx="18">
                  <c:v>12.787733634318061</c:v>
                </c:pt>
                <c:pt idx="19">
                  <c:v>12.450761162147501</c:v>
                </c:pt>
                <c:pt idx="20">
                  <c:v>12.13263009570017</c:v>
                </c:pt>
                <c:pt idx="21">
                  <c:v>11.831461894913149</c:v>
                </c:pt>
                <c:pt idx="22">
                  <c:v>11.54564030466779</c:v>
                </c:pt>
                <c:pt idx="23">
                  <c:v>11.27376515035272</c:v>
                </c:pt>
                <c:pt idx="24">
                  <c:v>11.014615823997932</c:v>
                </c:pt>
                <c:pt idx="25">
                  <c:v>10.767122128628372</c:v>
                </c:pt>
                <c:pt idx="26">
                  <c:v>10.530340776603394</c:v>
                </c:pt>
                <c:pt idx="27">
                  <c:v>10.303436279992694</c:v>
                </c:pt>
                <c:pt idx="28">
                  <c:v>10.08566528705982</c:v>
                </c:pt>
                <c:pt idx="29">
                  <c:v>9.8763636477837764</c:v>
                </c:pt>
                <c:pt idx="30">
                  <c:v>9.6749356591545919</c:v>
                </c:pt>
                <c:pt idx="31">
                  <c:v>9.4808450654387482</c:v>
                </c:pt>
                <c:pt idx="32">
                  <c:v>9.2936074819092749</c:v>
                </c:pt>
                <c:pt idx="33">
                  <c:v>9.1127839811722051</c:v>
                </c:pt>
                <c:pt idx="34">
                  <c:v>8.9379756351969561</c:v>
                </c:pt>
                <c:pt idx="35">
                  <c:v>8.7688188477613362</c:v>
                </c:pt>
                <c:pt idx="36">
                  <c:v>8.604981344349806</c:v>
                </c:pt>
                <c:pt idx="37">
                  <c:v>8.4461587118556132</c:v>
                </c:pt>
                <c:pt idx="38">
                  <c:v>8.2920714003992977</c:v>
                </c:pt>
                <c:pt idx="39">
                  <c:v>8.1424621154247916</c:v>
                </c:pt>
                <c:pt idx="40">
                  <c:v>7.9970935408986463</c:v>
                </c:pt>
                <c:pt idx="41">
                  <c:v>7.8557463446182521</c:v>
                </c:pt>
                <c:pt idx="42">
                  <c:v>7.7182174248657169</c:v>
                </c:pt>
                <c:pt idx="43">
                  <c:v>7.5843183643352781</c:v>
                </c:pt>
                <c:pt idx="44">
                  <c:v>7.4538740627286861</c:v>
                </c:pt>
                <c:pt idx="45">
                  <c:v>7.3267215239024814</c:v>
                </c:pt>
                <c:pt idx="46">
                  <c:v>7.2027087771542666</c:v>
                </c:pt>
                <c:pt idx="47">
                  <c:v>7.0816939153036342</c:v>
                </c:pt>
                <c:pt idx="48">
                  <c:v>6.9635442347772294</c:v>
                </c:pt>
                <c:pt idx="49">
                  <c:v>6.8481354650410999</c:v>
                </c:pt>
                <c:pt idx="50">
                  <c:v>6.7353510765131954</c:v>
                </c:pt>
                <c:pt idx="51">
                  <c:v>6.6250816575960165</c:v>
                </c:pt>
                <c:pt idx="52">
                  <c:v>6.5172243527422076</c:v>
                </c:pt>
                <c:pt idx="53">
                  <c:v>6.4116823545458947</c:v>
                </c:pt>
                <c:pt idx="54">
                  <c:v>6.30836444377044</c:v>
                </c:pt>
                <c:pt idx="55">
                  <c:v>6.2071845720070238</c:v>
                </c:pt>
                <c:pt idx="56">
                  <c:v>6.1080614823290134</c:v>
                </c:pt>
                <c:pt idx="57">
                  <c:v>6.010918363883051</c:v>
                </c:pt>
                <c:pt idx="58">
                  <c:v>5.9156825368528763</c:v>
                </c:pt>
                <c:pt idx="59">
                  <c:v>5.8222851646603102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78D-4835-80AD-117A8ABBFD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0432031"/>
        <c:axId val="906914031"/>
      </c:scatterChart>
      <c:valAx>
        <c:axId val="1670432031"/>
        <c:scaling>
          <c:orientation val="minMax"/>
          <c:max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06914031"/>
        <c:crosses val="autoZero"/>
        <c:crossBetween val="midCat"/>
        <c:majorUnit val="10"/>
      </c:valAx>
      <c:valAx>
        <c:axId val="906914031"/>
        <c:scaling>
          <c:orientation val="minMax"/>
          <c:min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  <a:r>
                  <a:rPr lang="de-DE" baseline="0"/>
                  <a:t> in K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0432031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XP3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Daten!$A$3:$A$62</c:f>
              <c:numCache>
                <c:formatCode>General</c:formatCode>
                <c:ptCount val="6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  <c:pt idx="30">
                  <c:v>155</c:v>
                </c:pt>
                <c:pt idx="31">
                  <c:v>160</c:v>
                </c:pt>
                <c:pt idx="32">
                  <c:v>165</c:v>
                </c:pt>
                <c:pt idx="33">
                  <c:v>170</c:v>
                </c:pt>
                <c:pt idx="34">
                  <c:v>175</c:v>
                </c:pt>
                <c:pt idx="35">
                  <c:v>180</c:v>
                </c:pt>
                <c:pt idx="36">
                  <c:v>185</c:v>
                </c:pt>
                <c:pt idx="37">
                  <c:v>190</c:v>
                </c:pt>
                <c:pt idx="38">
                  <c:v>195</c:v>
                </c:pt>
                <c:pt idx="39">
                  <c:v>200</c:v>
                </c:pt>
                <c:pt idx="40">
                  <c:v>205</c:v>
                </c:pt>
                <c:pt idx="41">
                  <c:v>210</c:v>
                </c:pt>
                <c:pt idx="42">
                  <c:v>215</c:v>
                </c:pt>
                <c:pt idx="43">
                  <c:v>220</c:v>
                </c:pt>
                <c:pt idx="44">
                  <c:v>225</c:v>
                </c:pt>
                <c:pt idx="45">
                  <c:v>230</c:v>
                </c:pt>
                <c:pt idx="46">
                  <c:v>235</c:v>
                </c:pt>
                <c:pt idx="47">
                  <c:v>240</c:v>
                </c:pt>
                <c:pt idx="48">
                  <c:v>245</c:v>
                </c:pt>
                <c:pt idx="49">
                  <c:v>250</c:v>
                </c:pt>
                <c:pt idx="50">
                  <c:v>255</c:v>
                </c:pt>
                <c:pt idx="51">
                  <c:v>260</c:v>
                </c:pt>
                <c:pt idx="52">
                  <c:v>265</c:v>
                </c:pt>
                <c:pt idx="53">
                  <c:v>270</c:v>
                </c:pt>
                <c:pt idx="54">
                  <c:v>275</c:v>
                </c:pt>
                <c:pt idx="55">
                  <c:v>280</c:v>
                </c:pt>
                <c:pt idx="56">
                  <c:v>285</c:v>
                </c:pt>
                <c:pt idx="57">
                  <c:v>290</c:v>
                </c:pt>
                <c:pt idx="58">
                  <c:v>295</c:v>
                </c:pt>
                <c:pt idx="59">
                  <c:v>300</c:v>
                </c:pt>
              </c:numCache>
            </c:numRef>
          </c:xVal>
          <c:yVal>
            <c:numRef>
              <c:f>Daten!$E$3:$E$62</c:f>
              <c:numCache>
                <c:formatCode>0</c:formatCode>
                <c:ptCount val="60"/>
                <c:pt idx="0">
                  <c:v>14.562211349657833</c:v>
                </c:pt>
                <c:pt idx="1">
                  <c:v>54.954188819559008</c:v>
                </c:pt>
                <c:pt idx="2">
                  <c:v>119.50653484058385</c:v>
                </c:pt>
                <c:pt idx="3">
                  <c:v>207.38353511719228</c:v>
                </c:pt>
                <c:pt idx="4">
                  <c:v>318.01957893742031</c:v>
                </c:pt>
                <c:pt idx="5">
                  <c:v>450.98814480226349</c:v>
                </c:pt>
                <c:pt idx="6">
                  <c:v>605.94774636842169</c:v>
                </c:pt>
                <c:pt idx="7">
                  <c:v>782.61423854184125</c:v>
                </c:pt>
                <c:pt idx="8">
                  <c:v>980.74471841388709</c:v>
                </c:pt>
                <c:pt idx="9">
                  <c:v>1200.1273412127955</c:v>
                </c:pt>
                <c:pt idx="10">
                  <c:v>1440.574472611454</c:v>
                </c:pt>
                <c:pt idx="11">
                  <c:v>1701.9178660271614</c:v>
                </c:pt>
                <c:pt idx="12">
                  <c:v>1984.0051399519518</c:v>
                </c:pt>
                <c:pt idx="13">
                  <c:v>2286.6971278712367</c:v>
                </c:pt>
                <c:pt idx="14">
                  <c:v>2609.8658354636254</c:v>
                </c:pt>
                <c:pt idx="15">
                  <c:v>2953.3928333428767</c:v>
                </c:pt>
                <c:pt idx="16">
                  <c:v>3317.1679702049255</c:v>
                </c:pt>
                <c:pt idx="17">
                  <c:v>3701.0883268610423</c:v>
                </c:pt>
                <c:pt idx="18">
                  <c:v>4105.0573548166749</c:v>
                </c:pt>
                <c:pt idx="19">
                  <c:v>4528.9841585819968</c:v>
                </c:pt>
                <c:pt idx="20">
                  <c:v>4972.7828915662985</c:v>
                </c:pt>
                <c:pt idx="21">
                  <c:v>5436.3722429002255</c:v>
                </c:pt>
                <c:pt idx="22">
                  <c:v>5919.674997896037</c:v>
                </c:pt>
                <c:pt idx="23">
                  <c:v>6422.6176587689188</c:v>
                </c:pt>
                <c:pt idx="24">
                  <c:v>6945.1301151394637</c:v>
                </c:pt>
                <c:pt idx="25">
                  <c:v>7487.1453560146902</c:v>
                </c:pt>
                <c:pt idx="26">
                  <c:v>8048.5992166019341</c:v>
                </c:pt>
                <c:pt idx="27">
                  <c:v>8629.4301545851213</c:v>
                </c:pt>
                <c:pt idx="28">
                  <c:v>9229.5790514875935</c:v>
                </c:pt>
                <c:pt idx="29">
                  <c:v>9848.9890355254465</c:v>
                </c:pt>
                <c:pt idx="30">
                  <c:v>10487.605322976216</c:v>
                </c:pt>
                <c:pt idx="31">
                  <c:v>11145.375075583566</c:v>
                </c:pt>
                <c:pt idx="32">
                  <c:v>11822.247271918721</c:v>
                </c:pt>
                <c:pt idx="33">
                  <c:v>12518.172590944996</c:v>
                </c:pt>
                <c:pt idx="34">
                  <c:v>13233.103306297811</c:v>
                </c:pt>
                <c:pt idx="35">
                  <c:v>13966.993190012072</c:v>
                </c:pt>
                <c:pt idx="36">
                  <c:v>14719.797424609853</c:v>
                </c:pt>
                <c:pt idx="37">
                  <c:v>15491.472522613514</c:v>
                </c:pt>
                <c:pt idx="38">
                  <c:v>16281.976252675167</c:v>
                </c:pt>
                <c:pt idx="39">
                  <c:v>17091.267571621549</c:v>
                </c:pt>
                <c:pt idx="40">
                  <c:v>17919.306561802292</c:v>
                </c:pt>
                <c:pt idx="41">
                  <c:v>18766.054373206727</c:v>
                </c:pt>
                <c:pt idx="42">
                  <c:v>19631.473169881021</c:v>
                </c:pt>
                <c:pt idx="43">
                  <c:v>20515.526080231506</c:v>
                </c:pt>
                <c:pt idx="44">
                  <c:v>21418.177150849544</c:v>
                </c:pt>
                <c:pt idx="45">
                  <c:v>22339.391303536133</c:v>
                </c:pt>
                <c:pt idx="46">
                  <c:v>23279.134295236941</c:v>
                </c:pt>
                <c:pt idx="47">
                  <c:v>24237.372680634413</c:v>
                </c:pt>
                <c:pt idx="48">
                  <c:v>25214.073777166894</c:v>
                </c:pt>
                <c:pt idx="49">
                  <c:v>26209.205632271431</c:v>
                </c:pt>
                <c:pt idx="50">
                  <c:v>27222.736992666833</c:v>
                </c:pt>
                <c:pt idx="51">
                  <c:v>28254.637275511286</c:v>
                </c:pt>
                <c:pt idx="52">
                  <c:v>29304.876541286587</c:v>
                </c:pt>
                <c:pt idx="53">
                  <c:v>30373.425468274785</c:v>
                </c:pt>
                <c:pt idx="54">
                  <c:v>31460.255328505147</c:v>
                </c:pt>
                <c:pt idx="55">
                  <c:v>32565.337965061866</c:v>
                </c:pt>
                <c:pt idx="56">
                  <c:v>33688.645770652212</c:v>
                </c:pt>
                <c:pt idx="57">
                  <c:v>34830.151667343664</c:v>
                </c:pt>
                <c:pt idx="58">
                  <c:v>35989.829087387916</c:v>
                </c:pt>
                <c:pt idx="59">
                  <c:v>37167.651955054789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A3B-4D75-BDF7-A409132F079E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Daten!$A$3:$A$62</c:f>
              <c:numCache>
                <c:formatCode>General</c:formatCode>
                <c:ptCount val="6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  <c:pt idx="30">
                  <c:v>155</c:v>
                </c:pt>
                <c:pt idx="31">
                  <c:v>160</c:v>
                </c:pt>
                <c:pt idx="32">
                  <c:v>165</c:v>
                </c:pt>
                <c:pt idx="33">
                  <c:v>170</c:v>
                </c:pt>
                <c:pt idx="34">
                  <c:v>175</c:v>
                </c:pt>
                <c:pt idx="35">
                  <c:v>180</c:v>
                </c:pt>
                <c:pt idx="36">
                  <c:v>185</c:v>
                </c:pt>
                <c:pt idx="37">
                  <c:v>190</c:v>
                </c:pt>
                <c:pt idx="38">
                  <c:v>195</c:v>
                </c:pt>
                <c:pt idx="39">
                  <c:v>200</c:v>
                </c:pt>
                <c:pt idx="40">
                  <c:v>205</c:v>
                </c:pt>
                <c:pt idx="41">
                  <c:v>210</c:v>
                </c:pt>
                <c:pt idx="42">
                  <c:v>215</c:v>
                </c:pt>
                <c:pt idx="43">
                  <c:v>220</c:v>
                </c:pt>
                <c:pt idx="44">
                  <c:v>225</c:v>
                </c:pt>
                <c:pt idx="45">
                  <c:v>230</c:v>
                </c:pt>
                <c:pt idx="46">
                  <c:v>235</c:v>
                </c:pt>
                <c:pt idx="47">
                  <c:v>240</c:v>
                </c:pt>
                <c:pt idx="48">
                  <c:v>245</c:v>
                </c:pt>
                <c:pt idx="49">
                  <c:v>250</c:v>
                </c:pt>
                <c:pt idx="50">
                  <c:v>255</c:v>
                </c:pt>
                <c:pt idx="51">
                  <c:v>260</c:v>
                </c:pt>
                <c:pt idx="52">
                  <c:v>265</c:v>
                </c:pt>
                <c:pt idx="53">
                  <c:v>270</c:v>
                </c:pt>
                <c:pt idx="54">
                  <c:v>275</c:v>
                </c:pt>
                <c:pt idx="55">
                  <c:v>280</c:v>
                </c:pt>
                <c:pt idx="56">
                  <c:v>285</c:v>
                </c:pt>
                <c:pt idx="57">
                  <c:v>290</c:v>
                </c:pt>
                <c:pt idx="58">
                  <c:v>295</c:v>
                </c:pt>
                <c:pt idx="59">
                  <c:v>300</c:v>
                </c:pt>
              </c:numCache>
            </c:numRef>
          </c:xVal>
          <c:yVal>
            <c:numRef>
              <c:f>Daten!$H$3:$H$62</c:f>
              <c:numCache>
                <c:formatCode>0</c:formatCode>
                <c:ptCount val="60"/>
                <c:pt idx="0">
                  <c:v>46022.08884054426</c:v>
                </c:pt>
                <c:pt idx="1">
                  <c:v>46015.252907944632</c:v>
                </c:pt>
                <c:pt idx="2">
                  <c:v>46002.732339181246</c:v>
                </c:pt>
                <c:pt idx="3">
                  <c:v>45984.060172449455</c:v>
                </c:pt>
                <c:pt idx="4">
                  <c:v>45958.886623276288</c:v>
                </c:pt>
                <c:pt idx="5">
                  <c:v>45926.928130260298</c:v>
                </c:pt>
                <c:pt idx="6">
                  <c:v>45887.944422636909</c:v>
                </c:pt>
                <c:pt idx="7">
                  <c:v>45841.726009043152</c:v>
                </c:pt>
                <c:pt idx="8">
                  <c:v>45788.086531617635</c:v>
                </c:pt>
                <c:pt idx="9">
                  <c:v>45726.857723057663</c:v>
                </c:pt>
                <c:pt idx="10">
                  <c:v>45657.885891626502</c:v>
                </c:pt>
                <c:pt idx="11">
                  <c:v>45581.029366071765</c:v>
                </c:pt>
                <c:pt idx="12">
                  <c:v>45496.156575828609</c:v>
                </c:pt>
                <c:pt idx="13">
                  <c:v>45403.144569404598</c:v>
                </c:pt>
                <c:pt idx="14">
                  <c:v>45301.877845340801</c:v>
                </c:pt>
                <c:pt idx="15">
                  <c:v>45192.247412473611</c:v>
                </c:pt>
                <c:pt idx="16">
                  <c:v>45074.1500224294</c:v>
                </c:pt>
                <c:pt idx="17">
                  <c:v>44947.48753413291</c:v>
                </c:pt>
                <c:pt idx="18">
                  <c:v>44812.166381291689</c:v>
                </c:pt>
                <c:pt idx="19">
                  <c:v>44668.097121448634</c:v>
                </c:pt>
                <c:pt idx="20">
                  <c:v>44515.194050526552</c:v>
                </c:pt>
                <c:pt idx="21">
                  <c:v>44353.374870593943</c:v>
                </c:pt>
                <c:pt idx="22">
                  <c:v>44182.560401349772</c:v>
                </c:pt>
                <c:pt idx="23">
                  <c:v>44002.674327871704</c:v>
                </c:pt>
                <c:pt idx="24">
                  <c:v>43813.642978709679</c:v>
                </c:pt>
                <c:pt idx="25">
                  <c:v>43615.395129576122</c:v>
                </c:pt>
                <c:pt idx="26">
                  <c:v>43407.861828785928</c:v>
                </c:pt>
                <c:pt idx="27">
                  <c:v>43190.976241301556</c:v>
                </c:pt>
                <c:pt idx="28">
                  <c:v>42964.673508792068</c:v>
                </c:pt>
                <c:pt idx="29">
                  <c:v>42728.890623554231</c:v>
                </c:pt>
                <c:pt idx="30">
                  <c:v>42483.566314496915</c:v>
                </c:pt>
                <c:pt idx="31">
                  <c:v>42228.640943674836</c:v>
                </c:pt>
                <c:pt idx="32">
                  <c:v>41964.056412090038</c:v>
                </c:pt>
                <c:pt idx="33">
                  <c:v>41689.756073670062</c:v>
                </c:pt>
                <c:pt idx="34">
                  <c:v>41405.684656489109</c:v>
                </c:pt>
                <c:pt idx="35">
                  <c:v>41111.788190429113</c:v>
                </c:pt>
                <c:pt idx="36">
                  <c:v>40808.013940586978</c:v>
                </c:pt>
                <c:pt idx="37">
                  <c:v>40494.310345826074</c:v>
                </c:pt>
                <c:pt idx="38">
                  <c:v>40170.626961947513</c:v>
                </c:pt>
                <c:pt idx="39">
                  <c:v>39836.914409022225</c:v>
                </c:pt>
                <c:pt idx="40">
                  <c:v>39493.124322481468</c:v>
                </c:pt>
                <c:pt idx="41">
                  <c:v>39139.209307611178</c:v>
                </c:pt>
                <c:pt idx="42">
                  <c:v>38775.122897136018</c:v>
                </c:pt>
                <c:pt idx="43">
                  <c:v>38400.819511616355</c:v>
                </c:pt>
                <c:pt idx="44">
                  <c:v>38016.254422410158</c:v>
                </c:pt>
                <c:pt idx="45">
                  <c:v>37621.383716980017</c:v>
                </c:pt>
                <c:pt idx="46">
                  <c:v>37216.16426634846</c:v>
                </c:pt>
                <c:pt idx="47">
                  <c:v>36800.553694524722</c:v>
                </c:pt>
                <c:pt idx="48">
                  <c:v>36374.510349744858</c:v>
                </c:pt>
                <c:pt idx="49">
                  <c:v>35937.99327738196</c:v>
                </c:pt>
                <c:pt idx="50">
                  <c:v>35490.962194397878</c:v>
                </c:pt>
                <c:pt idx="51">
                  <c:v>35033.377465219884</c:v>
                </c:pt>
                <c:pt idx="52">
                  <c:v>34565.200078936505</c:v>
                </c:pt>
                <c:pt idx="53">
                  <c:v>34086.391627716403</c:v>
                </c:pt>
                <c:pt idx="54">
                  <c:v>33596.914286363564</c:v>
                </c:pt>
                <c:pt idx="55">
                  <c:v>33096.730792928538</c:v>
                </c:pt>
                <c:pt idx="56">
                  <c:v>32585.804430303284</c:v>
                </c:pt>
                <c:pt idx="57">
                  <c:v>32064.099008733727</c:v>
                </c:pt>
                <c:pt idx="58">
                  <c:v>31531.578849187932</c:v>
                </c:pt>
                <c:pt idx="59">
                  <c:v>30988.208767525339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A3B-4D75-BDF7-A409132F079E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Daten!$A$3:$A$62</c:f>
              <c:numCache>
                <c:formatCode>General</c:formatCode>
                <c:ptCount val="60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  <c:pt idx="28">
                  <c:v>145</c:v>
                </c:pt>
                <c:pt idx="29">
                  <c:v>150</c:v>
                </c:pt>
                <c:pt idx="30">
                  <c:v>155</c:v>
                </c:pt>
                <c:pt idx="31">
                  <c:v>160</c:v>
                </c:pt>
                <c:pt idx="32">
                  <c:v>165</c:v>
                </c:pt>
                <c:pt idx="33">
                  <c:v>170</c:v>
                </c:pt>
                <c:pt idx="34">
                  <c:v>175</c:v>
                </c:pt>
                <c:pt idx="35">
                  <c:v>180</c:v>
                </c:pt>
                <c:pt idx="36">
                  <c:v>185</c:v>
                </c:pt>
                <c:pt idx="37">
                  <c:v>190</c:v>
                </c:pt>
                <c:pt idx="38">
                  <c:v>195</c:v>
                </c:pt>
                <c:pt idx="39">
                  <c:v>200</c:v>
                </c:pt>
                <c:pt idx="40">
                  <c:v>205</c:v>
                </c:pt>
                <c:pt idx="41">
                  <c:v>210</c:v>
                </c:pt>
                <c:pt idx="42">
                  <c:v>215</c:v>
                </c:pt>
                <c:pt idx="43">
                  <c:v>220</c:v>
                </c:pt>
                <c:pt idx="44">
                  <c:v>225</c:v>
                </c:pt>
                <c:pt idx="45">
                  <c:v>230</c:v>
                </c:pt>
                <c:pt idx="46">
                  <c:v>235</c:v>
                </c:pt>
                <c:pt idx="47">
                  <c:v>240</c:v>
                </c:pt>
                <c:pt idx="48">
                  <c:v>245</c:v>
                </c:pt>
                <c:pt idx="49">
                  <c:v>250</c:v>
                </c:pt>
                <c:pt idx="50">
                  <c:v>255</c:v>
                </c:pt>
                <c:pt idx="51">
                  <c:v>260</c:v>
                </c:pt>
                <c:pt idx="52">
                  <c:v>265</c:v>
                </c:pt>
                <c:pt idx="53">
                  <c:v>270</c:v>
                </c:pt>
                <c:pt idx="54">
                  <c:v>275</c:v>
                </c:pt>
                <c:pt idx="55">
                  <c:v>280</c:v>
                </c:pt>
                <c:pt idx="56">
                  <c:v>285</c:v>
                </c:pt>
                <c:pt idx="57">
                  <c:v>290</c:v>
                </c:pt>
                <c:pt idx="58">
                  <c:v>295</c:v>
                </c:pt>
                <c:pt idx="59">
                  <c:v>300</c:v>
                </c:pt>
              </c:numCache>
            </c:numRef>
          </c:xVal>
          <c:yVal>
            <c:numRef>
              <c:f>Daten!$I$3:$I$62</c:f>
              <c:numCache>
                <c:formatCode>0</c:formatCode>
                <c:ptCount val="60"/>
                <c:pt idx="0">
                  <c:v>36196.975512033576</c:v>
                </c:pt>
                <c:pt idx="1">
                  <c:v>36146.248876461148</c:v>
                </c:pt>
                <c:pt idx="2">
                  <c:v>36086.968066356021</c:v>
                </c:pt>
                <c:pt idx="3">
                  <c:v>36021.345248475576</c:v>
                </c:pt>
                <c:pt idx="4">
                  <c:v>35950.563421143379</c:v>
                </c:pt>
                <c:pt idx="5">
                  <c:v>35875.378772116608</c:v>
                </c:pt>
                <c:pt idx="6">
                  <c:v>35796.323619369665</c:v>
                </c:pt>
                <c:pt idx="7">
                  <c:v>35713.796440873703</c:v>
                </c:pt>
                <c:pt idx="8">
                  <c:v>35628.108582983456</c:v>
                </c:pt>
                <c:pt idx="9">
                  <c:v>35539.511138300928</c:v>
                </c:pt>
                <c:pt idx="10">
                  <c:v>35448.211606134173</c:v>
                </c:pt>
                <c:pt idx="11">
                  <c:v>35354.384817063728</c:v>
                </c:pt>
                <c:pt idx="12">
                  <c:v>35258.180419723292</c:v>
                </c:pt>
                <c:pt idx="13">
                  <c:v>35159.728197762663</c:v>
                </c:pt>
                <c:pt idx="14">
                  <c:v>35059.141958530119</c:v>
                </c:pt>
                <c:pt idx="15">
                  <c:v>34956.522448253818</c:v>
                </c:pt>
                <c:pt idx="16">
                  <c:v>34851.959583901502</c:v>
                </c:pt>
                <c:pt idx="17">
                  <c:v>34745.534193187668</c:v>
                </c:pt>
                <c:pt idx="18">
                  <c:v>34637.319392755635</c:v>
                </c:pt>
                <c:pt idx="19">
                  <c:v>34527.38169507261</c:v>
                </c:pt>
                <c:pt idx="20">
                  <c:v>34415.781908476594</c:v>
                </c:pt>
                <c:pt idx="21">
                  <c:v>34302.575877136405</c:v>
                </c:pt>
                <c:pt idx="22">
                  <c:v>34187.815095449369</c:v>
                </c:pt>
                <c:pt idx="23">
                  <c:v>34071.547222764057</c:v>
                </c:pt>
                <c:pt idx="24">
                  <c:v>33953.816518113075</c:v>
                </c:pt>
                <c:pt idx="25">
                  <c:v>33834.664210114279</c:v>
                </c:pt>
                <c:pt idx="26">
                  <c:v>33714.128813849537</c:v>
                </c:pt>
                <c:pt idx="27">
                  <c:v>33592.246404017831</c:v>
                </c:pt>
                <c:pt idx="28">
                  <c:v>33469.050851753396</c:v>
                </c:pt>
                <c:pt idx="29">
                  <c:v>33344.574031036791</c:v>
                </c:pt>
                <c:pt idx="30">
                  <c:v>33218.8459994929</c:v>
                </c:pt>
                <c:pt idx="31">
                  <c:v>33091.895157483079</c:v>
                </c:pt>
                <c:pt idx="32">
                  <c:v>32963.748388698114</c:v>
                </c:pt>
                <c:pt idx="33">
                  <c:v>32834.431184901696</c:v>
                </c:pt>
                <c:pt idx="34">
                  <c:v>32703.96775702732</c:v>
                </c:pt>
                <c:pt idx="35">
                  <c:v>32572.381134470907</c:v>
                </c:pt>
                <c:pt idx="36">
                  <c:v>32439.693254127975</c:v>
                </c:pt>
                <c:pt idx="37">
                  <c:v>32305.925040484639</c:v>
                </c:pt>
                <c:pt idx="38">
                  <c:v>32171.096477874191</c:v>
                </c:pt>
                <c:pt idx="39">
                  <c:v>32035.226675847727</c:v>
                </c:pt>
                <c:pt idx="40">
                  <c:v>31898.333928471686</c:v>
                </c:pt>
                <c:pt idx="41">
                  <c:v>31760.43576825138</c:v>
                </c:pt>
                <c:pt idx="42">
                  <c:v>31621.549015284574</c:v>
                </c:pt>
                <c:pt idx="43">
                  <c:v>31481.689822168559</c:v>
                </c:pt>
                <c:pt idx="44">
                  <c:v>31340.873715116191</c:v>
                </c:pt>
                <c:pt idx="45">
                  <c:v>31199.11563167836</c:v>
                </c:pt>
                <c:pt idx="46">
                  <c:v>31056.429955421012</c:v>
                </c:pt>
                <c:pt idx="47">
                  <c:v>30912.83054786233</c:v>
                </c:pt>
                <c:pt idx="48">
                  <c:v>30768.330777939336</c:v>
                </c:pt>
                <c:pt idx="49">
                  <c:v>30622.943549241892</c:v>
                </c:pt>
                <c:pt idx="50">
                  <c:v>30476.681325224326</c:v>
                </c:pt>
                <c:pt idx="51">
                  <c:v>30329.556152582158</c:v>
                </c:pt>
                <c:pt idx="52">
                  <c:v>30181.57968295992</c:v>
                </c:pt>
                <c:pt idx="53">
                  <c:v>30032.763193138835</c:v>
                </c:pt>
                <c:pt idx="54">
                  <c:v>29883.117603836858</c:v>
                </c:pt>
                <c:pt idx="55">
                  <c:v>29732.653497240193</c:v>
                </c:pt>
                <c:pt idx="56">
                  <c:v>29581.381133373045</c:v>
                </c:pt>
                <c:pt idx="57">
                  <c:v>29429.31046540161</c:v>
                </c:pt>
                <c:pt idx="58">
                  <c:v>29276.45115395898</c:v>
                </c:pt>
                <c:pt idx="59">
                  <c:v>29122.812580569229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A3B-4D75-BDF7-A409132F07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4312095"/>
        <c:axId val="906933583"/>
      </c:scatterChart>
      <c:valAx>
        <c:axId val="1674312095"/>
        <c:scaling>
          <c:orientation val="minMax"/>
          <c:max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06933583"/>
        <c:crosses val="autoZero"/>
        <c:crossBetween val="midCat"/>
        <c:majorUnit val="10"/>
      </c:valAx>
      <c:valAx>
        <c:axId val="906933583"/>
        <c:scaling>
          <c:orientation val="minMax"/>
          <c:max val="48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674312095"/>
        <c:crosses val="autoZero"/>
        <c:crossBetween val="midCat"/>
        <c:majorUnit val="1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533400</xdr:colOff>
      <xdr:row>0</xdr:row>
      <xdr:rowOff>0</xdr:rowOff>
    </xdr:from>
    <xdr:to>
      <xdr:col>26</xdr:col>
      <xdr:colOff>228600</xdr:colOff>
      <xdr:row>34</xdr:row>
      <xdr:rowOff>28863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70AAFB9-2E6A-4130-AB3E-81202953C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5900" y="0"/>
          <a:ext cx="10058400" cy="6289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152400</xdr:rowOff>
    </xdr:from>
    <xdr:to>
      <xdr:col>13</xdr:col>
      <xdr:colOff>133350</xdr:colOff>
      <xdr:row>33</xdr:row>
      <xdr:rowOff>88900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85A413B7-8FA8-4618-9F43-4FA64175E27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34</xdr:row>
      <xdr:rowOff>88900</xdr:rowOff>
    </xdr:from>
    <xdr:to>
      <xdr:col>12</xdr:col>
      <xdr:colOff>755650</xdr:colOff>
      <xdr:row>68</xdr:row>
      <xdr:rowOff>19050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B3188C66-C371-4C54-B1B1-9C03D4B7DC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260350</xdr:colOff>
      <xdr:row>0</xdr:row>
      <xdr:rowOff>101600</xdr:rowOff>
    </xdr:from>
    <xdr:to>
      <xdr:col>17</xdr:col>
      <xdr:colOff>361950</xdr:colOff>
      <xdr:row>50</xdr:row>
      <xdr:rowOff>19050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FBE1FE9-74F5-4C6F-BECE-2CA359EC9C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17"/>
  <sheetViews>
    <sheetView tabSelected="1" workbookViewId="0">
      <selection activeCell="H7" sqref="H7"/>
    </sheetView>
  </sheetViews>
  <sheetFormatPr baseColWidth="10" defaultColWidth="8.7265625" defaultRowHeight="14.5" x14ac:dyDescent="0.35"/>
  <cols>
    <col min="2" max="2" width="8.7265625" customWidth="1"/>
    <col min="3" max="3" width="9.81640625" customWidth="1"/>
    <col min="8" max="8" width="12.36328125" customWidth="1"/>
    <col min="9" max="9" width="13" customWidth="1"/>
  </cols>
  <sheetData>
    <row r="2" spans="1:9" x14ac:dyDescent="0.35">
      <c r="A2" s="2" t="s">
        <v>0</v>
      </c>
      <c r="B2" s="2" t="s">
        <v>8</v>
      </c>
      <c r="C2" s="2" t="s">
        <v>9</v>
      </c>
      <c r="D2" s="2" t="s">
        <v>2</v>
      </c>
      <c r="E2" s="2" t="s">
        <v>7</v>
      </c>
      <c r="F2" s="2" t="s">
        <v>4</v>
      </c>
      <c r="G2" s="2" t="s">
        <v>3</v>
      </c>
      <c r="H2" s="2" t="s">
        <v>10</v>
      </c>
      <c r="I2" s="2" t="s">
        <v>11</v>
      </c>
    </row>
    <row r="3" spans="1:9" x14ac:dyDescent="0.35">
      <c r="A3">
        <v>5</v>
      </c>
      <c r="B3" s="1">
        <v>37.20160958768718</v>
      </c>
      <c r="C3" s="3">
        <f>B3/D3</f>
        <v>0.19487485378568453</v>
      </c>
      <c r="D3">
        <v>190.9</v>
      </c>
      <c r="E3" s="4">
        <f>G3*9.806*1000</f>
        <v>14.562211349657833</v>
      </c>
      <c r="F3" s="1">
        <f>0.023*A3</f>
        <v>0.11499999999999999</v>
      </c>
      <c r="G3" s="3">
        <f>0.000068*A3^1.916</f>
        <v>1.4850307311500951E-3</v>
      </c>
      <c r="H3" s="4">
        <v>46022.08884054426</v>
      </c>
      <c r="I3" s="4">
        <v>36196.975512033576</v>
      </c>
    </row>
    <row r="4" spans="1:9" x14ac:dyDescent="0.35">
      <c r="A4">
        <v>10</v>
      </c>
      <c r="B4" s="1">
        <v>30.449175708952964</v>
      </c>
      <c r="C4" s="3">
        <f t="shared" ref="C4:C62" si="0">B4/D4</f>
        <v>0.15950327767916692</v>
      </c>
      <c r="D4">
        <v>190.9</v>
      </c>
      <c r="E4" s="4">
        <f t="shared" ref="E4:E62" si="1">G4*9.806*1000</f>
        <v>54.954188819559008</v>
      </c>
      <c r="F4" s="1">
        <f t="shared" ref="F4:F62" si="2">0.023*A4</f>
        <v>0.22999999999999998</v>
      </c>
      <c r="G4" s="3">
        <f t="shared" ref="G4:G62" si="3">0.000068*A4^1.916</f>
        <v>5.6041391820884166E-3</v>
      </c>
      <c r="H4" s="4">
        <v>46015.252907944632</v>
      </c>
      <c r="I4" s="4">
        <v>36146.248876461148</v>
      </c>
    </row>
    <row r="5" spans="1:9" x14ac:dyDescent="0.35">
      <c r="A5">
        <v>15</v>
      </c>
      <c r="B5" s="1">
        <v>26.812742565130694</v>
      </c>
      <c r="C5" s="3">
        <f t="shared" si="0"/>
        <v>0.14045438745484909</v>
      </c>
      <c r="D5">
        <v>190.9</v>
      </c>
      <c r="E5" s="4">
        <f t="shared" si="1"/>
        <v>119.50653484058385</v>
      </c>
      <c r="F5" s="1">
        <f t="shared" si="2"/>
        <v>0.34499999999999997</v>
      </c>
      <c r="G5" s="3">
        <f t="shared" si="3"/>
        <v>1.2187082892166414E-2</v>
      </c>
      <c r="H5" s="4">
        <v>46002.732339181246</v>
      </c>
      <c r="I5" s="4">
        <v>36086.968066356021</v>
      </c>
    </row>
    <row r="6" spans="1:9" x14ac:dyDescent="0.35">
      <c r="A6">
        <v>20</v>
      </c>
      <c r="B6" s="1">
        <v>24.363541551994704</v>
      </c>
      <c r="C6" s="3">
        <f t="shared" si="0"/>
        <v>0.12762462834989369</v>
      </c>
      <c r="D6">
        <v>190.9</v>
      </c>
      <c r="E6" s="4">
        <f t="shared" si="1"/>
        <v>207.38353511719228</v>
      </c>
      <c r="F6" s="1">
        <f t="shared" si="2"/>
        <v>0.45999999999999996</v>
      </c>
      <c r="G6" s="3">
        <f t="shared" si="3"/>
        <v>2.1148637070894587E-2</v>
      </c>
      <c r="H6" s="4">
        <v>45984.060172449455</v>
      </c>
      <c r="I6" s="4">
        <v>36021.345248475576</v>
      </c>
    </row>
    <row r="7" spans="1:9" x14ac:dyDescent="0.35">
      <c r="A7">
        <v>25</v>
      </c>
      <c r="B7" s="1">
        <v>22.535256563321937</v>
      </c>
      <c r="C7" s="3">
        <f t="shared" si="0"/>
        <v>0.11804744140032444</v>
      </c>
      <c r="D7">
        <v>190.9</v>
      </c>
      <c r="E7" s="4">
        <f t="shared" si="1"/>
        <v>318.01957893742031</v>
      </c>
      <c r="F7" s="1">
        <f t="shared" si="2"/>
        <v>0.57499999999999996</v>
      </c>
      <c r="G7" s="3">
        <f t="shared" si="3"/>
        <v>3.2431121653826264E-2</v>
      </c>
      <c r="H7" s="4">
        <v>45958.886623276288</v>
      </c>
      <c r="I7" s="4">
        <v>35950.563421143379</v>
      </c>
    </row>
    <row r="8" spans="1:9" x14ac:dyDescent="0.35">
      <c r="A8">
        <v>30</v>
      </c>
      <c r="B8" s="1">
        <v>21.086204498871528</v>
      </c>
      <c r="C8" s="3">
        <f t="shared" si="0"/>
        <v>0.11045680722300433</v>
      </c>
      <c r="D8">
        <v>190.9</v>
      </c>
      <c r="E8" s="4">
        <f t="shared" si="1"/>
        <v>450.98814480226349</v>
      </c>
      <c r="F8" s="1">
        <f t="shared" si="2"/>
        <v>0.69</v>
      </c>
      <c r="G8" s="3">
        <f t="shared" si="3"/>
        <v>4.5991040669209012E-2</v>
      </c>
      <c r="H8" s="4">
        <v>45926.928130260298</v>
      </c>
      <c r="I8" s="4">
        <v>35875.378772116608</v>
      </c>
    </row>
    <row r="9" spans="1:9" x14ac:dyDescent="0.35">
      <c r="A9">
        <v>35</v>
      </c>
      <c r="B9" s="1">
        <v>19.891589531020507</v>
      </c>
      <c r="C9" s="3">
        <f t="shared" si="0"/>
        <v>0.10419900225783398</v>
      </c>
      <c r="D9">
        <v>190.9</v>
      </c>
      <c r="E9" s="4">
        <f t="shared" si="1"/>
        <v>605.94774636842169</v>
      </c>
      <c r="F9" s="1">
        <f t="shared" si="2"/>
        <v>0.80499999999999994</v>
      </c>
      <c r="G9" s="3">
        <f t="shared" si="3"/>
        <v>6.1793569892761746E-2</v>
      </c>
      <c r="H9" s="4">
        <v>45887.944422636909</v>
      </c>
      <c r="I9" s="4">
        <v>35796.323619369665</v>
      </c>
    </row>
    <row r="10" spans="1:9" x14ac:dyDescent="0.35">
      <c r="A10">
        <v>40</v>
      </c>
      <c r="B10" s="1">
        <v>18.878860952755804</v>
      </c>
      <c r="C10" s="3">
        <f t="shared" si="0"/>
        <v>9.8893980894477762E-2</v>
      </c>
      <c r="D10">
        <v>190.9</v>
      </c>
      <c r="E10" s="4">
        <f t="shared" si="1"/>
        <v>782.61423854184125</v>
      </c>
      <c r="F10" s="1">
        <f t="shared" si="2"/>
        <v>0.91999999999999993</v>
      </c>
      <c r="G10" s="3">
        <f t="shared" si="3"/>
        <v>7.980973266794221E-2</v>
      </c>
      <c r="H10" s="4">
        <v>45841.726009043152</v>
      </c>
      <c r="I10" s="4">
        <v>35713.796440873703</v>
      </c>
    </row>
    <row r="11" spans="1:9" x14ac:dyDescent="0.35">
      <c r="A11">
        <v>45</v>
      </c>
      <c r="B11" s="1">
        <v>18.002253852707149</v>
      </c>
      <c r="C11" s="3">
        <f t="shared" si="0"/>
        <v>9.4302010752787574E-2</v>
      </c>
      <c r="D11">
        <v>190.9</v>
      </c>
      <c r="E11" s="4">
        <f t="shared" si="1"/>
        <v>980.74471841388709</v>
      </c>
      <c r="F11" s="1">
        <f t="shared" si="2"/>
        <v>1.0349999999999999</v>
      </c>
      <c r="G11" s="3">
        <f t="shared" si="3"/>
        <v>0.10001475814948881</v>
      </c>
      <c r="H11" s="4">
        <v>45788.086531617635</v>
      </c>
      <c r="I11" s="4">
        <v>35628.108582983456</v>
      </c>
    </row>
    <row r="12" spans="1:9" x14ac:dyDescent="0.35">
      <c r="A12">
        <v>50</v>
      </c>
      <c r="B12" s="1">
        <v>17.231118260930032</v>
      </c>
      <c r="C12" s="3">
        <f t="shared" si="0"/>
        <v>9.0262536725668058E-2</v>
      </c>
      <c r="D12">
        <v>190.9</v>
      </c>
      <c r="E12" s="4">
        <f t="shared" si="1"/>
        <v>1200.1273412127955</v>
      </c>
      <c r="F12" s="1">
        <f t="shared" si="2"/>
        <v>1.1499999999999999</v>
      </c>
      <c r="G12" s="3">
        <f t="shared" si="3"/>
        <v>0.12238704275064201</v>
      </c>
      <c r="H12" s="4">
        <v>45726.857723057663</v>
      </c>
      <c r="I12" s="4">
        <v>35539.511138300928</v>
      </c>
    </row>
    <row r="13" spans="1:9" x14ac:dyDescent="0.35">
      <c r="A13">
        <v>55</v>
      </c>
      <c r="B13" s="1">
        <v>16.543962699932806</v>
      </c>
      <c r="C13" s="3">
        <f t="shared" si="0"/>
        <v>8.6662979046269281E-2</v>
      </c>
      <c r="D13">
        <v>190.9</v>
      </c>
      <c r="E13" s="4">
        <f t="shared" si="1"/>
        <v>1440.574472611454</v>
      </c>
      <c r="F13" s="1">
        <f t="shared" si="2"/>
        <v>1.2649999999999999</v>
      </c>
      <c r="G13" s="3">
        <f t="shared" si="3"/>
        <v>0.14690745182658108</v>
      </c>
      <c r="H13" s="4">
        <v>45657.885891626502</v>
      </c>
      <c r="I13" s="4">
        <v>35448.211606134173</v>
      </c>
    </row>
    <row r="14" spans="1:9" x14ac:dyDescent="0.35">
      <c r="A14">
        <v>60</v>
      </c>
      <c r="B14" s="1">
        <v>15.925159417496932</v>
      </c>
      <c r="C14" s="3">
        <f t="shared" si="0"/>
        <v>8.342147416184878E-2</v>
      </c>
      <c r="D14">
        <v>190.9</v>
      </c>
      <c r="E14" s="4">
        <f t="shared" si="1"/>
        <v>1701.9178660271614</v>
      </c>
      <c r="F14" s="1">
        <f t="shared" si="2"/>
        <v>1.38</v>
      </c>
      <c r="G14" s="3">
        <f t="shared" si="3"/>
        <v>0.17355882786326346</v>
      </c>
      <c r="H14" s="4">
        <v>45581.029366071765</v>
      </c>
      <c r="I14" s="4">
        <v>35354.384817063728</v>
      </c>
    </row>
    <row r="15" spans="1:9" x14ac:dyDescent="0.35">
      <c r="A15">
        <v>65</v>
      </c>
      <c r="B15" s="1">
        <v>15.363003787355384</v>
      </c>
      <c r="C15" s="3">
        <f t="shared" si="0"/>
        <v>8.0476709205633226E-2</v>
      </c>
      <c r="D15">
        <v>190.9</v>
      </c>
      <c r="E15" s="4">
        <f t="shared" si="1"/>
        <v>1984.0051399519518</v>
      </c>
      <c r="F15" s="1">
        <f t="shared" si="2"/>
        <v>1.4949999999999999</v>
      </c>
      <c r="G15" s="3">
        <f t="shared" si="3"/>
        <v>0.20232563124127595</v>
      </c>
      <c r="H15" s="4">
        <v>45496.156575828609</v>
      </c>
      <c r="I15" s="4">
        <v>35258.180419723292</v>
      </c>
    </row>
    <row r="16" spans="1:9" x14ac:dyDescent="0.35">
      <c r="A16">
        <v>70</v>
      </c>
      <c r="B16" s="1">
        <v>14.848512125079363</v>
      </c>
      <c r="C16" s="3">
        <f t="shared" si="0"/>
        <v>7.7781624542060571E-2</v>
      </c>
      <c r="D16">
        <v>190.9</v>
      </c>
      <c r="E16" s="4">
        <f t="shared" si="1"/>
        <v>2286.6971278712367</v>
      </c>
      <c r="F16" s="1">
        <f t="shared" si="2"/>
        <v>1.6099999999999999</v>
      </c>
      <c r="G16" s="3">
        <f t="shared" si="3"/>
        <v>0.2331936699848294</v>
      </c>
      <c r="H16" s="4">
        <v>45403.144569404598</v>
      </c>
      <c r="I16" s="4">
        <v>35159.728197762663</v>
      </c>
    </row>
    <row r="17" spans="1:9" x14ac:dyDescent="0.35">
      <c r="A17">
        <v>75</v>
      </c>
      <c r="B17" s="1">
        <v>14.374645370024696</v>
      </c>
      <c r="C17" s="3">
        <f t="shared" si="0"/>
        <v>7.529934714523151E-2</v>
      </c>
      <c r="D17">
        <v>190.9</v>
      </c>
      <c r="E17" s="4">
        <f t="shared" si="1"/>
        <v>2609.8658354636254</v>
      </c>
      <c r="F17" s="1">
        <f t="shared" si="2"/>
        <v>1.7249999999999999</v>
      </c>
      <c r="G17" s="3">
        <f t="shared" si="3"/>
        <v>0.26614989144030449</v>
      </c>
      <c r="H17" s="4">
        <v>45301.877845340801</v>
      </c>
      <c r="I17" s="4">
        <v>35059.141958530119</v>
      </c>
    </row>
    <row r="18" spans="1:9" x14ac:dyDescent="0.35">
      <c r="A18">
        <v>80</v>
      </c>
      <c r="B18" s="1">
        <v>13.935790025419099</v>
      </c>
      <c r="C18" s="3">
        <f t="shared" si="0"/>
        <v>7.3000471584175469E-2</v>
      </c>
      <c r="D18">
        <v>190.9</v>
      </c>
      <c r="E18" s="4">
        <f t="shared" si="1"/>
        <v>2953.3928333428767</v>
      </c>
      <c r="F18" s="1">
        <f t="shared" si="2"/>
        <v>1.8399999999999999</v>
      </c>
      <c r="G18" s="3">
        <f t="shared" si="3"/>
        <v>0.30118221837067882</v>
      </c>
      <c r="H18" s="4">
        <v>45192.247412473611</v>
      </c>
      <c r="I18" s="4">
        <v>34956.522448253818</v>
      </c>
    </row>
    <row r="19" spans="1:9" x14ac:dyDescent="0.35">
      <c r="A19">
        <v>85</v>
      </c>
      <c r="B19" s="1">
        <v>13.527400682460755</v>
      </c>
      <c r="C19" s="3">
        <f t="shared" si="0"/>
        <v>7.0861187440863047E-2</v>
      </c>
      <c r="D19">
        <v>190.9</v>
      </c>
      <c r="E19" s="4">
        <f t="shared" si="1"/>
        <v>3317.1679702049255</v>
      </c>
      <c r="F19" s="1">
        <f t="shared" si="2"/>
        <v>1.9550000000000001</v>
      </c>
      <c r="G19" s="3">
        <f t="shared" si="3"/>
        <v>0.33827941772434489</v>
      </c>
      <c r="H19" s="4">
        <v>45074.1500224294</v>
      </c>
      <c r="I19" s="4">
        <v>34851.959583901502</v>
      </c>
    </row>
    <row r="20" spans="1:9" x14ac:dyDescent="0.35">
      <c r="A20">
        <v>90</v>
      </c>
      <c r="B20" s="1">
        <v>13.14574747097231</v>
      </c>
      <c r="C20" s="3">
        <f t="shared" si="0"/>
        <v>6.8861956369682079E-2</v>
      </c>
      <c r="D20">
        <v>190.9</v>
      </c>
      <c r="E20" s="4">
        <f t="shared" si="1"/>
        <v>3701.0883268610423</v>
      </c>
      <c r="F20" s="1">
        <f t="shared" si="2"/>
        <v>2.0699999999999998</v>
      </c>
      <c r="G20" s="3">
        <f t="shared" si="3"/>
        <v>0.3774309939691049</v>
      </c>
      <c r="H20" s="4">
        <v>44947.48753413291</v>
      </c>
      <c r="I20" s="4">
        <v>34745.534193187668</v>
      </c>
    </row>
    <row r="21" spans="1:9" x14ac:dyDescent="0.35">
      <c r="A21">
        <v>95</v>
      </c>
      <c r="B21" s="1">
        <v>12.787733634318061</v>
      </c>
      <c r="C21" s="3">
        <f t="shared" si="0"/>
        <v>6.6986556491975172E-2</v>
      </c>
      <c r="D21">
        <v>190.9</v>
      </c>
      <c r="E21" s="4">
        <f t="shared" si="1"/>
        <v>4105.0573548166749</v>
      </c>
      <c r="F21" s="1">
        <f t="shared" si="2"/>
        <v>2.1850000000000001</v>
      </c>
      <c r="G21" s="3">
        <f t="shared" si="3"/>
        <v>0.41862710124583674</v>
      </c>
      <c r="H21" s="4">
        <v>44812.166381291689</v>
      </c>
      <c r="I21" s="4">
        <v>34637.319392755635</v>
      </c>
    </row>
    <row r="22" spans="1:9" x14ac:dyDescent="0.35">
      <c r="A22">
        <v>100</v>
      </c>
      <c r="B22" s="1">
        <v>12.450761162147501</v>
      </c>
      <c r="C22" s="3">
        <f t="shared" si="0"/>
        <v>6.5221378534036145E-2</v>
      </c>
      <c r="D22">
        <v>190.9</v>
      </c>
      <c r="E22" s="4">
        <f t="shared" si="1"/>
        <v>4528.9841585819968</v>
      </c>
      <c r="F22" s="1">
        <f t="shared" si="2"/>
        <v>2.2999999999999998</v>
      </c>
      <c r="G22" s="3">
        <f t="shared" si="3"/>
        <v>0.46185847017968562</v>
      </c>
      <c r="H22" s="4">
        <v>44668.097121448634</v>
      </c>
      <c r="I22" s="4">
        <v>34527.38169507261</v>
      </c>
    </row>
    <row r="23" spans="1:9" x14ac:dyDescent="0.35">
      <c r="A23">
        <v>105</v>
      </c>
      <c r="B23" s="1">
        <v>12.13263009570017</v>
      </c>
      <c r="C23" s="3">
        <f t="shared" si="0"/>
        <v>6.3554898353589157E-2</v>
      </c>
      <c r="D23">
        <v>190.9</v>
      </c>
      <c r="E23" s="4">
        <f t="shared" si="1"/>
        <v>4972.7828915662985</v>
      </c>
      <c r="F23" s="1">
        <f t="shared" si="2"/>
        <v>2.415</v>
      </c>
      <c r="G23" s="3">
        <f t="shared" si="3"/>
        <v>0.50711634627435231</v>
      </c>
      <c r="H23" s="4">
        <v>44515.194050526552</v>
      </c>
      <c r="I23" s="4">
        <v>34415.781908476594</v>
      </c>
    </row>
    <row r="24" spans="1:9" x14ac:dyDescent="0.35">
      <c r="A24">
        <v>110</v>
      </c>
      <c r="B24" s="1">
        <v>11.831461894913149</v>
      </c>
      <c r="C24" s="3">
        <f t="shared" si="0"/>
        <v>6.1977275510283647E-2</v>
      </c>
      <c r="D24">
        <v>190.9</v>
      </c>
      <c r="E24" s="4">
        <f t="shared" si="1"/>
        <v>5436.3722429002255</v>
      </c>
      <c r="F24" s="1">
        <f t="shared" si="2"/>
        <v>2.5299999999999998</v>
      </c>
      <c r="G24" s="3">
        <f t="shared" si="3"/>
        <v>0.55439243757905632</v>
      </c>
      <c r="H24" s="4">
        <v>44353.374870593943</v>
      </c>
      <c r="I24" s="4">
        <v>34302.575877136405</v>
      </c>
    </row>
    <row r="25" spans="1:9" x14ac:dyDescent="0.35">
      <c r="A25">
        <v>115</v>
      </c>
      <c r="B25" s="1">
        <v>11.54564030466779</v>
      </c>
      <c r="C25" s="3">
        <f t="shared" si="0"/>
        <v>6.0480043502712362E-2</v>
      </c>
      <c r="D25">
        <v>190.9</v>
      </c>
      <c r="E25" s="4">
        <f t="shared" si="1"/>
        <v>5919.674997896037</v>
      </c>
      <c r="F25" s="1">
        <f t="shared" si="2"/>
        <v>2.645</v>
      </c>
      <c r="G25" s="3">
        <f t="shared" si="3"/>
        <v>0.60367886986498442</v>
      </c>
      <c r="H25" s="4">
        <v>44182.560401349772</v>
      </c>
      <c r="I25" s="4">
        <v>34187.815095449369</v>
      </c>
    </row>
    <row r="26" spans="1:9" x14ac:dyDescent="0.35">
      <c r="A26">
        <v>120</v>
      </c>
      <c r="B26" s="1">
        <v>11.27376515035272</v>
      </c>
      <c r="C26" s="3">
        <f t="shared" si="0"/>
        <v>5.9055867733644421E-2</v>
      </c>
      <c r="D26">
        <v>190.9</v>
      </c>
      <c r="E26" s="4">
        <f t="shared" si="1"/>
        <v>6422.6176587689188</v>
      </c>
      <c r="F26" s="1">
        <f t="shared" si="2"/>
        <v>2.76</v>
      </c>
      <c r="G26" s="3">
        <f t="shared" si="3"/>
        <v>0.65496814794706493</v>
      </c>
      <c r="H26" s="4">
        <v>44002.674327871704</v>
      </c>
      <c r="I26" s="4">
        <v>34071.547222764057</v>
      </c>
    </row>
    <row r="27" spans="1:9" x14ac:dyDescent="0.35">
      <c r="A27">
        <v>125</v>
      </c>
      <c r="B27" s="1">
        <v>11.014615823997932</v>
      </c>
      <c r="C27" s="3">
        <f t="shared" si="0"/>
        <v>5.7698354237810015E-2</v>
      </c>
      <c r="D27">
        <v>190.9</v>
      </c>
      <c r="E27" s="4">
        <f t="shared" si="1"/>
        <v>6945.1301151394637</v>
      </c>
      <c r="F27" s="1">
        <f t="shared" si="2"/>
        <v>2.875</v>
      </c>
      <c r="G27" s="3">
        <f t="shared" si="3"/>
        <v>0.70825312208234392</v>
      </c>
      <c r="H27" s="4">
        <v>43813.642978709679</v>
      </c>
      <c r="I27" s="4">
        <v>33953.816518113075</v>
      </c>
    </row>
    <row r="28" spans="1:9" x14ac:dyDescent="0.35">
      <c r="A28">
        <v>130</v>
      </c>
      <c r="B28" s="1">
        <v>10.767122128628372</v>
      </c>
      <c r="C28" s="3">
        <f t="shared" si="0"/>
        <v>5.6401896954575023E-2</v>
      </c>
      <c r="D28">
        <v>190.9</v>
      </c>
      <c r="E28" s="4">
        <f t="shared" si="1"/>
        <v>7487.1453560146902</v>
      </c>
      <c r="F28" s="1">
        <f t="shared" si="2"/>
        <v>2.9899999999999998</v>
      </c>
      <c r="G28" s="3">
        <f t="shared" si="3"/>
        <v>0.76352695859827568</v>
      </c>
      <c r="H28" s="4">
        <v>43615.395129576122</v>
      </c>
      <c r="I28" s="4">
        <v>33834.664210114279</v>
      </c>
    </row>
    <row r="29" spans="1:9" x14ac:dyDescent="0.35">
      <c r="A29">
        <v>135</v>
      </c>
      <c r="B29" s="1">
        <v>10.530340776603394</v>
      </c>
      <c r="C29" s="3">
        <f t="shared" si="0"/>
        <v>5.5161554618142448E-2</v>
      </c>
      <c r="D29">
        <v>190.9</v>
      </c>
      <c r="E29" s="4">
        <f t="shared" si="1"/>
        <v>8048.5992166019341</v>
      </c>
      <c r="F29" s="1">
        <f t="shared" si="2"/>
        <v>3.105</v>
      </c>
      <c r="G29" s="3">
        <f t="shared" si="3"/>
        <v>0.8207831140732138</v>
      </c>
      <c r="H29" s="4">
        <v>43407.861828785928</v>
      </c>
      <c r="I29" s="4">
        <v>33714.128813849537</v>
      </c>
    </row>
    <row r="30" spans="1:9" x14ac:dyDescent="0.35">
      <c r="A30">
        <v>140</v>
      </c>
      <c r="B30" s="1">
        <v>10.303436279992694</v>
      </c>
      <c r="C30" s="3">
        <f t="shared" si="0"/>
        <v>5.3972950654754812E-2</v>
      </c>
      <c r="D30">
        <v>190.9</v>
      </c>
      <c r="E30" s="4">
        <f t="shared" si="1"/>
        <v>8629.4301545851213</v>
      </c>
      <c r="F30" s="1">
        <f t="shared" si="2"/>
        <v>3.2199999999999998</v>
      </c>
      <c r="G30" s="3">
        <f t="shared" si="3"/>
        <v>0.88001531252142795</v>
      </c>
      <c r="H30" s="4">
        <v>43190.976241301556</v>
      </c>
      <c r="I30" s="4">
        <v>33592.246404017831</v>
      </c>
    </row>
    <row r="31" spans="1:9" x14ac:dyDescent="0.35">
      <c r="A31">
        <v>145</v>
      </c>
      <c r="B31" s="1">
        <v>10.08566528705982</v>
      </c>
      <c r="C31" s="3">
        <f t="shared" si="0"/>
        <v>5.2832191131795811E-2</v>
      </c>
      <c r="D31">
        <v>190.9</v>
      </c>
      <c r="E31" s="4">
        <f t="shared" si="1"/>
        <v>9229.5790514875935</v>
      </c>
      <c r="F31" s="1">
        <f t="shared" si="2"/>
        <v>3.335</v>
      </c>
      <c r="G31" s="3">
        <f t="shared" si="3"/>
        <v>0.94121752513640577</v>
      </c>
      <c r="H31" s="4">
        <v>42964.673508792068</v>
      </c>
      <c r="I31" s="4">
        <v>33469.050851753396</v>
      </c>
    </row>
    <row r="32" spans="1:9" x14ac:dyDescent="0.35">
      <c r="A32">
        <v>150</v>
      </c>
      <c r="B32" s="1">
        <v>9.8763636477837764</v>
      </c>
      <c r="C32" s="3">
        <f t="shared" si="0"/>
        <v>5.1735797002534188E-2</v>
      </c>
      <c r="D32">
        <v>190.9</v>
      </c>
      <c r="E32" s="4">
        <f t="shared" si="1"/>
        <v>9848.9890355254465</v>
      </c>
      <c r="F32" s="1">
        <f t="shared" si="2"/>
        <v>3.4499999999999997</v>
      </c>
      <c r="G32" s="3">
        <f t="shared" si="3"/>
        <v>1.0043839522257239</v>
      </c>
      <c r="H32" s="4">
        <v>42728.890623554231</v>
      </c>
      <c r="I32" s="4">
        <v>33344.574031036791</v>
      </c>
    </row>
    <row r="33" spans="1:9" x14ac:dyDescent="0.35">
      <c r="A33">
        <v>155</v>
      </c>
      <c r="B33" s="1">
        <v>9.6749356591545919</v>
      </c>
      <c r="C33" s="3">
        <f t="shared" si="0"/>
        <v>5.0680647769274972E-2</v>
      </c>
      <c r="D33">
        <v>190.9</v>
      </c>
      <c r="E33" s="4">
        <f t="shared" si="1"/>
        <v>10487.605322976216</v>
      </c>
      <c r="F33" s="1">
        <f t="shared" si="2"/>
        <v>3.5649999999999999</v>
      </c>
      <c r="G33" s="3">
        <f t="shared" si="3"/>
        <v>1.0695090070340829</v>
      </c>
      <c r="H33" s="4">
        <v>42483.566314496915</v>
      </c>
      <c r="I33" s="4">
        <v>33218.8459994929</v>
      </c>
    </row>
    <row r="34" spans="1:9" x14ac:dyDescent="0.35">
      <c r="A34">
        <v>160</v>
      </c>
      <c r="B34" s="1">
        <v>9.4808450654387482</v>
      </c>
      <c r="C34" s="3">
        <f t="shared" si="0"/>
        <v>4.9663934339647713E-2</v>
      </c>
      <c r="D34">
        <v>190.9</v>
      </c>
      <c r="E34" s="4">
        <f t="shared" si="1"/>
        <v>11145.375075583566</v>
      </c>
      <c r="F34" s="1">
        <f t="shared" si="2"/>
        <v>3.6799999999999997</v>
      </c>
      <c r="G34" s="3">
        <f t="shared" si="3"/>
        <v>1.136587301201669</v>
      </c>
      <c r="H34" s="4">
        <v>42228.640943674836</v>
      </c>
      <c r="I34" s="4">
        <v>33091.895157483079</v>
      </c>
    </row>
    <row r="35" spans="1:9" x14ac:dyDescent="0.35">
      <c r="A35">
        <v>165</v>
      </c>
      <c r="B35" s="1">
        <v>9.2936074819092749</v>
      </c>
      <c r="C35" s="3">
        <f t="shared" si="0"/>
        <v>4.8683119339493319E-2</v>
      </c>
      <c r="D35">
        <v>190.9</v>
      </c>
      <c r="E35" s="4">
        <f t="shared" si="1"/>
        <v>11822.247271918721</v>
      </c>
      <c r="F35" s="1">
        <f t="shared" si="2"/>
        <v>3.7949999999999999</v>
      </c>
      <c r="G35" s="3">
        <f t="shared" si="3"/>
        <v>1.2056136316458008</v>
      </c>
      <c r="H35" s="4">
        <v>41964.056412090038</v>
      </c>
      <c r="I35" s="4">
        <v>32963.748388698114</v>
      </c>
    </row>
    <row r="36" spans="1:9" x14ac:dyDescent="0.35">
      <c r="A36">
        <v>170</v>
      </c>
      <c r="B36" s="1">
        <v>9.1127839811722051</v>
      </c>
      <c r="C36" s="3">
        <f t="shared" si="0"/>
        <v>4.7735903515831353E-2</v>
      </c>
      <c r="D36">
        <v>190.9</v>
      </c>
      <c r="E36" s="4">
        <f t="shared" si="1"/>
        <v>12518.172590944996</v>
      </c>
      <c r="F36" s="1">
        <f t="shared" si="2"/>
        <v>3.91</v>
      </c>
      <c r="G36" s="3">
        <f t="shared" si="3"/>
        <v>1.276582968687028</v>
      </c>
      <c r="H36" s="4">
        <v>41689.756073670062</v>
      </c>
      <c r="I36" s="4">
        <v>32834.431184901696</v>
      </c>
    </row>
    <row r="37" spans="1:9" x14ac:dyDescent="0.35">
      <c r="A37">
        <v>175</v>
      </c>
      <c r="B37" s="1">
        <v>8.9379756351969561</v>
      </c>
      <c r="C37" s="3">
        <f t="shared" si="0"/>
        <v>4.682019714613387E-2</v>
      </c>
      <c r="D37">
        <v>190.9</v>
      </c>
      <c r="E37" s="4">
        <f t="shared" si="1"/>
        <v>13233.103306297811</v>
      </c>
      <c r="F37" s="1">
        <f t="shared" si="2"/>
        <v>4.0250000000000004</v>
      </c>
      <c r="G37" s="3">
        <f t="shared" si="3"/>
        <v>1.3494904452679801</v>
      </c>
      <c r="H37" s="4">
        <v>41405.684656489109</v>
      </c>
      <c r="I37" s="4">
        <v>32703.96775702732</v>
      </c>
    </row>
    <row r="38" spans="1:9" x14ac:dyDescent="0.35">
      <c r="A38">
        <v>180</v>
      </c>
      <c r="B38" s="1">
        <v>8.7688188477613362</v>
      </c>
      <c r="C38" s="3">
        <f t="shared" si="0"/>
        <v>4.5934095588063571E-2</v>
      </c>
      <c r="D38">
        <v>190.9</v>
      </c>
      <c r="E38" s="4">
        <f t="shared" si="1"/>
        <v>13966.993190012072</v>
      </c>
      <c r="F38" s="1">
        <f t="shared" si="2"/>
        <v>4.1399999999999997</v>
      </c>
      <c r="G38" s="3">
        <f t="shared" si="3"/>
        <v>1.4243313471356387</v>
      </c>
      <c r="H38" s="4">
        <v>41111.788190429113</v>
      </c>
      <c r="I38" s="4">
        <v>32572.381134470907</v>
      </c>
    </row>
    <row r="39" spans="1:9" x14ac:dyDescent="0.35">
      <c r="A39">
        <v>185</v>
      </c>
      <c r="B39" s="1">
        <v>8.604981344349806</v>
      </c>
      <c r="C39" s="3">
        <f t="shared" si="0"/>
        <v>4.5075858273178657E-2</v>
      </c>
      <c r="D39">
        <v>190.9</v>
      </c>
      <c r="E39" s="4">
        <f t="shared" si="1"/>
        <v>14719.797424609853</v>
      </c>
      <c r="F39" s="1">
        <f t="shared" si="2"/>
        <v>4.2549999999999999</v>
      </c>
      <c r="G39" s="3">
        <f t="shared" si="3"/>
        <v>1.5011011038761835</v>
      </c>
      <c r="H39" s="4">
        <v>40808.013940586978</v>
      </c>
      <c r="I39" s="4">
        <v>32439.693254127975</v>
      </c>
    </row>
    <row r="40" spans="1:9" x14ac:dyDescent="0.35">
      <c r="A40">
        <v>190</v>
      </c>
      <c r="B40" s="1">
        <v>8.4461587118556132</v>
      </c>
      <c r="C40" s="3">
        <f t="shared" si="0"/>
        <v>4.4243890580699913E-2</v>
      </c>
      <c r="D40">
        <v>190.9</v>
      </c>
      <c r="E40" s="4">
        <f t="shared" si="1"/>
        <v>15491.472522613514</v>
      </c>
      <c r="F40" s="1">
        <f t="shared" si="2"/>
        <v>4.37</v>
      </c>
      <c r="G40" s="3">
        <f t="shared" si="3"/>
        <v>1.5797952807070688</v>
      </c>
      <c r="H40" s="4">
        <v>40494.310345826074</v>
      </c>
      <c r="I40" s="4">
        <v>32305.925040484639</v>
      </c>
    </row>
    <row r="41" spans="1:9" x14ac:dyDescent="0.35">
      <c r="A41">
        <v>195</v>
      </c>
      <c r="B41" s="1">
        <v>8.2920714003992977</v>
      </c>
      <c r="C41" s="3">
        <f t="shared" si="0"/>
        <v>4.3436728132002604E-2</v>
      </c>
      <c r="D41">
        <v>190.9</v>
      </c>
      <c r="E41" s="4">
        <f t="shared" si="1"/>
        <v>16281.976252675167</v>
      </c>
      <c r="F41" s="1">
        <f t="shared" si="2"/>
        <v>4.4850000000000003</v>
      </c>
      <c r="G41" s="3">
        <f t="shared" si="3"/>
        <v>1.6604095709438271</v>
      </c>
      <c r="H41" s="4">
        <v>40170.626961947513</v>
      </c>
      <c r="I41" s="4">
        <v>32171.096477874191</v>
      </c>
    </row>
    <row r="42" spans="1:9" x14ac:dyDescent="0.35">
      <c r="A42">
        <v>200</v>
      </c>
      <c r="B42" s="1">
        <v>8.1424621154247916</v>
      </c>
      <c r="C42" s="3">
        <f t="shared" si="0"/>
        <v>4.2653023129516979E-2</v>
      </c>
      <c r="D42">
        <v>190.9</v>
      </c>
      <c r="E42" s="4">
        <f t="shared" si="1"/>
        <v>17091.267571621549</v>
      </c>
      <c r="F42" s="1">
        <f t="shared" si="2"/>
        <v>4.5999999999999996</v>
      </c>
      <c r="G42" s="3">
        <f t="shared" si="3"/>
        <v>1.7429397890701153</v>
      </c>
      <c r="H42" s="4">
        <v>39836.914409022225</v>
      </c>
      <c r="I42" s="4">
        <v>32035.226675847727</v>
      </c>
    </row>
    <row r="43" spans="1:9" x14ac:dyDescent="0.35">
      <c r="A43">
        <v>205</v>
      </c>
      <c r="B43" s="1">
        <v>7.9970935408986463</v>
      </c>
      <c r="C43" s="3">
        <f t="shared" si="0"/>
        <v>4.1891532430061003E-2</v>
      </c>
      <c r="D43">
        <v>190.9</v>
      </c>
      <c r="E43" s="4">
        <f t="shared" si="1"/>
        <v>17919.306561802292</v>
      </c>
      <c r="F43" s="1">
        <f t="shared" si="2"/>
        <v>4.7149999999999999</v>
      </c>
      <c r="G43" s="3">
        <f t="shared" si="3"/>
        <v>1.827381864348592</v>
      </c>
      <c r="H43" s="4">
        <v>39493.124322481468</v>
      </c>
      <c r="I43" s="4">
        <v>31898.333928471686</v>
      </c>
    </row>
    <row r="44" spans="1:9" x14ac:dyDescent="0.35">
      <c r="A44">
        <v>210</v>
      </c>
      <c r="B44" s="1">
        <v>7.8557463446182521</v>
      </c>
      <c r="C44" s="3">
        <f t="shared" si="0"/>
        <v>4.1151107095957318E-2</v>
      </c>
      <c r="D44">
        <v>190.9</v>
      </c>
      <c r="E44" s="4">
        <f t="shared" si="1"/>
        <v>18766.054373206727</v>
      </c>
      <c r="F44" s="1">
        <f t="shared" si="2"/>
        <v>4.83</v>
      </c>
      <c r="G44" s="3">
        <f t="shared" si="3"/>
        <v>1.9137318349180836</v>
      </c>
      <c r="H44" s="4">
        <v>39139.209307611178</v>
      </c>
      <c r="I44" s="4">
        <v>31760.43576825138</v>
      </c>
    </row>
    <row r="45" spans="1:9" x14ac:dyDescent="0.35">
      <c r="A45">
        <v>215</v>
      </c>
      <c r="B45" s="1">
        <v>7.7182174248657169</v>
      </c>
      <c r="C45" s="3">
        <f t="shared" si="0"/>
        <v>4.0430683210401872E-2</v>
      </c>
      <c r="D45">
        <v>190.9</v>
      </c>
      <c r="E45" s="4">
        <f t="shared" si="1"/>
        <v>19631.473169881021</v>
      </c>
      <c r="F45" s="1">
        <f t="shared" si="2"/>
        <v>4.9450000000000003</v>
      </c>
      <c r="G45" s="3">
        <f t="shared" si="3"/>
        <v>2.0019858423292907</v>
      </c>
      <c r="H45" s="4">
        <v>38775.122897136018</v>
      </c>
      <c r="I45" s="4">
        <v>31621.549015284574</v>
      </c>
    </row>
    <row r="46" spans="1:9" x14ac:dyDescent="0.35">
      <c r="A46">
        <v>220</v>
      </c>
      <c r="B46" s="1">
        <v>7.5843183643352781</v>
      </c>
      <c r="C46" s="3">
        <f t="shared" si="0"/>
        <v>3.9729273778602817E-2</v>
      </c>
      <c r="D46">
        <v>190.9</v>
      </c>
      <c r="E46" s="4">
        <f t="shared" si="1"/>
        <v>20515.526080231506</v>
      </c>
      <c r="F46" s="1">
        <f t="shared" si="2"/>
        <v>5.0599999999999996</v>
      </c>
      <c r="G46" s="3">
        <f t="shared" si="3"/>
        <v>2.0921401264768007</v>
      </c>
      <c r="H46" s="4">
        <v>38400.819511616355</v>
      </c>
      <c r="I46" s="4">
        <v>31481.689822168559</v>
      </c>
    </row>
    <row r="47" spans="1:9" x14ac:dyDescent="0.35">
      <c r="A47">
        <v>225</v>
      </c>
      <c r="B47" s="1">
        <v>7.4538740627286861</v>
      </c>
      <c r="C47" s="3">
        <f t="shared" si="0"/>
        <v>3.9045961564843822E-2</v>
      </c>
      <c r="D47">
        <v>190.9</v>
      </c>
      <c r="E47" s="4">
        <f t="shared" si="1"/>
        <v>21418.177150849544</v>
      </c>
      <c r="F47" s="1">
        <f t="shared" si="2"/>
        <v>5.1749999999999998</v>
      </c>
      <c r="G47" s="3">
        <f t="shared" si="3"/>
        <v>2.1841910208902249</v>
      </c>
      <c r="H47" s="4">
        <v>38016.254422410158</v>
      </c>
      <c r="I47" s="4">
        <v>31340.873715116191</v>
      </c>
    </row>
    <row r="48" spans="1:9" x14ac:dyDescent="0.35">
      <c r="A48">
        <v>230</v>
      </c>
      <c r="B48" s="1">
        <v>7.3267215239024814</v>
      </c>
      <c r="C48" s="3">
        <f t="shared" si="0"/>
        <v>3.8379892739143433E-2</v>
      </c>
      <c r="D48">
        <v>190.9</v>
      </c>
      <c r="E48" s="4">
        <f t="shared" si="1"/>
        <v>22339.391303536133</v>
      </c>
      <c r="F48" s="1">
        <f t="shared" si="2"/>
        <v>5.29</v>
      </c>
      <c r="G48" s="3">
        <f t="shared" si="3"/>
        <v>2.2781349483516351</v>
      </c>
      <c r="H48" s="4">
        <v>37621.383716980017</v>
      </c>
      <c r="I48" s="4">
        <v>31199.11563167836</v>
      </c>
    </row>
    <row r="49" spans="1:9" x14ac:dyDescent="0.35">
      <c r="A49">
        <v>235</v>
      </c>
      <c r="B49" s="1">
        <v>7.2027087771542666</v>
      </c>
      <c r="C49" s="3">
        <f t="shared" si="0"/>
        <v>3.7730271226580757E-2</v>
      </c>
      <c r="D49">
        <v>190.9</v>
      </c>
      <c r="E49" s="4">
        <f t="shared" si="1"/>
        <v>23279.134295236941</v>
      </c>
      <c r="F49" s="1">
        <f t="shared" si="2"/>
        <v>5.4050000000000002</v>
      </c>
      <c r="G49" s="3">
        <f t="shared" si="3"/>
        <v>2.3739684168098045</v>
      </c>
      <c r="H49" s="4">
        <v>37216.16426634846</v>
      </c>
      <c r="I49" s="4">
        <v>31056.429955421012</v>
      </c>
    </row>
    <row r="50" spans="1:9" x14ac:dyDescent="0.35">
      <c r="A50">
        <v>240</v>
      </c>
      <c r="B50" s="1">
        <v>7.0816939153036342</v>
      </c>
      <c r="C50" s="3">
        <f t="shared" si="0"/>
        <v>3.7096353668431815E-2</v>
      </c>
      <c r="D50">
        <v>190.9</v>
      </c>
      <c r="E50" s="4">
        <f t="shared" si="1"/>
        <v>24237.372680634413</v>
      </c>
      <c r="F50" s="1">
        <f t="shared" si="2"/>
        <v>5.52</v>
      </c>
      <c r="G50" s="3">
        <f t="shared" si="3"/>
        <v>2.4716880155654102</v>
      </c>
      <c r="H50" s="4">
        <v>36800.553694524722</v>
      </c>
      <c r="I50" s="4">
        <v>30912.83054786233</v>
      </c>
    </row>
    <row r="51" spans="1:9" x14ac:dyDescent="0.35">
      <c r="A51">
        <v>245</v>
      </c>
      <c r="B51" s="1">
        <v>6.9635442347772294</v>
      </c>
      <c r="C51" s="3">
        <f t="shared" si="0"/>
        <v>3.6477444917638706E-2</v>
      </c>
      <c r="D51">
        <v>190.9</v>
      </c>
      <c r="E51" s="4">
        <f t="shared" si="1"/>
        <v>25214.073777166894</v>
      </c>
      <c r="F51" s="1">
        <f t="shared" si="2"/>
        <v>5.6349999999999998</v>
      </c>
      <c r="G51" s="3">
        <f t="shared" si="3"/>
        <v>2.5712904117037425</v>
      </c>
      <c r="H51" s="4">
        <v>36374.510349744858</v>
      </c>
      <c r="I51" s="4">
        <v>30768.330777939336</v>
      </c>
    </row>
    <row r="52" spans="1:9" x14ac:dyDescent="0.35">
      <c r="A52">
        <v>250</v>
      </c>
      <c r="B52" s="1">
        <v>6.8481354650410999</v>
      </c>
      <c r="C52" s="3">
        <f t="shared" si="0"/>
        <v>3.5872894002310633E-2</v>
      </c>
      <c r="D52">
        <v>190.9</v>
      </c>
      <c r="E52" s="4">
        <f t="shared" si="1"/>
        <v>26209.205632271431</v>
      </c>
      <c r="F52" s="1">
        <f t="shared" si="2"/>
        <v>5.75</v>
      </c>
      <c r="G52" s="3">
        <f t="shared" si="3"/>
        <v>2.6727723467541744</v>
      </c>
      <c r="H52" s="4">
        <v>35937.99327738196</v>
      </c>
      <c r="I52" s="4">
        <v>30622.943549241892</v>
      </c>
    </row>
    <row r="53" spans="1:9" x14ac:dyDescent="0.35">
      <c r="A53">
        <v>255</v>
      </c>
      <c r="B53" s="1">
        <v>6.7353510765131954</v>
      </c>
      <c r="C53" s="3">
        <f t="shared" si="0"/>
        <v>3.5282090500331036E-2</v>
      </c>
      <c r="D53">
        <v>190.9</v>
      </c>
      <c r="E53" s="4">
        <f t="shared" si="1"/>
        <v>27222.736992666833</v>
      </c>
      <c r="F53" s="1">
        <f t="shared" si="2"/>
        <v>5.8650000000000002</v>
      </c>
      <c r="G53" s="3">
        <f t="shared" si="3"/>
        <v>2.776130633557703</v>
      </c>
      <c r="H53" s="4">
        <v>35490.962194397878</v>
      </c>
      <c r="I53" s="4">
        <v>30476.681325224326</v>
      </c>
    </row>
    <row r="54" spans="1:9" x14ac:dyDescent="0.35">
      <c r="A54">
        <v>260</v>
      </c>
      <c r="B54" s="1">
        <v>6.6250816575960165</v>
      </c>
      <c r="C54" s="3">
        <f t="shared" si="0"/>
        <v>3.4704461276039898E-2</v>
      </c>
      <c r="D54">
        <v>190.9</v>
      </c>
      <c r="E54" s="4">
        <f t="shared" si="1"/>
        <v>28254.637275511286</v>
      </c>
      <c r="F54" s="1">
        <f t="shared" si="2"/>
        <v>5.9799999999999995</v>
      </c>
      <c r="G54" s="3">
        <f t="shared" si="3"/>
        <v>2.8813621533256462</v>
      </c>
      <c r="H54" s="4">
        <v>35033.377465219884</v>
      </c>
      <c r="I54" s="4">
        <v>30329.556152582158</v>
      </c>
    </row>
    <row r="55" spans="1:9" x14ac:dyDescent="0.35">
      <c r="A55">
        <v>265</v>
      </c>
      <c r="B55" s="1">
        <v>6.5172243527422076</v>
      </c>
      <c r="C55" s="3">
        <f t="shared" si="0"/>
        <v>3.4139467536627589E-2</v>
      </c>
      <c r="D55">
        <v>190.9</v>
      </c>
      <c r="E55" s="4">
        <f t="shared" si="1"/>
        <v>29304.876541286587</v>
      </c>
      <c r="F55" s="1">
        <f t="shared" si="2"/>
        <v>6.0949999999999998</v>
      </c>
      <c r="G55" s="3">
        <f t="shared" si="3"/>
        <v>2.9884638528744225</v>
      </c>
      <c r="H55" s="4">
        <v>34565.200078936505</v>
      </c>
      <c r="I55" s="4">
        <v>30181.57968295992</v>
      </c>
    </row>
    <row r="56" spans="1:9" x14ac:dyDescent="0.35">
      <c r="A56">
        <v>270</v>
      </c>
      <c r="B56" s="1">
        <v>6.4116823545458947</v>
      </c>
      <c r="C56" s="3">
        <f t="shared" si="0"/>
        <v>3.358660217153428E-2</v>
      </c>
      <c r="D56">
        <v>190.9</v>
      </c>
      <c r="E56" s="4">
        <f t="shared" si="1"/>
        <v>30373.425468274785</v>
      </c>
      <c r="F56" s="1">
        <f t="shared" si="2"/>
        <v>6.21</v>
      </c>
      <c r="G56" s="3">
        <f t="shared" si="3"/>
        <v>3.0974327420227197</v>
      </c>
      <c r="H56" s="4">
        <v>34086.391627716403</v>
      </c>
      <c r="I56" s="4">
        <v>30032.763193138835</v>
      </c>
    </row>
    <row r="57" spans="1:9" x14ac:dyDescent="0.35">
      <c r="A57">
        <v>275</v>
      </c>
      <c r="B57" s="1">
        <v>6.30836444377044</v>
      </c>
      <c r="C57" s="3">
        <f t="shared" si="0"/>
        <v>3.3045387342956728E-2</v>
      </c>
      <c r="D57">
        <v>190.9</v>
      </c>
      <c r="E57" s="4">
        <f t="shared" si="1"/>
        <v>31460.255328505147</v>
      </c>
      <c r="F57" s="1">
        <f t="shared" si="2"/>
        <v>6.3250000000000002</v>
      </c>
      <c r="G57" s="3">
        <f t="shared" si="3"/>
        <v>3.2082658911386042</v>
      </c>
      <c r="H57" s="4">
        <v>33596.914286363564</v>
      </c>
      <c r="I57" s="4">
        <v>29883.117603836858</v>
      </c>
    </row>
    <row r="58" spans="1:9" x14ac:dyDescent="0.35">
      <c r="A58">
        <v>280</v>
      </c>
      <c r="B58" s="1">
        <v>6.2071845720070238</v>
      </c>
      <c r="C58" s="3">
        <f t="shared" si="0"/>
        <v>3.2515372299670109E-2</v>
      </c>
      <c r="D58">
        <v>190.9</v>
      </c>
      <c r="E58" s="4">
        <f t="shared" si="1"/>
        <v>32565.337965061866</v>
      </c>
      <c r="F58" s="1">
        <f t="shared" si="2"/>
        <v>6.4399999999999995</v>
      </c>
      <c r="G58" s="3">
        <f t="shared" si="3"/>
        <v>3.3209604288253995</v>
      </c>
      <c r="H58" s="4">
        <v>33096.730792928538</v>
      </c>
      <c r="I58" s="4">
        <v>29732.653497240193</v>
      </c>
    </row>
    <row r="59" spans="1:9" x14ac:dyDescent="0.35">
      <c r="A59">
        <v>285</v>
      </c>
      <c r="B59" s="1">
        <v>6.1080614823290134</v>
      </c>
      <c r="C59" s="3">
        <f t="shared" si="0"/>
        <v>3.1996131389884823E-2</v>
      </c>
      <c r="D59">
        <v>190.9</v>
      </c>
      <c r="E59" s="4">
        <f t="shared" si="1"/>
        <v>33688.645770652212</v>
      </c>
      <c r="F59" s="1">
        <f t="shared" si="2"/>
        <v>6.5549999999999997</v>
      </c>
      <c r="G59" s="3">
        <f t="shared" si="3"/>
        <v>3.4355135397361019</v>
      </c>
      <c r="H59" s="4">
        <v>32585.804430303284</v>
      </c>
      <c r="I59" s="4">
        <v>29581.381133373045</v>
      </c>
    </row>
    <row r="60" spans="1:9" x14ac:dyDescent="0.35">
      <c r="A60">
        <v>290</v>
      </c>
      <c r="B60" s="1">
        <v>6.010918363883051</v>
      </c>
      <c r="C60" s="3">
        <f t="shared" si="0"/>
        <v>3.1487262251875592E-2</v>
      </c>
      <c r="D60">
        <v>190.9</v>
      </c>
      <c r="E60" s="4">
        <f t="shared" si="1"/>
        <v>34830.151667343664</v>
      </c>
      <c r="F60" s="1">
        <f t="shared" si="2"/>
        <v>6.67</v>
      </c>
      <c r="G60" s="3">
        <f t="shared" si="3"/>
        <v>3.5519224625070027</v>
      </c>
      <c r="H60" s="4">
        <v>32064.099008733727</v>
      </c>
      <c r="I60" s="4">
        <v>29429.31046540161</v>
      </c>
    </row>
    <row r="61" spans="1:9" x14ac:dyDescent="0.35">
      <c r="A61">
        <v>295</v>
      </c>
      <c r="B61" s="1">
        <v>5.9156825368528763</v>
      </c>
      <c r="C61" s="3">
        <f t="shared" si="0"/>
        <v>3.0988384163713339E-2</v>
      </c>
      <c r="D61">
        <v>190.9</v>
      </c>
      <c r="E61" s="4">
        <f t="shared" si="1"/>
        <v>35989.829087387916</v>
      </c>
      <c r="F61" s="1">
        <f t="shared" si="2"/>
        <v>6.7850000000000001</v>
      </c>
      <c r="G61" s="3">
        <f t="shared" si="3"/>
        <v>3.6701844878021541</v>
      </c>
      <c r="H61" s="4">
        <v>31531.578849187932</v>
      </c>
      <c r="I61" s="4">
        <v>29276.45115395898</v>
      </c>
    </row>
    <row r="62" spans="1:9" x14ac:dyDescent="0.35">
      <c r="A62">
        <v>300</v>
      </c>
      <c r="B62" s="1">
        <v>5.8222851646603102</v>
      </c>
      <c r="C62" s="3">
        <f t="shared" si="0"/>
        <v>3.0499136535674751E-2</v>
      </c>
      <c r="D62">
        <v>190.9</v>
      </c>
      <c r="E62" s="4">
        <f t="shared" si="1"/>
        <v>37167.651955054789</v>
      </c>
      <c r="F62" s="1">
        <f t="shared" si="2"/>
        <v>6.8999999999999995</v>
      </c>
      <c r="G62" s="3">
        <f t="shared" si="3"/>
        <v>3.7902969564608187</v>
      </c>
      <c r="H62" s="4">
        <v>30988.208767525339</v>
      </c>
      <c r="I62" s="4">
        <v>29122.812580569229</v>
      </c>
    </row>
    <row r="65" spans="1:3" x14ac:dyDescent="0.35">
      <c r="A65" t="s">
        <v>5</v>
      </c>
    </row>
    <row r="67" spans="1:3" x14ac:dyDescent="0.35">
      <c r="A67" s="5" t="s">
        <v>6</v>
      </c>
      <c r="B67" s="2" t="s">
        <v>1</v>
      </c>
      <c r="C67" s="2" t="s">
        <v>7</v>
      </c>
    </row>
    <row r="68" spans="1:3" x14ac:dyDescent="0.35">
      <c r="A68">
        <v>1</v>
      </c>
      <c r="B68" s="6">
        <f>12.45+(0.4/A68^-0.2)</f>
        <v>12.85</v>
      </c>
      <c r="C68" s="4">
        <f>4528-(28/A68^-0.475)</f>
        <v>4500</v>
      </c>
    </row>
    <row r="69" spans="1:3" x14ac:dyDescent="0.35">
      <c r="A69">
        <v>2</v>
      </c>
      <c r="B69" s="6">
        <f t="shared" ref="B69:B132" si="4">12.45+(0.4/A69^-0.2)</f>
        <v>12.909479341998813</v>
      </c>
      <c r="C69" s="4">
        <f t="shared" ref="C69:C132" si="5">4528-(28/A69^-0.475)</f>
        <v>4489.0822898444148</v>
      </c>
    </row>
    <row r="70" spans="1:3" x14ac:dyDescent="0.35">
      <c r="A70">
        <v>3</v>
      </c>
      <c r="B70" s="6">
        <f t="shared" si="4"/>
        <v>12.948292375846206</v>
      </c>
      <c r="C70" s="4">
        <f t="shared" si="5"/>
        <v>4480.8164484714252</v>
      </c>
    </row>
    <row r="71" spans="1:3" x14ac:dyDescent="0.35">
      <c r="A71">
        <v>4</v>
      </c>
      <c r="B71" s="6">
        <f t="shared" si="4"/>
        <v>12.977803164309156</v>
      </c>
      <c r="C71" s="4">
        <f t="shared" si="5"/>
        <v>4473.9075655802089</v>
      </c>
    </row>
    <row r="72" spans="1:3" x14ac:dyDescent="0.35">
      <c r="A72">
        <v>5</v>
      </c>
      <c r="B72" s="6">
        <f t="shared" si="4"/>
        <v>13.001891864584485</v>
      </c>
      <c r="C72" s="4">
        <f t="shared" si="5"/>
        <v>4467.8592578064163</v>
      </c>
    </row>
    <row r="73" spans="1:3" x14ac:dyDescent="0.35">
      <c r="A73">
        <v>6</v>
      </c>
      <c r="B73" s="6">
        <f t="shared" si="4"/>
        <v>13.022387632442101</v>
      </c>
      <c r="C73" s="4">
        <f t="shared" si="5"/>
        <v>4462.4187220535641</v>
      </c>
    </row>
    <row r="74" spans="1:3" x14ac:dyDescent="0.35">
      <c r="A74">
        <v>7</v>
      </c>
      <c r="B74" s="6">
        <f t="shared" si="4"/>
        <v>13.04030926463782</v>
      </c>
      <c r="C74" s="4">
        <f t="shared" si="5"/>
        <v>4457.4365834530354</v>
      </c>
    </row>
    <row r="75" spans="1:3" x14ac:dyDescent="0.35">
      <c r="A75">
        <v>8</v>
      </c>
      <c r="B75" s="6">
        <f t="shared" si="4"/>
        <v>13.056286626604159</v>
      </c>
      <c r="C75" s="4">
        <f t="shared" si="5"/>
        <v>4452.8159398443049</v>
      </c>
    </row>
    <row r="76" spans="1:3" x14ac:dyDescent="0.35">
      <c r="A76">
        <v>9</v>
      </c>
      <c r="B76" s="6">
        <f t="shared" si="4"/>
        <v>13.070738229566143</v>
      </c>
      <c r="C76" s="4">
        <f t="shared" si="5"/>
        <v>4448.4897308982263</v>
      </c>
    </row>
    <row r="77" spans="1:3" x14ac:dyDescent="0.35">
      <c r="A77">
        <v>10</v>
      </c>
      <c r="B77" s="6">
        <f t="shared" si="4"/>
        <v>13.083957276984444</v>
      </c>
      <c r="C77" s="4">
        <f t="shared" si="5"/>
        <v>4444.4092866702968</v>
      </c>
    </row>
    <row r="78" spans="1:3" x14ac:dyDescent="0.35">
      <c r="A78">
        <v>11</v>
      </c>
      <c r="B78" s="6">
        <f t="shared" si="4"/>
        <v>13.09615770648087</v>
      </c>
      <c r="C78" s="4">
        <f t="shared" si="5"/>
        <v>4440.5379692628303</v>
      </c>
    </row>
    <row r="79" spans="1:3" x14ac:dyDescent="0.35">
      <c r="A79">
        <v>12</v>
      </c>
      <c r="B79" s="6">
        <f t="shared" si="4"/>
        <v>13.107500731806891</v>
      </c>
      <c r="C79" s="4">
        <f t="shared" si="5"/>
        <v>4436.8473869017043</v>
      </c>
    </row>
    <row r="80" spans="1:3" x14ac:dyDescent="0.35">
      <c r="A80">
        <v>13</v>
      </c>
      <c r="B80" s="6">
        <f t="shared" si="4"/>
        <v>13.118111060933924</v>
      </c>
      <c r="C80" s="4">
        <f t="shared" si="5"/>
        <v>4433.3150130424256</v>
      </c>
    </row>
    <row r="81" spans="1:3" x14ac:dyDescent="0.35">
      <c r="A81">
        <v>14</v>
      </c>
      <c r="B81" s="6">
        <f t="shared" si="4"/>
        <v>13.128087281228973</v>
      </c>
      <c r="C81" s="4">
        <f t="shared" si="5"/>
        <v>4429.9226216870502</v>
      </c>
    </row>
    <row r="82" spans="1:3" x14ac:dyDescent="0.35">
      <c r="A82">
        <v>15</v>
      </c>
      <c r="B82" s="6">
        <f t="shared" si="4"/>
        <v>13.137508771034991</v>
      </c>
      <c r="C82" s="4">
        <f t="shared" si="5"/>
        <v>4426.6552211336539</v>
      </c>
    </row>
    <row r="83" spans="1:3" x14ac:dyDescent="0.35">
      <c r="A83">
        <v>16</v>
      </c>
      <c r="B83" s="6">
        <f t="shared" si="4"/>
        <v>13.146440450636899</v>
      </c>
      <c r="C83" s="4">
        <f t="shared" si="5"/>
        <v>4423.5003049478773</v>
      </c>
    </row>
    <row r="84" spans="1:3" x14ac:dyDescent="0.35">
      <c r="A84">
        <v>17</v>
      </c>
      <c r="B84" s="6">
        <f t="shared" si="4"/>
        <v>13.154936139132927</v>
      </c>
      <c r="C84" s="4">
        <f t="shared" si="5"/>
        <v>4420.4473119812874</v>
      </c>
    </row>
    <row r="85" spans="1:3" x14ac:dyDescent="0.35">
      <c r="A85">
        <v>18</v>
      </c>
      <c r="B85" s="6">
        <f t="shared" si="4"/>
        <v>13.1630409831864</v>
      </c>
      <c r="C85" s="4">
        <f t="shared" si="5"/>
        <v>4417.487228310878</v>
      </c>
    </row>
    <row r="86" spans="1:3" x14ac:dyDescent="0.35">
      <c r="A86">
        <v>19</v>
      </c>
      <c r="B86" s="6">
        <f t="shared" si="4"/>
        <v>13.170793250926856</v>
      </c>
      <c r="C86" s="4">
        <f t="shared" si="5"/>
        <v>4414.6122880402163</v>
      </c>
    </row>
    <row r="87" spans="1:3" x14ac:dyDescent="0.35">
      <c r="A87">
        <v>20</v>
      </c>
      <c r="B87" s="6">
        <f t="shared" si="4"/>
        <v>13.178225681210431</v>
      </c>
      <c r="C87" s="4">
        <f t="shared" si="5"/>
        <v>4411.8157445334282</v>
      </c>
    </row>
    <row r="88" spans="1:3" x14ac:dyDescent="0.35">
      <c r="A88">
        <v>21</v>
      </c>
      <c r="B88" s="6">
        <f t="shared" si="4"/>
        <v>13.185366514901016</v>
      </c>
      <c r="C88" s="4">
        <f t="shared" si="5"/>
        <v>4409.0916928330016</v>
      </c>
    </row>
    <row r="89" spans="1:3" x14ac:dyDescent="0.35">
      <c r="A89">
        <v>22</v>
      </c>
      <c r="B89" s="6">
        <f t="shared" si="4"/>
        <v>13.192240294503232</v>
      </c>
      <c r="C89" s="4">
        <f t="shared" si="5"/>
        <v>4406.4349299339974</v>
      </c>
    </row>
    <row r="90" spans="1:3" x14ac:dyDescent="0.35">
      <c r="A90">
        <v>23</v>
      </c>
      <c r="B90" s="6">
        <f t="shared" si="4"/>
        <v>13.198868492221942</v>
      </c>
      <c r="C90" s="4">
        <f t="shared" si="5"/>
        <v>4403.840843502102</v>
      </c>
    </row>
    <row r="91" spans="1:3" x14ac:dyDescent="0.35">
      <c r="A91">
        <v>24</v>
      </c>
      <c r="B91" s="6">
        <f t="shared" si="4"/>
        <v>13.205270009035921</v>
      </c>
      <c r="C91" s="4">
        <f t="shared" si="5"/>
        <v>4401.3053222684402</v>
      </c>
    </row>
    <row r="92" spans="1:3" x14ac:dyDescent="0.35">
      <c r="A92">
        <v>25</v>
      </c>
      <c r="B92" s="6">
        <f t="shared" si="4"/>
        <v>13.21146157548635</v>
      </c>
      <c r="C92" s="4">
        <f t="shared" si="5"/>
        <v>4398.8246831573178</v>
      </c>
    </row>
    <row r="93" spans="1:3" x14ac:dyDescent="0.35">
      <c r="A93">
        <v>26</v>
      </c>
      <c r="B93" s="6">
        <f t="shared" si="4"/>
        <v>13.217458076650122</v>
      </c>
      <c r="C93" s="4">
        <f t="shared" si="5"/>
        <v>4396.3956114821331</v>
      </c>
    </row>
    <row r="94" spans="1:3" x14ac:dyDescent="0.35">
      <c r="A94">
        <v>27</v>
      </c>
      <c r="B94" s="6">
        <f t="shared" si="4"/>
        <v>13.223272817972704</v>
      </c>
      <c r="C94" s="4">
        <f t="shared" si="5"/>
        <v>4394.0151114566297</v>
      </c>
    </row>
    <row r="95" spans="1:3" x14ac:dyDescent="0.35">
      <c r="A95">
        <v>28</v>
      </c>
      <c r="B95" s="6">
        <f t="shared" si="4"/>
        <v>13.228917744492135</v>
      </c>
      <c r="C95" s="4">
        <f t="shared" si="5"/>
        <v>4391.6804649284613</v>
      </c>
    </row>
    <row r="96" spans="1:3" x14ac:dyDescent="0.35">
      <c r="A96">
        <v>29</v>
      </c>
      <c r="B96" s="6">
        <f t="shared" si="4"/>
        <v>13.234403622981819</v>
      </c>
      <c r="C96" s="4">
        <f t="shared" si="5"/>
        <v>4389.3891967258987</v>
      </c>
    </row>
    <row r="97" spans="1:3" x14ac:dyDescent="0.35">
      <c r="A97">
        <v>30</v>
      </c>
      <c r="B97" s="6">
        <f t="shared" si="4"/>
        <v>13.239740194333928</v>
      </c>
      <c r="C97" s="4">
        <f t="shared" si="5"/>
        <v>4387.1390453677732</v>
      </c>
    </row>
    <row r="98" spans="1:3" x14ac:dyDescent="0.35">
      <c r="A98">
        <v>31</v>
      </c>
      <c r="B98" s="6">
        <f t="shared" si="4"/>
        <v>13.244936301865783</v>
      </c>
      <c r="C98" s="4">
        <f t="shared" si="5"/>
        <v>4384.9279381565311</v>
      </c>
    </row>
    <row r="99" spans="1:3" x14ac:dyDescent="0.35">
      <c r="A99">
        <v>32</v>
      </c>
      <c r="B99" s="6">
        <f t="shared" si="4"/>
        <v>13.25</v>
      </c>
      <c r="C99" s="4">
        <f t="shared" si="5"/>
        <v>4382.753969879087</v>
      </c>
    </row>
    <row r="100" spans="1:3" x14ac:dyDescent="0.35">
      <c r="A100">
        <v>33</v>
      </c>
      <c r="B100" s="6">
        <f t="shared" si="4"/>
        <v>13.254938646834223</v>
      </c>
      <c r="C100" s="4">
        <f t="shared" si="5"/>
        <v>4380.6153844971068</v>
      </c>
    </row>
    <row r="101" spans="1:3" x14ac:dyDescent="0.35">
      <c r="A101">
        <v>34</v>
      </c>
      <c r="B101" s="6">
        <f t="shared" si="4"/>
        <v>13.259758983399953</v>
      </c>
      <c r="C101" s="4">
        <f t="shared" si="5"/>
        <v>4378.5105593297721</v>
      </c>
    </row>
    <row r="102" spans="1:3" x14ac:dyDescent="0.35">
      <c r="A102">
        <v>35</v>
      </c>
      <c r="B102" s="6">
        <f t="shared" si="4"/>
        <v>13.264467201856158</v>
      </c>
      <c r="C102" s="4">
        <f t="shared" si="5"/>
        <v>4376.4379913268058</v>
      </c>
    </row>
    <row r="103" spans="1:3" x14ac:dyDescent="0.35">
      <c r="A103">
        <v>36</v>
      </c>
      <c r="B103" s="6">
        <f t="shared" si="4"/>
        <v>13.269069004431687</v>
      </c>
      <c r="C103" s="4">
        <f t="shared" si="5"/>
        <v>4374.3962851040133</v>
      </c>
    </row>
    <row r="104" spans="1:3" x14ac:dyDescent="0.35">
      <c r="A104">
        <v>37</v>
      </c>
      <c r="B104" s="6">
        <f t="shared" si="4"/>
        <v>13.273569654591407</v>
      </c>
      <c r="C104" s="4">
        <f t="shared" si="5"/>
        <v>4372.3841424726334</v>
      </c>
    </row>
    <row r="105" spans="1:3" x14ac:dyDescent="0.35">
      <c r="A105">
        <v>38</v>
      </c>
      <c r="B105" s="6">
        <f t="shared" si="4"/>
        <v>13.277974021632645</v>
      </c>
      <c r="C105" s="4">
        <f t="shared" si="5"/>
        <v>4370.4003532408624</v>
      </c>
    </row>
    <row r="106" spans="1:3" x14ac:dyDescent="0.35">
      <c r="A106">
        <v>39</v>
      </c>
      <c r="B106" s="6">
        <f t="shared" si="4"/>
        <v>13.282286619704736</v>
      </c>
      <c r="C106" s="4">
        <f t="shared" si="5"/>
        <v>4368.4437871037453</v>
      </c>
    </row>
    <row r="107" spans="1:3" x14ac:dyDescent="0.35">
      <c r="A107">
        <v>40</v>
      </c>
      <c r="B107" s="6">
        <f t="shared" si="4"/>
        <v>13.286511642073018</v>
      </c>
      <c r="C107" s="4">
        <f t="shared" si="5"/>
        <v>4366.5133864681957</v>
      </c>
    </row>
    <row r="108" spans="1:3" x14ac:dyDescent="0.35">
      <c r="A108">
        <v>41</v>
      </c>
      <c r="B108" s="6">
        <f t="shared" si="4"/>
        <v>13.290652991310314</v>
      </c>
      <c r="C108" s="4">
        <f t="shared" si="5"/>
        <v>4364.6081600847483</v>
      </c>
    </row>
    <row r="109" spans="1:3" x14ac:dyDescent="0.35">
      <c r="A109">
        <v>42</v>
      </c>
      <c r="B109" s="6">
        <f t="shared" si="4"/>
        <v>13.294714305986702</v>
      </c>
      <c r="C109" s="4">
        <f t="shared" si="5"/>
        <v>4362.7271773779794</v>
      </c>
    </row>
    <row r="110" spans="1:3" x14ac:dyDescent="0.35">
      <c r="A110">
        <v>43</v>
      </c>
      <c r="B110" s="6">
        <f t="shared" si="4"/>
        <v>13.298698984336758</v>
      </c>
      <c r="C110" s="4">
        <f t="shared" si="5"/>
        <v>4360.8695633842026</v>
      </c>
    </row>
    <row r="111" spans="1:3" x14ac:dyDescent="0.35">
      <c r="A111">
        <v>44</v>
      </c>
      <c r="B111" s="6">
        <f t="shared" si="4"/>
        <v>13.302610205308378</v>
      </c>
      <c r="C111" s="4">
        <f t="shared" si="5"/>
        <v>4359.0344942188531</v>
      </c>
    </row>
    <row r="112" spans="1:3" x14ac:dyDescent="0.35">
      <c r="A112">
        <v>45</v>
      </c>
      <c r="B112" s="6">
        <f t="shared" si="4"/>
        <v>13.306450947335328</v>
      </c>
      <c r="C112" s="4">
        <f t="shared" si="5"/>
        <v>4357.2211930074209</v>
      </c>
    </row>
    <row r="113" spans="1:3" x14ac:dyDescent="0.35">
      <c r="A113">
        <v>46</v>
      </c>
      <c r="B113" s="6">
        <f t="shared" si="4"/>
        <v>13.310224005124455</v>
      </c>
      <c r="C113" s="4">
        <f t="shared" si="5"/>
        <v>4355.428926223316</v>
      </c>
    </row>
    <row r="114" spans="1:3" x14ac:dyDescent="0.35">
      <c r="A114">
        <v>47</v>
      </c>
      <c r="B114" s="6">
        <f t="shared" si="4"/>
        <v>13.313932004705785</v>
      </c>
      <c r="C114" s="4">
        <f t="shared" si="5"/>
        <v>4353.6570003840525</v>
      </c>
    </row>
    <row r="115" spans="1:3" x14ac:dyDescent="0.35">
      <c r="A115">
        <v>48</v>
      </c>
      <c r="B115" s="6">
        <f t="shared" si="4"/>
        <v>13.317577416958159</v>
      </c>
      <c r="C115" s="4">
        <f t="shared" si="5"/>
        <v>4351.904759063852</v>
      </c>
    </row>
    <row r="116" spans="1:3" x14ac:dyDescent="0.35">
      <c r="A116">
        <v>49</v>
      </c>
      <c r="B116" s="6">
        <f t="shared" si="4"/>
        <v>13.321162569793112</v>
      </c>
      <c r="C116" s="4">
        <f t="shared" si="5"/>
        <v>4350.1715801864148</v>
      </c>
    </row>
    <row r="117" spans="1:3" x14ac:dyDescent="0.35">
      <c r="A117">
        <v>50</v>
      </c>
      <c r="B117" s="6">
        <f t="shared" si="4"/>
        <v>13.324689659154622</v>
      </c>
      <c r="C117" s="4">
        <f t="shared" si="5"/>
        <v>4348.4568735664488</v>
      </c>
    </row>
    <row r="118" spans="1:3" x14ac:dyDescent="0.35">
      <c r="A118">
        <v>51</v>
      </c>
      <c r="B118" s="6">
        <f t="shared" si="4"/>
        <v>13.328160758970995</v>
      </c>
      <c r="C118" s="4">
        <f t="shared" si="5"/>
        <v>4346.7600786725843</v>
      </c>
    </row>
    <row r="119" spans="1:3" x14ac:dyDescent="0.35">
      <c r="A119">
        <v>52</v>
      </c>
      <c r="B119" s="6">
        <f t="shared" si="4"/>
        <v>13.331577830177183</v>
      </c>
      <c r="C119" s="4">
        <f t="shared" si="5"/>
        <v>4345.0806625878076</v>
      </c>
    </row>
    <row r="120" spans="1:3" x14ac:dyDescent="0.35">
      <c r="A120">
        <v>53</v>
      </c>
      <c r="B120" s="6">
        <f t="shared" si="4"/>
        <v>13.334942728910447</v>
      </c>
      <c r="C120" s="4">
        <f t="shared" si="5"/>
        <v>4343.4181181465419</v>
      </c>
    </row>
    <row r="121" spans="1:3" x14ac:dyDescent="0.35">
      <c r="A121">
        <v>54</v>
      </c>
      <c r="B121" s="6">
        <f t="shared" si="4"/>
        <v>13.338257213969168</v>
      </c>
      <c r="C121" s="4">
        <f t="shared" si="5"/>
        <v>4341.7719622300256</v>
      </c>
    </row>
    <row r="122" spans="1:3" x14ac:dyDescent="0.35">
      <c r="A122">
        <v>55</v>
      </c>
      <c r="B122" s="6">
        <f t="shared" si="4"/>
        <v>13.341522953613406</v>
      </c>
      <c r="C122" s="4">
        <f t="shared" si="5"/>
        <v>4340.1417342038785</v>
      </c>
    </row>
    <row r="123" spans="1:3" x14ac:dyDescent="0.35">
      <c r="A123">
        <v>56</v>
      </c>
      <c r="B123" s="6">
        <f t="shared" si="4"/>
        <v>13.344741531776116</v>
      </c>
      <c r="C123" s="4">
        <f t="shared" si="5"/>
        <v>4338.5269944836318</v>
      </c>
    </row>
    <row r="124" spans="1:3" x14ac:dyDescent="0.35">
      <c r="A124">
        <v>57</v>
      </c>
      <c r="B124" s="6">
        <f t="shared" si="4"/>
        <v>13.347914453745636</v>
      </c>
      <c r="C124" s="4">
        <f t="shared" si="5"/>
        <v>4336.9273232156565</v>
      </c>
    </row>
    <row r="125" spans="1:3" x14ac:dyDescent="0.35">
      <c r="A125">
        <v>58</v>
      </c>
      <c r="B125" s="6">
        <f t="shared" si="4"/>
        <v>13.351043151372929</v>
      </c>
      <c r="C125" s="4">
        <f t="shared" si="5"/>
        <v>4335.3423190623453</v>
      </c>
    </row>
    <row r="126" spans="1:3" x14ac:dyDescent="0.35">
      <c r="A126">
        <v>59</v>
      </c>
      <c r="B126" s="6">
        <f t="shared" si="4"/>
        <v>13.354128987850725</v>
      </c>
      <c r="C126" s="4">
        <f t="shared" si="5"/>
        <v>4333.7715980816656</v>
      </c>
    </row>
    <row r="127" spans="1:3" x14ac:dyDescent="0.35">
      <c r="A127">
        <v>60</v>
      </c>
      <c r="B127" s="6">
        <f t="shared" si="4"/>
        <v>13.357173262106421</v>
      </c>
      <c r="C127" s="4">
        <f t="shared" si="5"/>
        <v>4332.2147926922835</v>
      </c>
    </row>
    <row r="128" spans="1:3" x14ac:dyDescent="0.35">
      <c r="A128">
        <v>61</v>
      </c>
      <c r="B128" s="6">
        <f t="shared" si="4"/>
        <v>13.360177212845812</v>
      </c>
      <c r="C128" s="4">
        <f t="shared" si="5"/>
        <v>4330.6715507164099</v>
      </c>
    </row>
    <row r="129" spans="1:3" x14ac:dyDescent="0.35">
      <c r="A129">
        <v>62</v>
      </c>
      <c r="B129" s="6">
        <f t="shared" si="4"/>
        <v>13.363142022280652</v>
      </c>
      <c r="C129" s="4">
        <f t="shared" si="5"/>
        <v>4329.141534493353</v>
      </c>
    </row>
    <row r="130" spans="1:3" x14ac:dyDescent="0.35">
      <c r="A130">
        <v>63</v>
      </c>
      <c r="B130" s="6">
        <f t="shared" si="4"/>
        <v>13.366068819569433</v>
      </c>
      <c r="C130" s="4">
        <f t="shared" si="5"/>
        <v>4327.624420057512</v>
      </c>
    </row>
    <row r="131" spans="1:3" x14ac:dyDescent="0.35">
      <c r="A131">
        <v>64</v>
      </c>
      <c r="B131" s="6">
        <f t="shared" si="4"/>
        <v>13.368958683997628</v>
      </c>
      <c r="C131" s="4">
        <f t="shared" si="5"/>
        <v>4326.119896375174</v>
      </c>
    </row>
    <row r="132" spans="1:3" x14ac:dyDescent="0.35">
      <c r="A132">
        <v>65</v>
      </c>
      <c r="B132" s="6">
        <f t="shared" si="4"/>
        <v>13.371812647920855</v>
      </c>
      <c r="C132" s="4">
        <f t="shared" si="5"/>
        <v>4324.6276646350598</v>
      </c>
    </row>
    <row r="133" spans="1:3" x14ac:dyDescent="0.35">
      <c r="A133">
        <v>66</v>
      </c>
      <c r="B133" s="6">
        <f t="shared" ref="B133:B196" si="6">12.45+(0.4/A133^-0.2)</f>
        <v>13.374631699492012</v>
      </c>
      <c r="C133" s="4">
        <f t="shared" ref="C133:C196" si="7">4528-(28/A133^-0.475)</f>
        <v>4323.1474375880707</v>
      </c>
    </row>
    <row r="134" spans="1:3" x14ac:dyDescent="0.35">
      <c r="A134">
        <v>67</v>
      </c>
      <c r="B134" s="6">
        <f t="shared" si="6"/>
        <v>13.377416785191219</v>
      </c>
      <c r="C134" s="4">
        <f t="shared" si="7"/>
        <v>4321.6789389321302</v>
      </c>
    </row>
    <row r="135" spans="1:3" x14ac:dyDescent="0.35">
      <c r="A135">
        <v>68</v>
      </c>
      <c r="B135" s="6">
        <f t="shared" si="6"/>
        <v>13.380168812175597</v>
      </c>
      <c r="C135" s="4">
        <f t="shared" si="7"/>
        <v>4320.2219027384108</v>
      </c>
    </row>
    <row r="136" spans="1:3" x14ac:dyDescent="0.35">
      <c r="A136">
        <v>69</v>
      </c>
      <c r="B136" s="6">
        <f t="shared" si="6"/>
        <v>13.382888650464096</v>
      </c>
      <c r="C136" s="4">
        <f t="shared" si="7"/>
        <v>4318.7760729156098</v>
      </c>
    </row>
    <row r="137" spans="1:3" x14ac:dyDescent="0.35">
      <c r="A137">
        <v>70</v>
      </c>
      <c r="B137" s="6">
        <f t="shared" si="6"/>
        <v>13.385577134971207</v>
      </c>
      <c r="C137" s="4">
        <f t="shared" si="7"/>
        <v>4317.3412027092245</v>
      </c>
    </row>
    <row r="138" spans="1:3" x14ac:dyDescent="0.35">
      <c r="A138">
        <v>71</v>
      </c>
      <c r="B138" s="6">
        <f t="shared" si="6"/>
        <v>13.388235067402</v>
      </c>
      <c r="C138" s="4">
        <f t="shared" si="7"/>
        <v>4315.9170542330785</v>
      </c>
    </row>
    <row r="139" spans="1:3" x14ac:dyDescent="0.35">
      <c r="A139">
        <v>72</v>
      </c>
      <c r="B139" s="6">
        <f t="shared" si="6"/>
        <v>13.390863218019739</v>
      </c>
      <c r="C139" s="4">
        <f t="shared" si="7"/>
        <v>4314.5033980305998</v>
      </c>
    </row>
    <row r="140" spans="1:3" x14ac:dyDescent="0.35">
      <c r="A140">
        <v>73</v>
      </c>
      <c r="B140" s="6">
        <f t="shared" si="6"/>
        <v>13.393462327296293</v>
      </c>
      <c r="C140" s="4">
        <f t="shared" si="7"/>
        <v>4313.1000126635781</v>
      </c>
    </row>
    <row r="141" spans="1:3" x14ac:dyDescent="0.35">
      <c r="A141">
        <v>74</v>
      </c>
      <c r="B141" s="6">
        <f t="shared" si="6"/>
        <v>13.396033107454624</v>
      </c>
      <c r="C141" s="4">
        <f t="shared" si="7"/>
        <v>4311.7066843263237</v>
      </c>
    </row>
    <row r="142" spans="1:3" x14ac:dyDescent="0.35">
      <c r="A142">
        <v>75</v>
      </c>
      <c r="B142" s="6">
        <f t="shared" si="6"/>
        <v>13.398576243911725</v>
      </c>
      <c r="C142" s="4">
        <f t="shared" si="7"/>
        <v>4310.3232064833337</v>
      </c>
    </row>
    <row r="143" spans="1:3" x14ac:dyDescent="0.35">
      <c r="A143">
        <v>76</v>
      </c>
      <c r="B143" s="6">
        <f t="shared" si="6"/>
        <v>13.401092396629698</v>
      </c>
      <c r="C143" s="4">
        <f t="shared" si="7"/>
        <v>4308.9493795287581</v>
      </c>
    </row>
    <row r="144" spans="1:3" x14ac:dyDescent="0.35">
      <c r="A144">
        <v>77</v>
      </c>
      <c r="B144" s="6">
        <f t="shared" si="6"/>
        <v>13.40358220138196</v>
      </c>
      <c r="C144" s="4">
        <f t="shared" si="7"/>
        <v>4307.5850104660612</v>
      </c>
    </row>
    <row r="145" spans="1:3" x14ac:dyDescent="0.35">
      <c r="A145">
        <v>78</v>
      </c>
      <c r="B145" s="6">
        <f t="shared" si="6"/>
        <v>13.406046270940875</v>
      </c>
      <c r="C145" s="4">
        <f t="shared" si="7"/>
        <v>4306.2299126064527</v>
      </c>
    </row>
    <row r="146" spans="1:3" x14ac:dyDescent="0.35">
      <c r="A146">
        <v>79</v>
      </c>
      <c r="B146" s="6">
        <f t="shared" si="6"/>
        <v>13.408485196192707</v>
      </c>
      <c r="C146" s="4">
        <f t="shared" si="7"/>
        <v>4304.8839052847579</v>
      </c>
    </row>
    <row r="147" spans="1:3" x14ac:dyDescent="0.35">
      <c r="A147">
        <v>80</v>
      </c>
      <c r="B147" s="6">
        <f t="shared" si="6"/>
        <v>13.410899547185144</v>
      </c>
      <c r="C147" s="4">
        <f t="shared" si="7"/>
        <v>4303.5468135915071</v>
      </c>
    </row>
    <row r="148" spans="1:3" x14ac:dyDescent="0.35">
      <c r="A148">
        <v>81</v>
      </c>
      <c r="B148" s="6">
        <f t="shared" si="6"/>
        <v>13.413289874112277</v>
      </c>
      <c r="C148" s="4">
        <f t="shared" si="7"/>
        <v>4302.2184681201279</v>
      </c>
    </row>
    <row r="149" spans="1:3" x14ac:dyDescent="0.35">
      <c r="A149">
        <v>82</v>
      </c>
      <c r="B149" s="6">
        <f t="shared" si="6"/>
        <v>13.415656708241494</v>
      </c>
      <c r="C149" s="4">
        <f t="shared" si="7"/>
        <v>4300.8987047282289</v>
      </c>
    </row>
    <row r="150" spans="1:3" x14ac:dyDescent="0.35">
      <c r="A150">
        <v>83</v>
      </c>
      <c r="B150" s="6">
        <f t="shared" si="6"/>
        <v>13.418000562786384</v>
      </c>
      <c r="C150" s="4">
        <f t="shared" si="7"/>
        <v>4299.5873643119994</v>
      </c>
    </row>
    <row r="151" spans="1:3" x14ac:dyDescent="0.35">
      <c r="A151">
        <v>84</v>
      </c>
      <c r="B151" s="6">
        <f t="shared" si="6"/>
        <v>13.420321933729385</v>
      </c>
      <c r="C151" s="4">
        <f t="shared" si="7"/>
        <v>4298.2842925928826</v>
      </c>
    </row>
    <row r="152" spans="1:3" x14ac:dyDescent="0.35">
      <c r="A152">
        <v>85</v>
      </c>
      <c r="B152" s="6">
        <f t="shared" si="6"/>
        <v>13.422621300597648</v>
      </c>
      <c r="C152" s="4">
        <f t="shared" si="7"/>
        <v>4296.9893399157017</v>
      </c>
    </row>
    <row r="153" spans="1:3" x14ac:dyDescent="0.35">
      <c r="A153">
        <v>86</v>
      </c>
      <c r="B153" s="6">
        <f t="shared" si="6"/>
        <v>13.424899127195289</v>
      </c>
      <c r="C153" s="4">
        <f t="shared" si="7"/>
        <v>4295.7023610574979</v>
      </c>
    </row>
    <row r="154" spans="1:3" x14ac:dyDescent="0.35">
      <c r="A154">
        <v>87</v>
      </c>
      <c r="B154" s="6">
        <f t="shared" si="6"/>
        <v>13.427155862294956</v>
      </c>
      <c r="C154" s="4">
        <f t="shared" si="7"/>
        <v>4294.4232150464049</v>
      </c>
    </row>
    <row r="155" spans="1:3" x14ac:dyDescent="0.35">
      <c r="A155">
        <v>88</v>
      </c>
      <c r="B155" s="6">
        <f t="shared" si="6"/>
        <v>13.429391940291419</v>
      </c>
      <c r="C155" s="4">
        <f t="shared" si="7"/>
        <v>4293.1517649899079</v>
      </c>
    </row>
    <row r="156" spans="1:3" x14ac:dyDescent="0.35">
      <c r="A156">
        <v>89</v>
      </c>
      <c r="B156" s="6">
        <f t="shared" si="6"/>
        <v>13.431607781819652</v>
      </c>
      <c r="C156" s="4">
        <f t="shared" si="7"/>
        <v>4291.8878779119132</v>
      </c>
    </row>
    <row r="157" spans="1:3" x14ac:dyDescent="0.35">
      <c r="A157">
        <v>90</v>
      </c>
      <c r="B157" s="6">
        <f t="shared" si="6"/>
        <v>13.433803794339745</v>
      </c>
      <c r="C157" s="4">
        <f t="shared" si="7"/>
        <v>4290.6314245980757</v>
      </c>
    </row>
    <row r="158" spans="1:3" x14ac:dyDescent="0.35">
      <c r="A158">
        <v>91</v>
      </c>
      <c r="B158" s="6">
        <f t="shared" si="6"/>
        <v>13.435980372690747</v>
      </c>
      <c r="C158" s="4">
        <f t="shared" si="7"/>
        <v>4289.382279448886</v>
      </c>
    </row>
    <row r="159" spans="1:3" x14ac:dyDescent="0.35">
      <c r="A159">
        <v>92</v>
      </c>
      <c r="B159" s="6">
        <f t="shared" si="6"/>
        <v>13.438137899615423</v>
      </c>
      <c r="C159" s="4">
        <f t="shared" si="7"/>
        <v>4288.1403203400305</v>
      </c>
    </row>
    <row r="160" spans="1:3" x14ac:dyDescent="0.35">
      <c r="A160">
        <v>93</v>
      </c>
      <c r="B160" s="6">
        <f t="shared" si="6"/>
        <v>13.440276746257746</v>
      </c>
      <c r="C160" s="4">
        <f t="shared" si="7"/>
        <v>4286.9054284896174</v>
      </c>
    </row>
    <row r="161" spans="1:3" x14ac:dyDescent="0.35">
      <c r="A161">
        <v>94</v>
      </c>
      <c r="B161" s="6">
        <f t="shared" si="6"/>
        <v>13.442397272634826</v>
      </c>
      <c r="C161" s="4">
        <f t="shared" si="7"/>
        <v>4285.6774883318294</v>
      </c>
    </row>
    <row r="162" spans="1:3" x14ac:dyDescent="0.35">
      <c r="A162">
        <v>95</v>
      </c>
      <c r="B162" s="6">
        <f t="shared" si="6"/>
        <v>13.44449982808484</v>
      </c>
      <c r="C162" s="4">
        <f t="shared" si="7"/>
        <v>4284.4563873966545</v>
      </c>
    </row>
    <row r="163" spans="1:3" x14ac:dyDescent="0.35">
      <c r="A163">
        <v>96</v>
      </c>
      <c r="B163" s="6">
        <f t="shared" si="6"/>
        <v>13.446584751692413</v>
      </c>
      <c r="C163" s="4">
        <f t="shared" si="7"/>
        <v>4283.2420161953214</v>
      </c>
    </row>
    <row r="164" spans="1:3" x14ac:dyDescent="0.35">
      <c r="A164">
        <v>97</v>
      </c>
      <c r="B164" s="6">
        <f t="shared" si="6"/>
        <v>13.448652372692834</v>
      </c>
      <c r="C164" s="4">
        <f t="shared" si="7"/>
        <v>4282.0342681111233</v>
      </c>
    </row>
    <row r="165" spans="1:3" x14ac:dyDescent="0.35">
      <c r="A165">
        <v>98</v>
      </c>
      <c r="B165" s="6">
        <f t="shared" si="6"/>
        <v>13.450703010856337</v>
      </c>
      <c r="C165" s="4">
        <f t="shared" si="7"/>
        <v>4280.8330392953258</v>
      </c>
    </row>
    <row r="166" spans="1:3" x14ac:dyDescent="0.35">
      <c r="A166">
        <v>99</v>
      </c>
      <c r="B166" s="6">
        <f t="shared" si="6"/>
        <v>13.45273697685364</v>
      </c>
      <c r="C166" s="4">
        <f t="shared" si="7"/>
        <v>4279.6382285678601</v>
      </c>
    </row>
    <row r="167" spans="1:3" x14ac:dyDescent="0.35">
      <c r="A167">
        <v>100</v>
      </c>
      <c r="B167" s="6">
        <f t="shared" si="6"/>
        <v>13.454754572603832</v>
      </c>
      <c r="C167" s="4">
        <f t="shared" si="7"/>
        <v>4278.4497373225513</v>
      </c>
    </row>
    <row r="168" spans="1:3" x14ac:dyDescent="0.35">
      <c r="A168">
        <v>101</v>
      </c>
      <c r="B168" s="6">
        <f t="shared" si="6"/>
        <v>13.456756091605627</v>
      </c>
      <c r="C168" s="4">
        <f t="shared" si="7"/>
        <v>4277.2674694366215</v>
      </c>
    </row>
    <row r="169" spans="1:3" x14ac:dyDescent="0.35">
      <c r="A169">
        <v>102</v>
      </c>
      <c r="B169" s="6">
        <f t="shared" si="6"/>
        <v>13.45874181925293</v>
      </c>
      <c r="C169" s="4">
        <f t="shared" si="7"/>
        <v>4276.0913311842323</v>
      </c>
    </row>
    <row r="170" spans="1:3" x14ac:dyDescent="0.35">
      <c r="A170">
        <v>103</v>
      </c>
      <c r="B170" s="6">
        <f t="shared" si="6"/>
        <v>13.460712033135627</v>
      </c>
      <c r="C170" s="4">
        <f t="shared" si="7"/>
        <v>4274.9212311538649</v>
      </c>
    </row>
    <row r="171" spans="1:3" x14ac:dyDescent="0.35">
      <c r="A171">
        <v>104</v>
      </c>
      <c r="B171" s="6">
        <f t="shared" si="6"/>
        <v>13.462667003326386</v>
      </c>
      <c r="C171" s="4">
        <f t="shared" si="7"/>
        <v>4273.7570801693055</v>
      </c>
    </row>
    <row r="172" spans="1:3" x14ac:dyDescent="0.35">
      <c r="A172">
        <v>105</v>
      </c>
      <c r="B172" s="6">
        <f t="shared" si="6"/>
        <v>13.464606992654293</v>
      </c>
      <c r="C172" s="4">
        <f t="shared" si="7"/>
        <v>4272.5987912140736</v>
      </c>
    </row>
    <row r="173" spans="1:3" x14ac:dyDescent="0.35">
      <c r="A173">
        <v>106</v>
      </c>
      <c r="B173" s="6">
        <f t="shared" si="6"/>
        <v>13.466532256966017</v>
      </c>
      <c r="C173" s="4">
        <f t="shared" si="7"/>
        <v>4271.4462793590928</v>
      </c>
    </row>
    <row r="174" spans="1:3" x14ac:dyDescent="0.35">
      <c r="A174">
        <v>107</v>
      </c>
      <c r="B174" s="6">
        <f t="shared" si="6"/>
        <v>13.468443045375185</v>
      </c>
      <c r="C174" s="4">
        <f t="shared" si="7"/>
        <v>4270.2994616934411</v>
      </c>
    </row>
    <row r="175" spans="1:3" x14ac:dyDescent="0.35">
      <c r="A175">
        <v>108</v>
      </c>
      <c r="B175" s="6">
        <f t="shared" si="6"/>
        <v>13.470339600500632</v>
      </c>
      <c r="C175" s="4">
        <f t="shared" si="7"/>
        <v>4269.1582572580255</v>
      </c>
    </row>
    <row r="176" spans="1:3" x14ac:dyDescent="0.35">
      <c r="A176">
        <v>109</v>
      </c>
      <c r="B176" s="6">
        <f t="shared" si="6"/>
        <v>13.472222158694075</v>
      </c>
      <c r="C176" s="4">
        <f t="shared" si="7"/>
        <v>4268.0225869820288</v>
      </c>
    </row>
    <row r="177" spans="1:3" x14ac:dyDescent="0.35">
      <c r="A177">
        <v>110</v>
      </c>
      <c r="B177" s="6">
        <f t="shared" si="6"/>
        <v>13.474090950257818</v>
      </c>
      <c r="C177" s="4">
        <f t="shared" si="7"/>
        <v>4266.8923736219858</v>
      </c>
    </row>
    <row r="178" spans="1:3" x14ac:dyDescent="0.35">
      <c r="A178">
        <v>111</v>
      </c>
      <c r="B178" s="6">
        <f t="shared" si="6"/>
        <v>13.475946199652979</v>
      </c>
      <c r="C178" s="4">
        <f t="shared" si="7"/>
        <v>4265.7675417033624</v>
      </c>
    </row>
    <row r="179" spans="1:3" x14ac:dyDescent="0.35">
      <c r="A179">
        <v>112</v>
      </c>
      <c r="B179" s="6">
        <f t="shared" si="6"/>
        <v>13.477788125698751</v>
      </c>
      <c r="C179" s="4">
        <f t="shared" si="7"/>
        <v>4264.6480174645121</v>
      </c>
    </row>
    <row r="180" spans="1:3" x14ac:dyDescent="0.35">
      <c r="A180">
        <v>113</v>
      </c>
      <c r="B180" s="6">
        <f t="shared" si="6"/>
        <v>13.479616941763146</v>
      </c>
      <c r="C180" s="4">
        <f t="shared" si="7"/>
        <v>4263.533728802885</v>
      </c>
    </row>
    <row r="181" spans="1:3" x14ac:dyDescent="0.35">
      <c r="A181">
        <v>114</v>
      </c>
      <c r="B181" s="6">
        <f t="shared" si="6"/>
        <v>13.481432855945673</v>
      </c>
      <c r="C181" s="4">
        <f t="shared" si="7"/>
        <v>4262.4246052233957</v>
      </c>
    </row>
    <row r="182" spans="1:3" x14ac:dyDescent="0.35">
      <c r="A182">
        <v>115</v>
      </c>
      <c r="B182" s="6">
        <f t="shared" si="6"/>
        <v>13.483236071252351</v>
      </c>
      <c r="C182" s="4">
        <f t="shared" si="7"/>
        <v>4261.3205777888252</v>
      </c>
    </row>
    <row r="183" spans="1:3" x14ac:dyDescent="0.35">
      <c r="A183">
        <v>116</v>
      </c>
      <c r="B183" s="6">
        <f t="shared" si="6"/>
        <v>13.485026785763429</v>
      </c>
      <c r="C183" s="4">
        <f t="shared" si="7"/>
        <v>4260.2215790721821</v>
      </c>
    </row>
    <row r="184" spans="1:3" x14ac:dyDescent="0.35">
      <c r="A184">
        <v>117</v>
      </c>
      <c r="B184" s="6">
        <f t="shared" si="6"/>
        <v>13.486805192794204</v>
      </c>
      <c r="C184" s="4">
        <f t="shared" si="7"/>
        <v>4259.1275431109052</v>
      </c>
    </row>
    <row r="185" spans="1:3" x14ac:dyDescent="0.35">
      <c r="A185">
        <v>118</v>
      </c>
      <c r="B185" s="6">
        <f t="shared" si="6"/>
        <v>13.488571481049263</v>
      </c>
      <c r="C185" s="4">
        <f t="shared" si="7"/>
        <v>4258.0384053628459</v>
      </c>
    </row>
    <row r="186" spans="1:3" x14ac:dyDescent="0.35">
      <c r="A186">
        <v>119</v>
      </c>
      <c r="B186" s="6">
        <f t="shared" si="6"/>
        <v>13.490325834770456</v>
      </c>
      <c r="C186" s="4">
        <f t="shared" si="7"/>
        <v>4256.9541026639235</v>
      </c>
    </row>
    <row r="187" spans="1:3" x14ac:dyDescent="0.35">
      <c r="A187">
        <v>120</v>
      </c>
      <c r="B187" s="6">
        <f t="shared" si="6"/>
        <v>13.49206843387894</v>
      </c>
      <c r="C187" s="4">
        <f t="shared" si="7"/>
        <v>4255.874573187396</v>
      </c>
    </row>
    <row r="188" spans="1:3" x14ac:dyDescent="0.35">
      <c r="A188">
        <v>121</v>
      </c>
      <c r="B188" s="6">
        <f t="shared" si="6"/>
        <v>13.493799454111549</v>
      </c>
      <c r="C188" s="4">
        <f t="shared" si="7"/>
        <v>4254.7997564046573</v>
      </c>
    </row>
    <row r="189" spans="1:3" x14ac:dyDescent="0.35">
      <c r="A189">
        <v>122</v>
      </c>
      <c r="B189" s="6">
        <f t="shared" si="6"/>
        <v>13.49551906715177</v>
      </c>
      <c r="C189" s="4">
        <f t="shared" si="7"/>
        <v>4253.7295930475029</v>
      </c>
    </row>
    <row r="190" spans="1:3" x14ac:dyDescent="0.35">
      <c r="A190">
        <v>123</v>
      </c>
      <c r="B190" s="6">
        <f t="shared" si="6"/>
        <v>13.497227440755593</v>
      </c>
      <c r="C190" s="4">
        <f t="shared" si="7"/>
        <v>4252.6640250717892</v>
      </c>
    </row>
    <row r="191" spans="1:3" x14ac:dyDescent="0.35">
      <c r="A191">
        <v>124</v>
      </c>
      <c r="B191" s="6">
        <f t="shared" si="6"/>
        <v>13.49892473887245</v>
      </c>
      <c r="C191" s="4">
        <f t="shared" si="7"/>
        <v>4251.6029956224229</v>
      </c>
    </row>
    <row r="192" spans="1:3" x14ac:dyDescent="0.35">
      <c r="A192">
        <v>125</v>
      </c>
      <c r="B192" s="6">
        <f t="shared" si="6"/>
        <v>13.500611121761507</v>
      </c>
      <c r="C192" s="4">
        <f t="shared" si="7"/>
        <v>4250.5464489996339</v>
      </c>
    </row>
    <row r="193" spans="1:3" x14ac:dyDescent="0.35">
      <c r="A193">
        <v>126</v>
      </c>
      <c r="B193" s="6">
        <f t="shared" si="6"/>
        <v>13.502286746103483</v>
      </c>
      <c r="C193" s="4">
        <f t="shared" si="7"/>
        <v>4249.4943306264613</v>
      </c>
    </row>
    <row r="194" spans="1:3" x14ac:dyDescent="0.35">
      <c r="A194">
        <v>127</v>
      </c>
      <c r="B194" s="6">
        <f t="shared" si="6"/>
        <v>13.503951765108241</v>
      </c>
      <c r="C194" s="4">
        <f t="shared" si="7"/>
        <v>4248.4465870174063</v>
      </c>
    </row>
    <row r="195" spans="1:3" x14ac:dyDescent="0.35">
      <c r="A195">
        <v>128</v>
      </c>
      <c r="B195" s="6">
        <f t="shared" si="6"/>
        <v>13.505606328618315</v>
      </c>
      <c r="C195" s="4">
        <f t="shared" si="7"/>
        <v>4247.4031657481955</v>
      </c>
    </row>
    <row r="196" spans="1:3" x14ac:dyDescent="0.35">
      <c r="A196">
        <v>129</v>
      </c>
      <c r="B196" s="6">
        <f t="shared" si="6"/>
        <v>13.507250583208565</v>
      </c>
      <c r="C196" s="4">
        <f t="shared" si="7"/>
        <v>4246.3640154266195</v>
      </c>
    </row>
    <row r="197" spans="1:3" x14ac:dyDescent="0.35">
      <c r="A197">
        <v>130</v>
      </c>
      <c r="B197" s="6">
        <f t="shared" ref="B197:B217" si="8">12.45+(0.4/A197^-0.2)</f>
        <v>13.508884672282148</v>
      </c>
      <c r="C197" s="4">
        <f t="shared" ref="C197:C217" si="9">4528-(28/A197^-0.475)</f>
        <v>4245.3290856643835</v>
      </c>
    </row>
    <row r="198" spans="1:3" x14ac:dyDescent="0.35">
      <c r="A198">
        <v>131</v>
      </c>
      <c r="B198" s="6">
        <f t="shared" si="8"/>
        <v>13.510508736162938</v>
      </c>
      <c r="C198" s="4">
        <f t="shared" si="9"/>
        <v>4244.2983270499435</v>
      </c>
    </row>
    <row r="199" spans="1:3" x14ac:dyDescent="0.35">
      <c r="A199">
        <v>132</v>
      </c>
      <c r="B199" s="6">
        <f t="shared" si="8"/>
        <v>13.512122912184585</v>
      </c>
      <c r="C199" s="4">
        <f t="shared" si="9"/>
        <v>4243.2716911222706</v>
      </c>
    </row>
    <row r="200" spans="1:3" x14ac:dyDescent="0.35">
      <c r="A200">
        <v>133</v>
      </c>
      <c r="B200" s="6">
        <f t="shared" si="8"/>
        <v>13.513727334776343</v>
      </c>
      <c r="C200" s="4">
        <f t="shared" si="9"/>
        <v>4242.2491303455217</v>
      </c>
    </row>
    <row r="201" spans="1:3" x14ac:dyDescent="0.35">
      <c r="A201">
        <v>134</v>
      </c>
      <c r="B201" s="6">
        <f t="shared" si="8"/>
        <v>13.515322135545793</v>
      </c>
      <c r="C201" s="4">
        <f t="shared" si="9"/>
        <v>4241.230598084564</v>
      </c>
    </row>
    <row r="202" spans="1:3" x14ac:dyDescent="0.35">
      <c r="A202">
        <v>135</v>
      </c>
      <c r="B202" s="6">
        <f t="shared" si="8"/>
        <v>13.51690744335864</v>
      </c>
      <c r="C202" s="4">
        <f t="shared" si="9"/>
        <v>4240.2160485813265</v>
      </c>
    </row>
    <row r="203" spans="1:3" x14ac:dyDescent="0.35">
      <c r="A203">
        <v>136</v>
      </c>
      <c r="B203" s="6">
        <f t="shared" si="8"/>
        <v>13.518483384415656</v>
      </c>
      <c r="C203" s="4">
        <f t="shared" si="9"/>
        <v>4239.205436931943</v>
      </c>
    </row>
    <row r="204" spans="1:3" x14ac:dyDescent="0.35">
      <c r="A204">
        <v>137</v>
      </c>
      <c r="B204" s="6">
        <f t="shared" si="8"/>
        <v>13.520050082326929</v>
      </c>
      <c r="C204" s="4">
        <f t="shared" si="9"/>
        <v>4238.198719064656</v>
      </c>
    </row>
    <row r="205" spans="1:3" x14ac:dyDescent="0.35">
      <c r="A205">
        <v>138</v>
      </c>
      <c r="B205" s="6">
        <f t="shared" si="8"/>
        <v>13.521607658183511</v>
      </c>
      <c r="C205" s="4">
        <f t="shared" si="9"/>
        <v>4237.1958517184421</v>
      </c>
    </row>
    <row r="206" spans="1:3" x14ac:dyDescent="0.35">
      <c r="A206">
        <v>139</v>
      </c>
      <c r="B206" s="6">
        <f t="shared" si="8"/>
        <v>13.52315623062659</v>
      </c>
      <c r="C206" s="4">
        <f t="shared" si="9"/>
        <v>4236.1967924223454</v>
      </c>
    </row>
    <row r="207" spans="1:3" x14ac:dyDescent="0.35">
      <c r="A207">
        <v>140</v>
      </c>
      <c r="B207" s="6">
        <f t="shared" si="8"/>
        <v>13.524695915914265</v>
      </c>
      <c r="C207" s="4">
        <f t="shared" si="9"/>
        <v>4235.2014994754782</v>
      </c>
    </row>
    <row r="208" spans="1:3" x14ac:dyDescent="0.35">
      <c r="A208">
        <v>141</v>
      </c>
      <c r="B208" s="6">
        <f t="shared" si="8"/>
        <v>13.526226827986056</v>
      </c>
      <c r="C208" s="4">
        <f t="shared" si="9"/>
        <v>4234.2099319276676</v>
      </c>
    </row>
    <row r="209" spans="1:3" x14ac:dyDescent="0.35">
      <c r="A209">
        <v>142</v>
      </c>
      <c r="B209" s="6">
        <f t="shared" si="8"/>
        <v>13.527749078525211</v>
      </c>
      <c r="C209" s="4">
        <f t="shared" si="9"/>
        <v>4233.2220495607216</v>
      </c>
    </row>
    <row r="210" spans="1:3" x14ac:dyDescent="0.35">
      <c r="A210">
        <v>143</v>
      </c>
      <c r="B210" s="6">
        <f t="shared" si="8"/>
        <v>13.529262777018914</v>
      </c>
      <c r="C210" s="4">
        <f t="shared" si="9"/>
        <v>4232.2378128702903</v>
      </c>
    </row>
    <row r="211" spans="1:3" x14ac:dyDescent="0.35">
      <c r="A211">
        <v>144</v>
      </c>
      <c r="B211" s="6">
        <f t="shared" si="8"/>
        <v>13.530768030816491</v>
      </c>
      <c r="C211" s="4">
        <f t="shared" si="9"/>
        <v>4231.257183048303</v>
      </c>
    </row>
    <row r="212" spans="1:3" x14ac:dyDescent="0.35">
      <c r="A212">
        <v>145</v>
      </c>
      <c r="B212" s="6">
        <f t="shared" si="8"/>
        <v>13.532264945185656</v>
      </c>
      <c r="C212" s="4">
        <f t="shared" si="9"/>
        <v>4230.280121965955</v>
      </c>
    </row>
    <row r="213" spans="1:3" x14ac:dyDescent="0.35">
      <c r="A213">
        <v>146</v>
      </c>
      <c r="B213" s="6">
        <f t="shared" si="8"/>
        <v>13.533753623366927</v>
      </c>
      <c r="C213" s="4">
        <f t="shared" si="9"/>
        <v>4229.3065921572206</v>
      </c>
    </row>
    <row r="214" spans="1:3" x14ac:dyDescent="0.35">
      <c r="A214">
        <v>147</v>
      </c>
      <c r="B214" s="6">
        <f t="shared" si="8"/>
        <v>13.535234166626241</v>
      </c>
      <c r="C214" s="4">
        <f t="shared" si="9"/>
        <v>4228.3365568028821</v>
      </c>
    </row>
    <row r="215" spans="1:3" x14ac:dyDescent="0.35">
      <c r="A215">
        <v>148</v>
      </c>
      <c r="B215" s="6">
        <f t="shared" si="8"/>
        <v>13.536706674305861</v>
      </c>
      <c r="C215" s="4">
        <f t="shared" si="9"/>
        <v>4227.3699797150466</v>
      </c>
    </row>
    <row r="216" spans="1:3" x14ac:dyDescent="0.35">
      <c r="A216">
        <v>149</v>
      </c>
      <c r="B216" s="6">
        <f t="shared" si="8"/>
        <v>13.538171243873633</v>
      </c>
      <c r="C216" s="4">
        <f t="shared" si="9"/>
        <v>4226.4068253221358</v>
      </c>
    </row>
    <row r="217" spans="1:3" x14ac:dyDescent="0.35">
      <c r="A217">
        <v>150</v>
      </c>
      <c r="B217" s="6">
        <f t="shared" si="8"/>
        <v>13.539627970970663</v>
      </c>
      <c r="C217" s="4">
        <f t="shared" si="9"/>
        <v>4225.4470586543275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AB971-42ED-45EB-AAAA-63412D3A81B3}">
  <dimension ref="A1"/>
  <sheetViews>
    <sheetView workbookViewId="0">
      <selection activeCell="P36" sqref="P36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1FF3A-4B75-499F-B290-4CA407F7B926}">
  <dimension ref="A1"/>
  <sheetViews>
    <sheetView topLeftCell="A19" workbookViewId="0">
      <selection activeCell="S28" sqref="S28"/>
    </sheetView>
  </sheetViews>
  <sheetFormatPr baseColWidth="10" defaultRowHeight="14.5" x14ac:dyDescent="0.3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Daten</vt:lpstr>
      <vt:lpstr>Thermaler Widerstand</vt:lpstr>
      <vt:lpstr>Strömungswiderstand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Windows-Benutzer</cp:lastModifiedBy>
  <dcterms:created xsi:type="dcterms:W3CDTF">2015-06-05T18:19:34Z</dcterms:created>
  <dcterms:modified xsi:type="dcterms:W3CDTF">2020-03-07T01:11:52Z</dcterms:modified>
</cp:coreProperties>
</file>